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safi002\0022000大宮区役所\0022100区民生活部\0022100部内共通\総務課【選挙・統計係】\02 統計\90 おおみやスタット\R6\01 HP更新\03 各課回答\"/>
    </mc:Choice>
  </mc:AlternateContent>
  <bookViews>
    <workbookView xWindow="0" yWindow="0" windowWidth="23040" windowHeight="9096"/>
  </bookViews>
  <sheets>
    <sheet name="おおみやスタット目録（大宮区福祉課）" sheetId="1" r:id="rId1"/>
    <sheet name="001" sheetId="6" r:id="rId2"/>
    <sheet name="002" sheetId="5" r:id="rId3"/>
  </sheets>
  <calcPr calcId="162913"/>
</workbook>
</file>

<file path=xl/calcChain.xml><?xml version="1.0" encoding="utf-8"?>
<calcChain xmlns="http://schemas.openxmlformats.org/spreadsheetml/2006/main">
  <c r="D10" i="5" l="1"/>
  <c r="F6" i="6" l="1"/>
  <c r="F5" i="6"/>
  <c r="E6" i="6"/>
  <c r="E5" i="6"/>
  <c r="D6" i="6"/>
  <c r="D5" i="6"/>
  <c r="C6" i="6"/>
  <c r="C5" i="6"/>
  <c r="B6" i="6"/>
  <c r="B5" i="6"/>
  <c r="D9" i="5" l="1"/>
  <c r="D8" i="5" l="1"/>
  <c r="D7" i="5" l="1"/>
  <c r="D6" i="5" l="1"/>
  <c r="D5" i="5" l="1"/>
</calcChain>
</file>

<file path=xl/sharedStrings.xml><?xml version="1.0" encoding="utf-8"?>
<sst xmlns="http://schemas.openxmlformats.org/spreadsheetml/2006/main" count="47" uniqueCount="44">
  <si>
    <t>タイトル</t>
    <phoneticPr fontId="1"/>
  </si>
  <si>
    <t>所管</t>
    <rPh sb="0" eb="2">
      <t>ショカン</t>
    </rPh>
    <phoneticPr fontId="1"/>
  </si>
  <si>
    <t>電話番号</t>
    <rPh sb="0" eb="2">
      <t>デンワ</t>
    </rPh>
    <rPh sb="2" eb="4">
      <t>バンゴウ</t>
    </rPh>
    <phoneticPr fontId="1"/>
  </si>
  <si>
    <t>ＦＡＸ番号</t>
    <rPh sb="3" eb="5">
      <t>バンゴウ</t>
    </rPh>
    <phoneticPr fontId="1"/>
  </si>
  <si>
    <t>備考</t>
    <rPh sb="0" eb="2">
      <t>ビコウ</t>
    </rPh>
    <phoneticPr fontId="1"/>
  </si>
  <si>
    <t>資料番号</t>
    <rPh sb="0" eb="2">
      <t>シリョウ</t>
    </rPh>
    <rPh sb="2" eb="4">
      <t>バンゴウ</t>
    </rPh>
    <phoneticPr fontId="1"/>
  </si>
  <si>
    <t>事業概要</t>
    <rPh sb="0" eb="2">
      <t>ジギョウ</t>
    </rPh>
    <rPh sb="2" eb="4">
      <t>ガイヨウ</t>
    </rPh>
    <phoneticPr fontId="1"/>
  </si>
  <si>
    <t>事業（事務事業）名</t>
    <rPh sb="0" eb="2">
      <t>ジギョウ</t>
    </rPh>
    <rPh sb="3" eb="5">
      <t>ジム</t>
    </rPh>
    <rPh sb="5" eb="7">
      <t>ジギョウ</t>
    </rPh>
    <rPh sb="8" eb="9">
      <t>ナ</t>
    </rPh>
    <phoneticPr fontId="1"/>
  </si>
  <si>
    <t>課名</t>
    <rPh sb="0" eb="1">
      <t>カ</t>
    </rPh>
    <rPh sb="1" eb="2">
      <t>ナ</t>
    </rPh>
    <phoneticPr fontId="1"/>
  </si>
  <si>
    <t>001</t>
    <phoneticPr fontId="1"/>
  </si>
  <si>
    <t>課番号</t>
    <rPh sb="0" eb="1">
      <t>カ</t>
    </rPh>
    <rPh sb="1" eb="3">
      <t>バンゴウ</t>
    </rPh>
    <phoneticPr fontId="1"/>
  </si>
  <si>
    <t>08</t>
  </si>
  <si>
    <t>福祉課</t>
    <rPh sb="0" eb="3">
      <t>フクシカ</t>
    </rPh>
    <phoneticPr fontId="1"/>
  </si>
  <si>
    <t>002</t>
    <phoneticPr fontId="1"/>
  </si>
  <si>
    <t>被生活保護世帯数</t>
    <rPh sb="0" eb="1">
      <t>ヒ</t>
    </rPh>
    <rPh sb="1" eb="3">
      <t>セイカツ</t>
    </rPh>
    <rPh sb="3" eb="5">
      <t>ホゴ</t>
    </rPh>
    <rPh sb="5" eb="7">
      <t>セタイ</t>
    </rPh>
    <rPh sb="7" eb="8">
      <t>スウ</t>
    </rPh>
    <phoneticPr fontId="1"/>
  </si>
  <si>
    <t>被生活保護人員数</t>
    <rPh sb="0" eb="1">
      <t>ヒ</t>
    </rPh>
    <rPh sb="1" eb="3">
      <t>セイカツ</t>
    </rPh>
    <rPh sb="3" eb="5">
      <t>ホゴ</t>
    </rPh>
    <rPh sb="5" eb="7">
      <t>ジンイン</t>
    </rPh>
    <rPh sb="7" eb="8">
      <t>カズ</t>
    </rPh>
    <phoneticPr fontId="1"/>
  </si>
  <si>
    <t>4月1日時点</t>
    <rPh sb="1" eb="2">
      <t>ガツ</t>
    </rPh>
    <rPh sb="3" eb="4">
      <t>ニチ</t>
    </rPh>
    <rPh sb="4" eb="6">
      <t>ジテン</t>
    </rPh>
    <phoneticPr fontId="1"/>
  </si>
  <si>
    <t>年度</t>
    <rPh sb="0" eb="2">
      <t>ネンド</t>
    </rPh>
    <phoneticPr fontId="1"/>
  </si>
  <si>
    <t>民生委員・児童委員</t>
    <rPh sb="0" eb="2">
      <t>ミンセイ</t>
    </rPh>
    <rPh sb="2" eb="4">
      <t>イイン</t>
    </rPh>
    <rPh sb="5" eb="7">
      <t>ジドウ</t>
    </rPh>
    <rPh sb="7" eb="9">
      <t>イイン</t>
    </rPh>
    <phoneticPr fontId="1"/>
  </si>
  <si>
    <t>主任児童委員</t>
    <rPh sb="0" eb="2">
      <t>シュニン</t>
    </rPh>
    <rPh sb="2" eb="4">
      <t>ジドウ</t>
    </rPh>
    <rPh sb="4" eb="6">
      <t>イイン</t>
    </rPh>
    <phoneticPr fontId="1"/>
  </si>
  <si>
    <t>合計</t>
    <rPh sb="0" eb="2">
      <t>ゴウケイ</t>
    </rPh>
    <phoneticPr fontId="1"/>
  </si>
  <si>
    <t>　　　 各年度4月時点</t>
    <rPh sb="4" eb="7">
      <t>カクネンド</t>
    </rPh>
    <rPh sb="8" eb="9">
      <t>ツキ</t>
    </rPh>
    <rPh sb="9" eb="11">
      <t>ジテン</t>
    </rPh>
    <phoneticPr fontId="1"/>
  </si>
  <si>
    <t>生活保護事業</t>
    <rPh sb="0" eb="2">
      <t>セイカツ</t>
    </rPh>
    <rPh sb="2" eb="4">
      <t>ホゴ</t>
    </rPh>
    <rPh sb="4" eb="6">
      <t>ジギョウ</t>
    </rPh>
    <phoneticPr fontId="1"/>
  </si>
  <si>
    <t>H30年度</t>
    <rPh sb="3" eb="5">
      <t>ネンド</t>
    </rPh>
    <phoneticPr fontId="1"/>
  </si>
  <si>
    <t>令和元年</t>
    <rPh sb="0" eb="2">
      <t>レイワ</t>
    </rPh>
    <rPh sb="2" eb="4">
      <t>ガンネン</t>
    </rPh>
    <phoneticPr fontId="1"/>
  </si>
  <si>
    <t>R1年度</t>
    <rPh sb="2" eb="4">
      <t>ネンド</t>
    </rPh>
    <phoneticPr fontId="1"/>
  </si>
  <si>
    <t>R2年度</t>
    <rPh sb="2" eb="4">
      <t>ネンド</t>
    </rPh>
    <phoneticPr fontId="1"/>
  </si>
  <si>
    <t>R3年度</t>
    <rPh sb="2" eb="4">
      <t>ネンド</t>
    </rPh>
    <phoneticPr fontId="1"/>
  </si>
  <si>
    <t>R4年度</t>
    <rPh sb="2" eb="4">
      <t>ネンド</t>
    </rPh>
    <phoneticPr fontId="1"/>
  </si>
  <si>
    <t>大宮区の被生活保護世帯数・人員数</t>
    <rPh sb="0" eb="2">
      <t>オオミヤ</t>
    </rPh>
    <rPh sb="2" eb="3">
      <t>ク</t>
    </rPh>
    <rPh sb="4" eb="5">
      <t>ヒ</t>
    </rPh>
    <rPh sb="5" eb="7">
      <t>セイカツ</t>
    </rPh>
    <rPh sb="7" eb="9">
      <t>ホゴ</t>
    </rPh>
    <rPh sb="9" eb="12">
      <t>セタイスウ</t>
    </rPh>
    <rPh sb="13" eb="15">
      <t>ジンイン</t>
    </rPh>
    <rPh sb="15" eb="16">
      <t>スウ</t>
    </rPh>
    <phoneticPr fontId="1"/>
  </si>
  <si>
    <t>大宮区の民生委員・児童委員数</t>
    <rPh sb="0" eb="2">
      <t>オオミヤ</t>
    </rPh>
    <phoneticPr fontId="1"/>
  </si>
  <si>
    <t>大宮区福祉課　管理係</t>
    <rPh sb="0" eb="2">
      <t>オオミヤ</t>
    </rPh>
    <rPh sb="2" eb="3">
      <t>ク</t>
    </rPh>
    <rPh sb="3" eb="6">
      <t>フクシカ</t>
    </rPh>
    <rPh sb="7" eb="9">
      <t>カンリ</t>
    </rPh>
    <rPh sb="9" eb="10">
      <t>カカリ</t>
    </rPh>
    <phoneticPr fontId="1"/>
  </si>
  <si>
    <t>おおみやスタット</t>
    <phoneticPr fontId="5"/>
  </si>
  <si>
    <t>大宮区の被生活保護世帯数・人員数</t>
    <rPh sb="0" eb="2">
      <t>オオミヤ</t>
    </rPh>
    <phoneticPr fontId="5"/>
  </si>
  <si>
    <t>おおみやスタット</t>
    <phoneticPr fontId="1"/>
  </si>
  <si>
    <t>大宮区の民生委員・児童委員数</t>
    <rPh sb="0" eb="2">
      <t>オオミヤ</t>
    </rPh>
    <rPh sb="9" eb="11">
      <t>ジドウ</t>
    </rPh>
    <rPh sb="11" eb="13">
      <t>イイン</t>
    </rPh>
    <phoneticPr fontId="1"/>
  </si>
  <si>
    <t>048-646-3053</t>
    <phoneticPr fontId="1"/>
  </si>
  <si>
    <t>048-646-3165</t>
    <phoneticPr fontId="1"/>
  </si>
  <si>
    <t>大宮区民生委員児童委員協議会事務局</t>
    <rPh sb="0" eb="3">
      <t>オオミヤク</t>
    </rPh>
    <rPh sb="3" eb="11">
      <t>ミンセイイインジドウイイン</t>
    </rPh>
    <rPh sb="11" eb="14">
      <t>キョウギカイ</t>
    </rPh>
    <rPh sb="14" eb="17">
      <t>ジムキョク</t>
    </rPh>
    <phoneticPr fontId="1"/>
  </si>
  <si>
    <t>大宮区福祉課　保護第１係
大宮区福祉課　保護第２係</t>
    <rPh sb="0" eb="3">
      <t>オオミヤク</t>
    </rPh>
    <rPh sb="3" eb="6">
      <t>フクシカ</t>
    </rPh>
    <rPh sb="7" eb="9">
      <t>ホゴ</t>
    </rPh>
    <rPh sb="9" eb="10">
      <t>ダイ</t>
    </rPh>
    <rPh sb="11" eb="12">
      <t>カカリ</t>
    </rPh>
    <phoneticPr fontId="1"/>
  </si>
  <si>
    <t>048-646-3054
048-646-3052</t>
    <phoneticPr fontId="1"/>
  </si>
  <si>
    <t>大宮区民生委員児童委員協議会及び大宮区民生委員推薦準備会の事務。</t>
    <rPh sb="0" eb="2">
      <t>オオミヤ</t>
    </rPh>
    <rPh sb="14" eb="15">
      <t>オヨ</t>
    </rPh>
    <rPh sb="16" eb="19">
      <t>オオミヤク</t>
    </rPh>
    <rPh sb="19" eb="21">
      <t>ミンセイ</t>
    </rPh>
    <rPh sb="21" eb="23">
      <t>イイン</t>
    </rPh>
    <rPh sb="23" eb="25">
      <t>スイセン</t>
    </rPh>
    <rPh sb="25" eb="28">
      <t>ジュンビカイ</t>
    </rPh>
    <rPh sb="29" eb="31">
      <t>ジム</t>
    </rPh>
    <phoneticPr fontId="1"/>
  </si>
  <si>
    <t>生活保護法等に基づき、生活に困窮する者に対して、その困窮の程度に応じ必要な保護を行い、最低生活を保障するとともに、その自立を助長します。</t>
  </si>
  <si>
    <t>R5年度</t>
    <rPh sb="2" eb="4">
      <t>ネンド</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</si>
</sst>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9"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color theme="1"/>
      <name val="ＭＳ Ｐゴシック"/>
      <family val="2"/>
      <charset val="128"/>
      <scheme val="minor"/>
    </font>
    <font>
      <sz val="6"/>
      <name val="ＭＳ Ｐゴシック"/>
      <family val="3"/>
      <charset val="128"/>
      <scheme val="minor"/>
    </font>
    <font>
      <u/>
      <sz val="11"/>
      <color theme="10"/>
      <name val="ＭＳ Ｐゴシック"/>
      <family val="2"/>
      <charset val="128"/>
      <scheme val="minor"/>
    </font>
    <font>
      <sz val="11"/>
      <name val="ＭＳ Ｐゴシック"/>
      <family val="2"/>
      <charset val="128"/>
      <scheme val="minor"/>
    </font>
    <font>
      <sz val="11"/>
      <name val="ＭＳ Ｐゴシック"/>
      <family val="3"/>
      <charset val="128"/>
      <scheme val="minor"/>
    </font>
  </fonts>
  <fills count="5">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0" tint="-0.2499465926084170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alignment vertical="center"/>
    </xf>
    <xf numFmtId="38" fontId="4" fillId="0" borderId="0" applyFont="0" applyFill="0" applyBorder="0" applyAlignment="0" applyProtection="0">
      <alignment vertical="center"/>
    </xf>
    <xf numFmtId="0" fontId="6" fillId="0" borderId="0" applyNumberFormat="0" applyFill="0" applyBorder="0" applyAlignment="0" applyProtection="0">
      <alignment vertical="center"/>
    </xf>
  </cellStyleXfs>
  <cellXfs count="26">
    <xf numFmtId="0" fontId="0" fillId="0" borderId="0" xfId="0">
      <alignment vertical="center"/>
    </xf>
    <xf numFmtId="0" fontId="2" fillId="2" borderId="1" xfId="0" applyFont="1" applyFill="1" applyBorder="1" applyAlignment="1">
      <alignment horizontal="center" vertical="center"/>
    </xf>
    <xf numFmtId="49" fontId="3" fillId="0" borderId="1" xfId="0" applyNumberFormat="1" applyFont="1" applyBorder="1" applyAlignment="1">
      <alignment horizontal="center" vertical="center"/>
    </xf>
    <xf numFmtId="49" fontId="3" fillId="0" borderId="1" xfId="0" applyNumberFormat="1" applyFont="1" applyBorder="1" applyAlignment="1">
      <alignment horizontal="left" vertical="center"/>
    </xf>
    <xf numFmtId="0" fontId="0" fillId="0" borderId="0" xfId="0" applyAlignment="1">
      <alignment horizontal="center" vertical="center"/>
    </xf>
    <xf numFmtId="0" fontId="0" fillId="3" borderId="1" xfId="0" applyFill="1" applyBorder="1" applyAlignment="1">
      <alignment horizontal="center" vertical="center"/>
    </xf>
    <xf numFmtId="0" fontId="0" fillId="0" borderId="1" xfId="0" applyBorder="1" applyAlignment="1">
      <alignment horizontal="center" vertical="center"/>
    </xf>
    <xf numFmtId="0" fontId="0" fillId="0" borderId="0" xfId="0" applyAlignment="1">
      <alignment vertical="center"/>
    </xf>
    <xf numFmtId="0" fontId="0" fillId="0" borderId="1" xfId="0" applyBorder="1">
      <alignment vertical="center"/>
    </xf>
    <xf numFmtId="0" fontId="6" fillId="0" borderId="0" xfId="2">
      <alignment vertical="center"/>
    </xf>
    <xf numFmtId="49" fontId="6" fillId="0" borderId="1" xfId="2" applyNumberFormat="1" applyBorder="1" applyAlignment="1">
      <alignment horizontal="center" vertical="center"/>
    </xf>
    <xf numFmtId="0" fontId="6" fillId="0" borderId="1" xfId="2" applyBorder="1" applyAlignment="1">
      <alignment vertical="center" wrapText="1"/>
    </xf>
    <xf numFmtId="0" fontId="0" fillId="4" borderId="1" xfId="0" applyFill="1" applyBorder="1" applyAlignment="1">
      <alignment horizontal="center" vertical="center"/>
    </xf>
    <xf numFmtId="0" fontId="3" fillId="0" borderId="1" xfId="0" applyFont="1" applyFill="1" applyBorder="1" applyAlignment="1">
      <alignment vertical="center" wrapText="1"/>
    </xf>
    <xf numFmtId="0" fontId="3" fillId="0" borderId="1" xfId="0" applyFont="1" applyFill="1" applyBorder="1" applyAlignment="1">
      <alignment horizontal="center" vertical="center" wrapText="1"/>
    </xf>
    <xf numFmtId="0" fontId="7" fillId="0" borderId="0" xfId="0" applyFont="1">
      <alignment vertical="center"/>
    </xf>
    <xf numFmtId="176" fontId="0" fillId="0" borderId="1" xfId="1" applyNumberFormat="1" applyFont="1" applyFill="1" applyBorder="1" applyAlignment="1">
      <alignment horizontal="right" vertical="center"/>
    </xf>
    <xf numFmtId="0" fontId="0" fillId="0" borderId="1" xfId="0" applyFill="1" applyBorder="1">
      <alignment vertical="center"/>
    </xf>
    <xf numFmtId="0" fontId="0" fillId="0" borderId="1" xfId="0" applyBorder="1" applyAlignment="1">
      <alignment horizontal="right" vertical="center"/>
    </xf>
    <xf numFmtId="0" fontId="0" fillId="0" borderId="0" xfId="0" applyAlignment="1">
      <alignment vertical="center" wrapText="1"/>
    </xf>
    <xf numFmtId="176" fontId="0" fillId="0" borderId="1" xfId="0" applyNumberFormat="1" applyFill="1" applyBorder="1">
      <alignment vertical="center"/>
    </xf>
    <xf numFmtId="0" fontId="0" fillId="0" borderId="1" xfId="0" applyBorder="1" applyAlignment="1">
      <alignment vertical="center" wrapText="1"/>
    </xf>
    <xf numFmtId="0" fontId="7" fillId="0" borderId="1" xfId="0" applyFont="1" applyFill="1" applyBorder="1" applyAlignment="1">
      <alignment horizontal="right" vertical="center"/>
    </xf>
    <xf numFmtId="0" fontId="7" fillId="0" borderId="1" xfId="0" applyFont="1" applyBorder="1">
      <alignment vertical="center"/>
    </xf>
    <xf numFmtId="0" fontId="7" fillId="3" borderId="1" xfId="0" applyFont="1" applyFill="1" applyBorder="1" applyAlignment="1">
      <alignment horizontal="center" vertical="center"/>
    </xf>
    <xf numFmtId="38" fontId="8" fillId="0" borderId="1" xfId="1" applyFont="1" applyBorder="1">
      <alignment vertical="center"/>
    </xf>
  </cellXfs>
  <cellStyles count="3">
    <cellStyle name="ハイパーリンク" xfId="2" builtinId="8"/>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1"/>
  <sheetViews>
    <sheetView tabSelected="1" topLeftCell="C1" workbookViewId="0">
      <selection activeCell="C1" sqref="C1"/>
    </sheetView>
  </sheetViews>
  <sheetFormatPr defaultRowHeight="13.2" x14ac:dyDescent="0.2"/>
  <cols>
    <col min="1" max="1" width="7.21875" customWidth="1"/>
    <col min="2" max="2" width="14.77734375" customWidth="1"/>
    <col min="3" max="3" width="7.21875" customWidth="1"/>
    <col min="4" max="4" width="37.5546875" customWidth="1"/>
    <col min="5" max="5" width="30.44140625" customWidth="1"/>
    <col min="6" max="6" width="43" customWidth="1"/>
    <col min="7" max="7" width="25" customWidth="1"/>
    <col min="8" max="9" width="11.88671875" customWidth="1"/>
    <col min="10" max="10" width="37.88671875" customWidth="1"/>
  </cols>
  <sheetData>
    <row r="1" spans="1:10" x14ac:dyDescent="0.2">
      <c r="A1" s="1" t="s">
        <v>10</v>
      </c>
      <c r="B1" s="1" t="s">
        <v>8</v>
      </c>
      <c r="C1" s="1" t="s">
        <v>5</v>
      </c>
      <c r="D1" s="1" t="s">
        <v>0</v>
      </c>
      <c r="E1" s="1" t="s">
        <v>7</v>
      </c>
      <c r="F1" s="1" t="s">
        <v>6</v>
      </c>
      <c r="G1" s="1" t="s">
        <v>1</v>
      </c>
      <c r="H1" s="1" t="s">
        <v>2</v>
      </c>
      <c r="I1" s="1" t="s">
        <v>3</v>
      </c>
      <c r="J1" s="1" t="s">
        <v>4</v>
      </c>
    </row>
    <row r="2" spans="1:10" ht="32.4" x14ac:dyDescent="0.2">
      <c r="A2" s="2" t="s">
        <v>11</v>
      </c>
      <c r="B2" s="3" t="s">
        <v>12</v>
      </c>
      <c r="C2" s="10" t="s">
        <v>9</v>
      </c>
      <c r="D2" s="9" t="s">
        <v>29</v>
      </c>
      <c r="E2" s="13" t="s">
        <v>22</v>
      </c>
      <c r="F2" s="13" t="s">
        <v>42</v>
      </c>
      <c r="G2" s="19" t="s">
        <v>39</v>
      </c>
      <c r="H2" s="14" t="s">
        <v>40</v>
      </c>
      <c r="I2" s="14" t="s">
        <v>37</v>
      </c>
      <c r="J2" s="13"/>
    </row>
    <row r="3" spans="1:10" ht="26.4" x14ac:dyDescent="0.2">
      <c r="A3" s="2" t="s">
        <v>11</v>
      </c>
      <c r="B3" s="3" t="s">
        <v>12</v>
      </c>
      <c r="C3" s="10" t="s">
        <v>13</v>
      </c>
      <c r="D3" s="11" t="s">
        <v>30</v>
      </c>
      <c r="E3" s="13" t="s">
        <v>38</v>
      </c>
      <c r="F3" s="21" t="s">
        <v>41</v>
      </c>
      <c r="G3" s="13" t="s">
        <v>31</v>
      </c>
      <c r="H3" s="14" t="s">
        <v>36</v>
      </c>
      <c r="I3" s="14" t="s">
        <v>37</v>
      </c>
      <c r="J3" s="13"/>
    </row>
    <row r="6" spans="1:10" x14ac:dyDescent="0.2">
      <c r="F6" s="19"/>
      <c r="G6" s="19"/>
    </row>
    <row r="9" spans="1:10" x14ac:dyDescent="0.2">
      <c r="F9" s="19"/>
    </row>
    <row r="11" spans="1:10" x14ac:dyDescent="0.2">
      <c r="F11" s="19"/>
    </row>
  </sheetData>
  <phoneticPr fontId="1"/>
  <hyperlinks>
    <hyperlink ref="D2" location="'001'!A1" display="岩槻区の被生活保護世帯数・人員数"/>
    <hyperlink ref="C2" location="'001'!A1" display="001"/>
    <hyperlink ref="C3" location="'002'!A1" display="002"/>
    <hyperlink ref="D3" location="'002'!A1" display="岩槻区の民生委員・児童委員数"/>
  </hyperlinks>
  <printOptions horizontalCentered="1"/>
  <pageMargins left="0.51181102362204722" right="0.31496062992125984" top="0.74803149606299213" bottom="0.74803149606299213" header="0.31496062992125984" footer="0.31496062992125984"/>
  <pageSetup paperSize="9" scale="63" fitToHeight="0" orientation="landscape" r:id="rId1"/>
  <headerFooter>
    <oddHeader>&amp;C&amp;18&amp;A</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0"/>
  <sheetViews>
    <sheetView zoomScaleNormal="100" workbookViewId="0"/>
  </sheetViews>
  <sheetFormatPr defaultRowHeight="13.2" x14ac:dyDescent="0.2"/>
  <cols>
    <col min="1" max="1" width="17.21875" bestFit="1" customWidth="1"/>
    <col min="2" max="3" width="9" customWidth="1"/>
    <col min="4" max="4" width="9" style="15" customWidth="1"/>
    <col min="5" max="12" width="9" customWidth="1"/>
  </cols>
  <sheetData>
    <row r="1" spans="1:7" x14ac:dyDescent="0.2">
      <c r="A1" t="s">
        <v>32</v>
      </c>
    </row>
    <row r="2" spans="1:7" x14ac:dyDescent="0.2">
      <c r="A2" t="s">
        <v>33</v>
      </c>
    </row>
    <row r="3" spans="1:7" x14ac:dyDescent="0.2">
      <c r="E3" t="s">
        <v>21</v>
      </c>
    </row>
    <row r="4" spans="1:7" s="4" customFormat="1" x14ac:dyDescent="0.2">
      <c r="A4" s="5"/>
      <c r="B4" s="5" t="s">
        <v>23</v>
      </c>
      <c r="C4" s="5" t="s">
        <v>25</v>
      </c>
      <c r="D4" s="5" t="s">
        <v>26</v>
      </c>
      <c r="E4" s="5" t="s">
        <v>27</v>
      </c>
      <c r="F4" s="5" t="s">
        <v>28</v>
      </c>
      <c r="G4" s="24" t="s">
        <v>43</v>
      </c>
    </row>
    <row r="5" spans="1:7" x14ac:dyDescent="0.2">
      <c r="A5" s="6" t="s">
        <v>14</v>
      </c>
      <c r="B5" s="16">
        <f>1439+4</f>
        <v>1443</v>
      </c>
      <c r="C5" s="16">
        <f>1402+2</f>
        <v>1404</v>
      </c>
      <c r="D5" s="20">
        <f>1375+4</f>
        <v>1379</v>
      </c>
      <c r="E5" s="20">
        <f>1383+2</f>
        <v>1385</v>
      </c>
      <c r="F5" s="20">
        <f>1369+5</f>
        <v>1374</v>
      </c>
      <c r="G5" s="25">
        <v>1395</v>
      </c>
    </row>
    <row r="6" spans="1:7" x14ac:dyDescent="0.2">
      <c r="A6" s="6" t="s">
        <v>15</v>
      </c>
      <c r="B6" s="16">
        <f>1734+4</f>
        <v>1738</v>
      </c>
      <c r="C6" s="16">
        <f>1681+2</f>
        <v>1683</v>
      </c>
      <c r="D6" s="20">
        <f>1619+5</f>
        <v>1624</v>
      </c>
      <c r="E6" s="20">
        <f>1627+2</f>
        <v>1629</v>
      </c>
      <c r="F6" s="20">
        <f>1591+5</f>
        <v>1596</v>
      </c>
      <c r="G6" s="25">
        <v>1602</v>
      </c>
    </row>
    <row r="10" spans="1:7" x14ac:dyDescent="0.2">
      <c r="C10" s="7"/>
    </row>
  </sheetData>
  <phoneticPr fontId="1"/>
  <pageMargins left="0.7" right="0.7" top="0.75" bottom="0.75" header="0.3" footer="0.3"/>
  <pageSetup paperSize="9" scale="83" orientation="landscape" r:id="rId1"/>
  <headerFooter>
    <oddHeader>&amp;C&amp;A</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zoomScaleNormal="100" workbookViewId="0"/>
  </sheetViews>
  <sheetFormatPr defaultRowHeight="13.2" x14ac:dyDescent="0.2"/>
  <cols>
    <col min="2" max="2" width="18.33203125" bestFit="1" customWidth="1"/>
    <col min="3" max="3" width="13" bestFit="1" customWidth="1"/>
    <col min="4" max="4" width="11.109375" bestFit="1" customWidth="1"/>
  </cols>
  <sheetData>
    <row r="1" spans="1:5" x14ac:dyDescent="0.2">
      <c r="A1" t="s">
        <v>34</v>
      </c>
    </row>
    <row r="2" spans="1:5" x14ac:dyDescent="0.2">
      <c r="A2" t="s">
        <v>35</v>
      </c>
    </row>
    <row r="3" spans="1:5" x14ac:dyDescent="0.2">
      <c r="D3" s="7" t="s">
        <v>16</v>
      </c>
      <c r="E3" s="7"/>
    </row>
    <row r="4" spans="1:5" x14ac:dyDescent="0.2">
      <c r="A4" s="12" t="s">
        <v>17</v>
      </c>
      <c r="B4" s="12" t="s">
        <v>18</v>
      </c>
      <c r="C4" s="12" t="s">
        <v>19</v>
      </c>
      <c r="D4" s="12" t="s">
        <v>20</v>
      </c>
    </row>
    <row r="5" spans="1:5" x14ac:dyDescent="0.2">
      <c r="A5" s="8">
        <v>30</v>
      </c>
      <c r="B5" s="17">
        <v>140</v>
      </c>
      <c r="C5" s="17">
        <v>12</v>
      </c>
      <c r="D5" s="17">
        <f t="shared" ref="D5" si="0">B5+C5</f>
        <v>152</v>
      </c>
    </row>
    <row r="6" spans="1:5" x14ac:dyDescent="0.2">
      <c r="A6" s="18" t="s">
        <v>24</v>
      </c>
      <c r="B6" s="17">
        <v>141</v>
      </c>
      <c r="C6" s="17">
        <v>12</v>
      </c>
      <c r="D6" s="17">
        <f t="shared" ref="D6" si="1">B6+C6</f>
        <v>153</v>
      </c>
    </row>
    <row r="7" spans="1:5" x14ac:dyDescent="0.2">
      <c r="A7" s="18">
        <v>2</v>
      </c>
      <c r="B7" s="17">
        <v>139</v>
      </c>
      <c r="C7" s="17">
        <v>12</v>
      </c>
      <c r="D7" s="17">
        <f t="shared" ref="D7" si="2">B7+C7</f>
        <v>151</v>
      </c>
    </row>
    <row r="8" spans="1:5" x14ac:dyDescent="0.2">
      <c r="A8" s="18">
        <v>3</v>
      </c>
      <c r="B8" s="17">
        <v>139</v>
      </c>
      <c r="C8" s="17">
        <v>13</v>
      </c>
      <c r="D8" s="17">
        <f t="shared" ref="D8" si="3">B8+C8</f>
        <v>152</v>
      </c>
    </row>
    <row r="9" spans="1:5" x14ac:dyDescent="0.2">
      <c r="A9" s="18">
        <v>4</v>
      </c>
      <c r="B9" s="17">
        <v>138</v>
      </c>
      <c r="C9" s="17">
        <v>13</v>
      </c>
      <c r="D9" s="17">
        <f t="shared" ref="D9:D10" si="4">B9+C9</f>
        <v>151</v>
      </c>
    </row>
    <row r="10" spans="1:5" x14ac:dyDescent="0.2">
      <c r="A10" s="22">
        <v>5</v>
      </c>
      <c r="B10" s="23">
        <v>129</v>
      </c>
      <c r="C10" s="23">
        <v>12</v>
      </c>
      <c r="D10" s="23">
        <f t="shared" si="4"/>
        <v>141</v>
      </c>
    </row>
    <row r="11" spans="1:5" x14ac:dyDescent="0.2">
      <c r="A11" s="22">
        <v>6</v>
      </c>
      <c r="B11" s="23">
        <v>132</v>
      </c>
      <c r="C11" s="23">
        <v>13</v>
      </c>
      <c r="D11" s="23">
        <v>145</v>
      </c>
    </row>
  </sheetData>
  <phoneticPr fontId="1"/>
  <pageMargins left="0.7" right="0.7" top="0.75" bottom="0.75" header="0.3" footer="0.3"/>
  <pageSetup paperSize="9" orientation="portrait" r:id="rId1"/>
  <headerFooter>
    <oddHeader>&amp;C&amp;A</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おおみやスタット目録（大宮区福祉課）</vt:lpstr>
      <vt:lpstr>001</vt:lpstr>
      <vt:lpstr>002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さいたま市</dc:creator>
  <cp:lastModifiedBy>さいたま市</cp:lastModifiedBy>
  <cp:lastPrinted>2021-01-19T02:04:44Z</cp:lastPrinted>
  <dcterms:created xsi:type="dcterms:W3CDTF">2016-01-15T06:50:42Z</dcterms:created>
  <dcterms:modified xsi:type="dcterms:W3CDTF">2024-11-26T03:07:24Z</dcterms:modified>
</cp:coreProperties>
</file>