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9000岩槻区役所\0029000区役所内共通\05　各部、各課調査、照会\令和６年度\【〆2月5日】いわつきスタット\11 保険年金課\"/>
    </mc:Choice>
  </mc:AlternateContent>
  <bookViews>
    <workbookView xWindow="-120" yWindow="-120" windowWidth="29040" windowHeight="15720"/>
  </bookViews>
  <sheets>
    <sheet name="いわつきスタット目録（岩槻区保険年金課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calcPr calcId="162913"/>
</workbook>
</file>

<file path=xl/calcChain.xml><?xml version="1.0" encoding="utf-8"?>
<calcChain xmlns="http://schemas.openxmlformats.org/spreadsheetml/2006/main">
  <c r="T7" i="7" l="1"/>
  <c r="T7" i="6"/>
  <c r="U9" i="4"/>
  <c r="O7" i="3"/>
  <c r="O8" i="2"/>
  <c r="S7" i="7"/>
  <c r="S7" i="6"/>
  <c r="T9" i="4"/>
  <c r="N7" i="3"/>
  <c r="N8" i="2"/>
  <c r="R7" i="7" l="1"/>
  <c r="R7" i="6"/>
  <c r="S9" i="4"/>
  <c r="M7" i="3"/>
  <c r="M8" i="2"/>
  <c r="M7" i="7" l="1"/>
  <c r="N7" i="7"/>
  <c r="O7" i="7"/>
  <c r="P7" i="7"/>
  <c r="Q7" i="7"/>
  <c r="M7" i="6"/>
  <c r="N7" i="6"/>
  <c r="O7" i="6"/>
  <c r="P7" i="6"/>
  <c r="Q7" i="6"/>
  <c r="R9" i="4"/>
  <c r="H7" i="3"/>
  <c r="I7" i="3"/>
  <c r="J7" i="3"/>
  <c r="K7" i="3"/>
  <c r="L7" i="3"/>
  <c r="L8" i="2"/>
  <c r="Q9" i="4" l="1"/>
  <c r="K8" i="2"/>
  <c r="I9" i="4" l="1"/>
  <c r="N9" i="4"/>
  <c r="O9" i="4"/>
  <c r="P9" i="4"/>
  <c r="J8" i="2" l="1"/>
  <c r="C7" i="7" l="1"/>
  <c r="D7" i="7"/>
  <c r="E7" i="7"/>
  <c r="F7" i="7"/>
  <c r="G7" i="7"/>
  <c r="H7" i="7"/>
  <c r="I7" i="7"/>
  <c r="J7" i="7"/>
  <c r="K7" i="7"/>
  <c r="L7" i="7"/>
  <c r="B7" i="7"/>
  <c r="C7" i="6"/>
  <c r="D7" i="6"/>
  <c r="E7" i="6"/>
  <c r="F7" i="6"/>
  <c r="G7" i="6"/>
  <c r="H7" i="6"/>
  <c r="I7" i="6"/>
  <c r="J7" i="6"/>
  <c r="K7" i="6"/>
  <c r="L7" i="6"/>
  <c r="B7" i="6"/>
  <c r="C9" i="4"/>
  <c r="D9" i="4"/>
  <c r="E9" i="4"/>
  <c r="F9" i="4"/>
  <c r="G9" i="4"/>
  <c r="H9" i="4"/>
  <c r="J9" i="4"/>
  <c r="K9" i="4"/>
  <c r="L9" i="4"/>
  <c r="M9" i="4"/>
  <c r="B9" i="4"/>
  <c r="C7" i="3" l="1"/>
  <c r="D7" i="3"/>
  <c r="E7" i="3"/>
  <c r="F7" i="3"/>
  <c r="G7" i="3"/>
  <c r="B7" i="3"/>
  <c r="G8" i="2" l="1"/>
  <c r="C8" i="2"/>
  <c r="D8" i="2"/>
  <c r="E8" i="2"/>
  <c r="F8" i="2"/>
  <c r="B8" i="2"/>
</calcChain>
</file>

<file path=xl/sharedStrings.xml><?xml version="1.0" encoding="utf-8"?>
<sst xmlns="http://schemas.openxmlformats.org/spreadsheetml/2006/main" count="203" uniqueCount="103">
  <si>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</si>
  <si>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</si>
  <si>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</si>
  <si>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</si>
  <si>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</si>
  <si>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</si>
  <si>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</si>
  <si>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</si>
  <si>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</si>
  <si>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</si>
  <si>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</si>
  <si>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</si>
  <si>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</si>
  <si>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004</t>
  </si>
  <si>
    <t>005</t>
  </si>
  <si>
    <t>006</t>
  </si>
  <si>
    <t>いわつきスタット</t>
    <phoneticPr fontId="1"/>
  </si>
  <si>
    <t>いわつきスタット</t>
    <phoneticPr fontId="1"/>
  </si>
  <si>
    <t>いわつきスタット</t>
    <phoneticPr fontId="1"/>
  </si>
  <si>
    <t>Ｈ22年度</t>
    <rPh sb="3" eb="5">
      <t>ネンド</t>
    </rPh>
    <phoneticPr fontId="1"/>
  </si>
  <si>
    <t>Ｈ23年度</t>
    <rPh sb="3" eb="5">
      <t>ネンド</t>
    </rPh>
    <phoneticPr fontId="1"/>
  </si>
  <si>
    <t>Ｈ24年度</t>
    <rPh sb="3" eb="5">
      <t>ネンド</t>
    </rPh>
    <phoneticPr fontId="1"/>
  </si>
  <si>
    <t>Ｈ25年度</t>
    <rPh sb="3" eb="5">
      <t>ネンド</t>
    </rPh>
    <phoneticPr fontId="1"/>
  </si>
  <si>
    <t>Ｈ26年度</t>
    <rPh sb="3" eb="5">
      <t>ネンド</t>
    </rPh>
    <phoneticPr fontId="1"/>
  </si>
  <si>
    <t>Ｈ27年度</t>
    <rPh sb="3" eb="5">
      <t>ネンド</t>
    </rPh>
    <phoneticPr fontId="1"/>
  </si>
  <si>
    <t>11</t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</si>
  <si>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</si>
  <si>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岩槻区保険年金課　年金係</t>
    <rPh sb="0" eb="3">
      <t>イワツキク</t>
    </rPh>
    <rPh sb="3" eb="5">
      <t>ホケン</t>
    </rPh>
    <rPh sb="5" eb="7">
      <t>ネンキン</t>
    </rPh>
    <rPh sb="7" eb="8">
      <t>カ</t>
    </rPh>
    <rPh sb="9" eb="11">
      <t>ネンキン</t>
    </rPh>
    <rPh sb="11" eb="12">
      <t>カカリ</t>
    </rPh>
    <phoneticPr fontId="1"/>
  </si>
  <si>
    <t>岩槻区における国民年金被保険者数</t>
  </si>
  <si>
    <t>岩槻区における国民年金被保険者数</t>
    <rPh sb="7" eb="9">
      <t>コクミン</t>
    </rPh>
    <rPh sb="9" eb="11">
      <t>ネンキン</t>
    </rPh>
    <rPh sb="11" eb="12">
      <t>ヒ</t>
    </rPh>
    <rPh sb="12" eb="15">
      <t>ホケンシャ</t>
    </rPh>
    <rPh sb="15" eb="16">
      <t>スウ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</si>
  <si>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</si>
  <si>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</si>
  <si>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</si>
  <si>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</si>
  <si>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岩槻区における国民年金保険料納付状況</t>
  </si>
  <si>
    <t>岩槻区における国民年金保険料納付状況</t>
    <rPh sb="7" eb="9">
      <t>コクミン</t>
    </rPh>
    <rPh sb="9" eb="11">
      <t>ネンキン</t>
    </rPh>
    <rPh sb="11" eb="14">
      <t>ホケンリョウ</t>
    </rPh>
    <rPh sb="14" eb="16">
      <t>ノウフ</t>
    </rPh>
    <rPh sb="16" eb="18">
      <t>ジョウキョウ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</si>
  <si>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</si>
  <si>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</si>
  <si>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</si>
  <si>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岩槻区における医療種別受給資格者数</t>
  </si>
  <si>
    <t>岩槻区における医療種別受給資格者数</t>
    <rPh sb="7" eb="9">
      <t>イリョウ</t>
    </rPh>
    <rPh sb="9" eb="11">
      <t>シュベツ</t>
    </rPh>
    <rPh sb="11" eb="13">
      <t>ジュキュウ</t>
    </rPh>
    <rPh sb="13" eb="15">
      <t>シカク</t>
    </rPh>
    <rPh sb="15" eb="16">
      <t>シャ</t>
    </rPh>
    <rPh sb="16" eb="17">
      <t>スウ</t>
    </rPh>
    <phoneticPr fontId="1"/>
  </si>
  <si>
    <t>Ｈ17年度</t>
    <rPh sb="3" eb="5">
      <t>ネンド</t>
    </rPh>
    <phoneticPr fontId="1"/>
  </si>
  <si>
    <t>Ｈ18年度</t>
    <rPh sb="3" eb="5">
      <t>ネンド</t>
    </rPh>
    <phoneticPr fontId="1"/>
  </si>
  <si>
    <t>Ｈ19年度</t>
    <rPh sb="3" eb="5">
      <t>ネンド</t>
    </rPh>
    <phoneticPr fontId="1"/>
  </si>
  <si>
    <t>Ｈ20年度</t>
    <rPh sb="3" eb="5">
      <t>ネンド</t>
    </rPh>
    <phoneticPr fontId="1"/>
  </si>
  <si>
    <t>Ｈ21年度</t>
    <rPh sb="3" eb="5">
      <t>ネンド</t>
    </rPh>
    <phoneticPr fontId="1"/>
  </si>
  <si>
    <t>Ｈ28年度</t>
    <rPh sb="3" eb="5">
      <t>ネンド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</si>
  <si>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</si>
  <si>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</si>
  <si>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</si>
  <si>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</si>
  <si>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</si>
  <si>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※ひとり親は停止者は含まれていない</t>
    <rPh sb="4" eb="5">
      <t>オヤ</t>
    </rPh>
    <rPh sb="6" eb="8">
      <t>テイシ</t>
    </rPh>
    <rPh sb="8" eb="9">
      <t>シャ</t>
    </rPh>
    <rPh sb="10" eb="11">
      <t>フク</t>
    </rPh>
    <phoneticPr fontId="1"/>
  </si>
  <si>
    <t>岩槻区における後期高齢者医療保険被保険者数</t>
  </si>
  <si>
    <t>岩槻区における後期高齢者医療保険被保険者数</t>
    <rPh sb="7" eb="9">
      <t>コウキ</t>
    </rPh>
    <rPh sb="9" eb="12">
      <t>コウレイシャ</t>
    </rPh>
    <rPh sb="12" eb="14">
      <t>イリョウ</t>
    </rPh>
    <rPh sb="14" eb="16">
      <t>ホケン</t>
    </rPh>
    <rPh sb="16" eb="17">
      <t>ヒ</t>
    </rPh>
    <rPh sb="17" eb="20">
      <t>ホケンシャ</t>
    </rPh>
    <rPh sb="20" eb="21">
      <t>スウ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</si>
  <si>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</si>
  <si>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※3月末日現在</t>
    <rPh sb="2" eb="3">
      <t>ガツ</t>
    </rPh>
    <rPh sb="3" eb="4">
      <t>マツ</t>
    </rPh>
    <rPh sb="4" eb="5">
      <t>ニチ</t>
    </rPh>
    <rPh sb="5" eb="7">
      <t>ゲンザイ</t>
    </rPh>
    <phoneticPr fontId="1"/>
  </si>
  <si>
    <t>岩槻区における国民健康保険に係る世帯・被保険者加入状況</t>
  </si>
  <si>
    <t>岩槻区における国民健康保険に係る世帯・被保険者加入状況</t>
    <rPh sb="7" eb="9">
      <t>コクミン</t>
    </rPh>
    <rPh sb="9" eb="11">
      <t>ケンコウ</t>
    </rPh>
    <rPh sb="11" eb="13">
      <t>ホケン</t>
    </rPh>
    <rPh sb="14" eb="15">
      <t>カカ</t>
    </rPh>
    <rPh sb="16" eb="18">
      <t>セタイ</t>
    </rPh>
    <rPh sb="19" eb="23">
      <t>ヒホケンシャ</t>
    </rPh>
    <rPh sb="23" eb="25">
      <t>カニュウ</t>
    </rPh>
    <rPh sb="25" eb="27">
      <t>ジョウキョウ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</si>
  <si>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</si>
  <si>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</si>
  <si>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1"/>
  </si>
  <si>
    <t>岩槻区における国民健康保険税収納状況（現年分）</t>
  </si>
  <si>
    <t>岩槻区における国民健康保険税収納状況（現年分）</t>
    <rPh sb="7" eb="9">
      <t>コクミン</t>
    </rPh>
    <rPh sb="9" eb="11">
      <t>ケンコウ</t>
    </rPh>
    <rPh sb="11" eb="13">
      <t>ホケン</t>
    </rPh>
    <rPh sb="13" eb="14">
      <t>ゼイ</t>
    </rPh>
    <rPh sb="14" eb="16">
      <t>シュウノウ</t>
    </rPh>
    <rPh sb="16" eb="18">
      <t>ジョウキョウ</t>
    </rPh>
    <rPh sb="19" eb="21">
      <t>ゲンネン</t>
    </rPh>
    <rPh sb="21" eb="22">
      <t>ブン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</si>
  <si>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</si>
  <si>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</si>
  <si>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</si>
  <si>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※【子育て支援医療費助成制度】平成21年10月から受給対象を通院においても中学校卒業前までに拡大</t>
    <rPh sb="2" eb="4">
      <t>コソダ</t>
    </rPh>
    <rPh sb="5" eb="7">
      <t>シエン</t>
    </rPh>
    <rPh sb="7" eb="10">
      <t>イリョウヒ</t>
    </rPh>
    <rPh sb="10" eb="12">
      <t>ジョセイ</t>
    </rPh>
    <rPh sb="12" eb="14">
      <t>セイド</t>
    </rPh>
    <rPh sb="15" eb="17">
      <t>ヘイセイ</t>
    </rPh>
    <rPh sb="19" eb="20">
      <t>ネン</t>
    </rPh>
    <rPh sb="22" eb="23">
      <t>ガツ</t>
    </rPh>
    <rPh sb="25" eb="27">
      <t>ジュキュウ</t>
    </rPh>
    <rPh sb="27" eb="29">
      <t>タイショウ</t>
    </rPh>
    <rPh sb="30" eb="32">
      <t>ツウイン</t>
    </rPh>
    <rPh sb="37" eb="40">
      <t>チュウガッコウ</t>
    </rPh>
    <rPh sb="40" eb="42">
      <t>ソツギョウ</t>
    </rPh>
    <rPh sb="42" eb="43">
      <t>マエ</t>
    </rPh>
    <rPh sb="46" eb="48">
      <t>カクダイ</t>
    </rPh>
    <phoneticPr fontId="1"/>
  </si>
  <si>
    <t>※子育ては平成19年度まで所得制限あり、受給資格者数には停止者も含まれている</t>
    <rPh sb="1" eb="3">
      <t>コソダ</t>
    </rPh>
    <rPh sb="9" eb="10">
      <t>ネン</t>
    </rPh>
    <rPh sb="10" eb="11">
      <t>ド</t>
    </rPh>
    <rPh sb="13" eb="15">
      <t>ショトク</t>
    </rPh>
    <rPh sb="15" eb="17">
      <t>セイゲン</t>
    </rPh>
    <rPh sb="20" eb="22">
      <t>ジュキュウ</t>
    </rPh>
    <rPh sb="22" eb="24">
      <t>シカク</t>
    </rPh>
    <rPh sb="24" eb="25">
      <t>シャ</t>
    </rPh>
    <rPh sb="25" eb="26">
      <t>スウ</t>
    </rPh>
    <rPh sb="28" eb="30">
      <t>テイシ</t>
    </rPh>
    <rPh sb="30" eb="31">
      <t>シャ</t>
    </rPh>
    <rPh sb="32" eb="33">
      <t>フク</t>
    </rPh>
    <phoneticPr fontId="1"/>
  </si>
  <si>
    <t>人員</t>
    <rPh sb="0" eb="2">
      <t>ジンイン</t>
    </rPh>
    <phoneticPr fontId="1"/>
  </si>
  <si>
    <t>岩槻区保険年金課　国保係</t>
    <rPh sb="9" eb="11">
      <t>コクホ</t>
    </rPh>
    <phoneticPr fontId="1"/>
  </si>
  <si>
    <t>048-790-0175</t>
    <phoneticPr fontId="1"/>
  </si>
  <si>
    <t>048-790-0174</t>
    <phoneticPr fontId="1"/>
  </si>
  <si>
    <t>048-790-0268</t>
    <phoneticPr fontId="1"/>
  </si>
  <si>
    <t>048-790-0268</t>
    <phoneticPr fontId="1"/>
  </si>
  <si>
    <t>048-790-0268</t>
    <phoneticPr fontId="1"/>
  </si>
  <si>
    <t>048-790-0268</t>
    <phoneticPr fontId="1"/>
  </si>
  <si>
    <t>岩槻区保険年金課　福祉医療係</t>
    <rPh sb="9" eb="11">
      <t>フクシ</t>
    </rPh>
    <rPh sb="11" eb="13">
      <t>イリョウ</t>
    </rPh>
    <rPh sb="13" eb="14">
      <t>カカリ</t>
    </rPh>
    <phoneticPr fontId="1"/>
  </si>
  <si>
    <t>048-790-0157</t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</si>
  <si>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</si>
  <si>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</si>
  <si>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</si>
  <si>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</si>
  <si>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</si>
  <si>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</si>
  <si>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</si>
  <si>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</si>
  <si>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</si>
  <si>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</si>
  <si>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Ｈ29年度</t>
    <rPh sb="3" eb="5">
      <t>ネンド</t>
    </rPh>
    <phoneticPr fontId="1"/>
  </si>
  <si>
    <t>Ｈ30年度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</si>
  <si>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</si>
  <si>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</si>
  <si>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</si>
  <si>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</si>
  <si>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</si>
  <si>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</si>
  <si>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</si>
  <si>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心障（後期）</t>
    <rPh sb="0" eb="2">
      <t>シンショウ</t>
    </rPh>
    <rPh sb="3" eb="5">
      <t>コウキ</t>
    </rPh>
    <phoneticPr fontId="1"/>
  </si>
  <si>
    <t>Ｒ4年度</t>
    <rPh sb="2" eb="4">
      <t>ネンド</t>
    </rPh>
    <phoneticPr fontId="1"/>
  </si>
  <si>
    <t>R5年度</t>
    <rPh sb="2" eb="4">
      <t>ネンド</t>
    </rPh>
    <phoneticPr fontId="1"/>
  </si>
  <si>
    <t>Ｒ5年度</t>
    <rPh sb="2" eb="4">
      <t>ネンド</t>
    </rPh>
    <phoneticPr fontId="1"/>
  </si>
  <si>
    <t>R6年度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</si>
</sst>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3" fillId="0" borderId="1" xfId="0" applyFont="1" applyBorder="1" applyAlignment="1">
      <alignment vertical="center" wrapText="1"/>
    </xf>
    <xf numFmtId="38" fontId="0" fillId="0" borderId="4" xfId="1" applyFont="1" applyFill="1" applyBorder="1">
      <alignment vertical="center"/>
    </xf>
    <xf numFmtId="40" fontId="0" fillId="0" borderId="4" xfId="1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5" fillId="0" borderId="1" xfId="2" applyNumberFormat="1" applyFill="1" applyBorder="1" applyAlignment="1">
      <alignment horizontal="center" vertical="center"/>
    </xf>
    <xf numFmtId="0" fontId="5" fillId="0" borderId="1" xfId="2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Fill="1" applyBorder="1">
      <alignment vertical="center"/>
    </xf>
    <xf numFmtId="0" fontId="0" fillId="0" borderId="4" xfId="0" applyBorder="1">
      <alignment vertical="center"/>
    </xf>
    <xf numFmtId="176" fontId="0" fillId="0" borderId="4" xfId="1" applyNumberFormat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0" fontId="0" fillId="0" borderId="4" xfId="1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38" fontId="0" fillId="0" borderId="7" xfId="1" applyFont="1" applyFill="1" applyBorder="1">
      <alignment vertical="center"/>
    </xf>
    <xf numFmtId="178" fontId="0" fillId="0" borderId="0" xfId="0" applyNumberForma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8" xfId="0" applyNumberFormat="1" applyFont="1" applyBorder="1">
      <alignment vertical="center"/>
    </xf>
    <xf numFmtId="177" fontId="7" fillId="4" borderId="1" xfId="1" applyNumberFormat="1" applyFont="1" applyFill="1" applyBorder="1" applyAlignment="1">
      <alignment vertical="center"/>
    </xf>
    <xf numFmtId="177" fontId="7" fillId="4" borderId="5" xfId="1" applyNumberFormat="1" applyFont="1" applyFill="1" applyBorder="1" applyAlignment="1">
      <alignment vertical="center"/>
    </xf>
    <xf numFmtId="177" fontId="7" fillId="4" borderId="6" xfId="1" applyNumberFormat="1" applyFont="1" applyFill="1" applyBorder="1" applyAlignment="1">
      <alignment vertical="center"/>
    </xf>
    <xf numFmtId="38" fontId="0" fillId="4" borderId="1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6" fillId="4" borderId="1" xfId="1" applyFont="1" applyFill="1" applyBorder="1" applyAlignment="1">
      <alignment vertical="center"/>
    </xf>
    <xf numFmtId="38" fontId="6" fillId="4" borderId="3" xfId="1" applyFont="1" applyFill="1" applyBorder="1" applyAlignment="1">
      <alignment vertical="center"/>
    </xf>
    <xf numFmtId="38" fontId="0" fillId="4" borderId="1" xfId="1" applyFont="1" applyFill="1" applyBorder="1" applyAlignment="1">
      <alignment horizontal="right" vertical="center"/>
    </xf>
    <xf numFmtId="38" fontId="0" fillId="4" borderId="1" xfId="1" applyFont="1" applyFill="1" applyBorder="1" applyAlignment="1">
      <alignment vertical="center"/>
    </xf>
    <xf numFmtId="38" fontId="0" fillId="4" borderId="3" xfId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Normal="100" workbookViewId="0">
      <selection activeCell="B10" sqref="B10"/>
    </sheetView>
  </sheetViews>
  <sheetFormatPr defaultRowHeight="13.2" x14ac:dyDescent="0.2"/>
  <cols>
    <col min="1" max="1" width="6" bestFit="1" customWidth="1"/>
    <col min="2" max="2" width="9" bestFit="1" customWidth="1"/>
    <col min="3" max="3" width="7.44140625" bestFit="1" customWidth="1"/>
    <col min="4" max="4" width="54.6640625" bestFit="1" customWidth="1"/>
    <col min="5" max="5" width="15.44140625" bestFit="1" customWidth="1"/>
    <col min="6" max="6" width="41.77734375" bestFit="1" customWidth="1"/>
    <col min="7" max="7" width="20" bestFit="1" customWidth="1"/>
    <col min="8" max="9" width="10.44140625" bestFit="1" customWidth="1"/>
    <col min="10" max="10" width="16.33203125" customWidth="1"/>
  </cols>
  <sheetData>
    <row r="1" spans="1:10" x14ac:dyDescent="0.2">
      <c r="A1" s="1" t="s">
        <v>12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ht="26.25" customHeight="1" x14ac:dyDescent="0.2">
      <c r="A2" s="8" t="s">
        <v>25</v>
      </c>
      <c r="B2" s="9" t="s">
        <v>26</v>
      </c>
      <c r="C2" s="10" t="s">
        <v>11</v>
      </c>
      <c r="D2" s="11" t="s">
        <v>28</v>
      </c>
      <c r="E2" s="5" t="s">
        <v>79</v>
      </c>
      <c r="F2" s="5" t="s">
        <v>80</v>
      </c>
      <c r="G2" s="5" t="s">
        <v>27</v>
      </c>
      <c r="H2" s="12" t="s">
        <v>71</v>
      </c>
      <c r="I2" s="12" t="s">
        <v>73</v>
      </c>
      <c r="J2" s="5"/>
    </row>
    <row r="3" spans="1:10" ht="26.25" customHeight="1" x14ac:dyDescent="0.2">
      <c r="A3" s="8" t="s">
        <v>25</v>
      </c>
      <c r="B3" s="9" t="s">
        <v>26</v>
      </c>
      <c r="C3" s="10" t="s">
        <v>0</v>
      </c>
      <c r="D3" s="11" t="s">
        <v>34</v>
      </c>
      <c r="E3" s="5" t="s">
        <v>79</v>
      </c>
      <c r="F3" s="5" t="s">
        <v>81</v>
      </c>
      <c r="G3" s="5" t="s">
        <v>27</v>
      </c>
      <c r="H3" s="12" t="s">
        <v>71</v>
      </c>
      <c r="I3" s="12" t="s">
        <v>74</v>
      </c>
      <c r="J3" s="5"/>
    </row>
    <row r="4" spans="1:10" ht="26.25" customHeight="1" x14ac:dyDescent="0.2">
      <c r="A4" s="8" t="s">
        <v>25</v>
      </c>
      <c r="B4" s="9" t="s">
        <v>26</v>
      </c>
      <c r="C4" s="10" t="s">
        <v>1</v>
      </c>
      <c r="D4" s="11" t="s">
        <v>39</v>
      </c>
      <c r="E4" s="5" t="s">
        <v>82</v>
      </c>
      <c r="F4" s="5" t="s">
        <v>83</v>
      </c>
      <c r="G4" s="5" t="s">
        <v>77</v>
      </c>
      <c r="H4" s="12" t="s">
        <v>78</v>
      </c>
      <c r="I4" s="12" t="s">
        <v>75</v>
      </c>
      <c r="J4" s="5"/>
    </row>
    <row r="5" spans="1:10" ht="26.25" customHeight="1" x14ac:dyDescent="0.2">
      <c r="A5" s="8" t="s">
        <v>25</v>
      </c>
      <c r="B5" s="9" t="s">
        <v>26</v>
      </c>
      <c r="C5" s="10" t="s">
        <v>13</v>
      </c>
      <c r="D5" s="11" t="s">
        <v>53</v>
      </c>
      <c r="E5" s="5" t="s">
        <v>85</v>
      </c>
      <c r="F5" s="5" t="s">
        <v>84</v>
      </c>
      <c r="G5" s="5" t="s">
        <v>77</v>
      </c>
      <c r="H5" s="12" t="s">
        <v>78</v>
      </c>
      <c r="I5" s="12" t="s">
        <v>76</v>
      </c>
      <c r="J5" s="5"/>
    </row>
    <row r="6" spans="1:10" ht="26.25" customHeight="1" x14ac:dyDescent="0.2">
      <c r="A6" s="8" t="s">
        <v>25</v>
      </c>
      <c r="B6" s="9" t="s">
        <v>26</v>
      </c>
      <c r="C6" s="10" t="s">
        <v>14</v>
      </c>
      <c r="D6" s="11" t="s">
        <v>57</v>
      </c>
      <c r="E6" s="5" t="s">
        <v>86</v>
      </c>
      <c r="F6" s="5" t="s">
        <v>87</v>
      </c>
      <c r="G6" s="5" t="s">
        <v>70</v>
      </c>
      <c r="H6" s="12" t="s">
        <v>72</v>
      </c>
      <c r="I6" s="12" t="s">
        <v>75</v>
      </c>
      <c r="J6" s="5"/>
    </row>
    <row r="7" spans="1:10" ht="26.25" customHeight="1" x14ac:dyDescent="0.2">
      <c r="A7" s="8" t="s">
        <v>25</v>
      </c>
      <c r="B7" s="9" t="s">
        <v>26</v>
      </c>
      <c r="C7" s="10" t="s">
        <v>15</v>
      </c>
      <c r="D7" s="11" t="s">
        <v>62</v>
      </c>
      <c r="E7" s="5" t="s">
        <v>86</v>
      </c>
      <c r="F7" s="5" t="s">
        <v>88</v>
      </c>
      <c r="G7" s="5" t="s">
        <v>70</v>
      </c>
      <c r="H7" s="12" t="s">
        <v>72</v>
      </c>
      <c r="I7" s="12" t="s">
        <v>75</v>
      </c>
      <c r="J7" s="5"/>
    </row>
  </sheetData>
  <phoneticPr fontId="1"/>
  <hyperlinks>
    <hyperlink ref="C2" location="'001'!A1" display="001"/>
    <hyperlink ref="D2" location="'001'!A1" display="岩槻区における国民年金被保険者数"/>
    <hyperlink ref="C3" location="'002'!A1" display="002"/>
    <hyperlink ref="D3" location="'002'!A1" display="岩槻区における国民年金保険料納付状況"/>
    <hyperlink ref="C4" location="'003'!A1" display="003"/>
    <hyperlink ref="D4" location="'003'!A1" display="岩槻区における医療種別受給資格者数"/>
    <hyperlink ref="C5" location="'004'!A1" display="004"/>
    <hyperlink ref="D5" location="'004'!A1" display="岩槻区における後期高齢者医療保険被保険者数"/>
    <hyperlink ref="C6" location="'005'!A1" display="005"/>
    <hyperlink ref="C7" location="'006'!A1" display="006"/>
    <hyperlink ref="D7" location="'006'!A1" display="岩槻区における国民健康保険税収納状況（現年分）"/>
    <hyperlink ref="D6" location="'005'!A1" display="岩槻区における国民健康保険に係る世帯・被保険者加入状況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4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O5" sqref="O5:O7"/>
    </sheetView>
  </sheetViews>
  <sheetFormatPr defaultRowHeight="13.2" x14ac:dyDescent="0.2"/>
  <cols>
    <col min="1" max="1" width="18.21875" customWidth="1"/>
  </cols>
  <sheetData>
    <row r="1" spans="1:15" x14ac:dyDescent="0.2">
      <c r="A1" t="s">
        <v>16</v>
      </c>
    </row>
    <row r="2" spans="1:15" x14ac:dyDescent="0.2">
      <c r="A2" t="s">
        <v>29</v>
      </c>
    </row>
    <row r="4" spans="1:15" x14ac:dyDescent="0.2">
      <c r="A4" s="2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46</v>
      </c>
      <c r="I4" s="3" t="s">
        <v>89</v>
      </c>
      <c r="J4" s="3" t="s">
        <v>90</v>
      </c>
      <c r="K4" s="3" t="s">
        <v>93</v>
      </c>
      <c r="L4" s="3" t="s">
        <v>94</v>
      </c>
      <c r="M4" s="3" t="s">
        <v>96</v>
      </c>
      <c r="N4" s="3" t="s">
        <v>99</v>
      </c>
      <c r="O4" s="3" t="s">
        <v>101</v>
      </c>
    </row>
    <row r="5" spans="1:15" x14ac:dyDescent="0.2">
      <c r="A5" s="13" t="s">
        <v>30</v>
      </c>
      <c r="B5" s="14">
        <v>17849</v>
      </c>
      <c r="C5" s="14">
        <v>17552</v>
      </c>
      <c r="D5" s="14">
        <v>17202</v>
      </c>
      <c r="E5" s="14">
        <v>16627</v>
      </c>
      <c r="F5" s="14">
        <v>16227</v>
      </c>
      <c r="G5" s="14">
        <v>15420</v>
      </c>
      <c r="H5" s="14">
        <v>14433</v>
      </c>
      <c r="I5" s="14">
        <v>13542</v>
      </c>
      <c r="J5" s="29">
        <v>13284</v>
      </c>
      <c r="K5" s="29">
        <v>13001</v>
      </c>
      <c r="L5" s="29">
        <v>13172</v>
      </c>
      <c r="M5" s="29">
        <v>13097</v>
      </c>
      <c r="N5" s="29">
        <v>12876</v>
      </c>
      <c r="O5" s="33">
        <v>12695</v>
      </c>
    </row>
    <row r="6" spans="1:15" x14ac:dyDescent="0.2">
      <c r="A6" s="13" t="s">
        <v>32</v>
      </c>
      <c r="B6" s="14">
        <v>357</v>
      </c>
      <c r="C6" s="14">
        <v>346</v>
      </c>
      <c r="D6" s="14">
        <v>301</v>
      </c>
      <c r="E6" s="14">
        <v>278</v>
      </c>
      <c r="F6" s="14">
        <v>255</v>
      </c>
      <c r="G6" s="14">
        <v>226</v>
      </c>
      <c r="H6" s="14">
        <v>187</v>
      </c>
      <c r="I6" s="14">
        <v>167</v>
      </c>
      <c r="J6" s="30">
        <v>158</v>
      </c>
      <c r="K6" s="30">
        <v>149</v>
      </c>
      <c r="L6" s="30">
        <v>138</v>
      </c>
      <c r="M6" s="30">
        <v>126</v>
      </c>
      <c r="N6" s="30">
        <v>135</v>
      </c>
      <c r="O6" s="34">
        <v>135</v>
      </c>
    </row>
    <row r="7" spans="1:15" ht="13.8" thickBot="1" x14ac:dyDescent="0.25">
      <c r="A7" s="15" t="s">
        <v>31</v>
      </c>
      <c r="B7" s="16">
        <v>8659</v>
      </c>
      <c r="C7" s="16">
        <v>8378</v>
      </c>
      <c r="D7" s="16">
        <v>8320</v>
      </c>
      <c r="E7" s="16">
        <v>8152</v>
      </c>
      <c r="F7" s="16">
        <v>8040</v>
      </c>
      <c r="G7" s="16">
        <v>8014</v>
      </c>
      <c r="H7" s="16">
        <v>7984</v>
      </c>
      <c r="I7" s="16">
        <v>7972</v>
      </c>
      <c r="J7" s="31">
        <v>7888</v>
      </c>
      <c r="K7" s="31">
        <v>7782</v>
      </c>
      <c r="L7" s="31">
        <v>7769</v>
      </c>
      <c r="M7" s="31">
        <v>7543</v>
      </c>
      <c r="N7" s="31">
        <v>7196</v>
      </c>
      <c r="O7" s="35">
        <v>6941</v>
      </c>
    </row>
    <row r="8" spans="1:15" ht="13.8" thickTop="1" x14ac:dyDescent="0.2">
      <c r="A8" s="17" t="s">
        <v>33</v>
      </c>
      <c r="B8" s="6">
        <f>SUM(B5:B7)</f>
        <v>26865</v>
      </c>
      <c r="C8" s="6">
        <f t="shared" ref="C8:F8" si="0">SUM(C5:C7)</f>
        <v>26276</v>
      </c>
      <c r="D8" s="6">
        <f t="shared" si="0"/>
        <v>25823</v>
      </c>
      <c r="E8" s="6">
        <f t="shared" si="0"/>
        <v>25057</v>
      </c>
      <c r="F8" s="6">
        <f t="shared" si="0"/>
        <v>24522</v>
      </c>
      <c r="G8" s="6">
        <f>SUM(G5:G7)</f>
        <v>23660</v>
      </c>
      <c r="H8" s="6">
        <v>22604</v>
      </c>
      <c r="I8" s="27">
        <v>21681</v>
      </c>
      <c r="J8" s="32">
        <f t="shared" ref="J8:O8" si="1">SUM(J5:J7)</f>
        <v>21330</v>
      </c>
      <c r="K8" s="32">
        <f t="shared" si="1"/>
        <v>20932</v>
      </c>
      <c r="L8" s="32">
        <f t="shared" si="1"/>
        <v>21079</v>
      </c>
      <c r="M8" s="32">
        <f t="shared" si="1"/>
        <v>20766</v>
      </c>
      <c r="N8" s="32">
        <f t="shared" si="1"/>
        <v>20207</v>
      </c>
      <c r="O8" s="32">
        <f t="shared" si="1"/>
        <v>19771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O5" sqref="O5:O6"/>
    </sheetView>
  </sheetViews>
  <sheetFormatPr defaultRowHeight="13.2" x14ac:dyDescent="0.2"/>
  <cols>
    <col min="1" max="1" width="15.44140625" customWidth="1"/>
  </cols>
  <sheetData>
    <row r="1" spans="1:15" x14ac:dyDescent="0.2">
      <c r="A1" t="s">
        <v>17</v>
      </c>
    </row>
    <row r="2" spans="1:15" x14ac:dyDescent="0.2">
      <c r="A2" t="s">
        <v>35</v>
      </c>
    </row>
    <row r="3" spans="1:15" x14ac:dyDescent="0.2">
      <c r="L3" s="28"/>
    </row>
    <row r="4" spans="1:15" x14ac:dyDescent="0.2">
      <c r="A4" s="2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46</v>
      </c>
      <c r="I4" s="3" t="s">
        <v>89</v>
      </c>
      <c r="J4" s="3" t="s">
        <v>90</v>
      </c>
      <c r="K4" s="3" t="s">
        <v>93</v>
      </c>
      <c r="L4" s="3" t="s">
        <v>94</v>
      </c>
      <c r="M4" s="3" t="s">
        <v>96</v>
      </c>
      <c r="N4" s="3" t="s">
        <v>99</v>
      </c>
      <c r="O4" s="3" t="s">
        <v>101</v>
      </c>
    </row>
    <row r="5" spans="1:15" x14ac:dyDescent="0.2">
      <c r="A5" s="13" t="s">
        <v>36</v>
      </c>
      <c r="B5" s="14">
        <v>168976</v>
      </c>
      <c r="C5" s="14">
        <v>163490</v>
      </c>
      <c r="D5" s="14">
        <v>155086</v>
      </c>
      <c r="E5" s="14">
        <v>146094</v>
      </c>
      <c r="F5" s="14">
        <v>139520</v>
      </c>
      <c r="G5" s="14">
        <v>132045</v>
      </c>
      <c r="H5" s="14">
        <v>119711</v>
      </c>
      <c r="I5" s="14">
        <v>106101</v>
      </c>
      <c r="J5" s="14">
        <v>100560</v>
      </c>
      <c r="K5" s="14">
        <v>94628</v>
      </c>
      <c r="L5" s="14">
        <v>92448</v>
      </c>
      <c r="M5" s="14">
        <v>90801</v>
      </c>
      <c r="N5" s="14">
        <v>89719</v>
      </c>
      <c r="O5" s="36">
        <v>87896</v>
      </c>
    </row>
    <row r="6" spans="1:15" ht="13.8" thickBot="1" x14ac:dyDescent="0.25">
      <c r="A6" s="15" t="s">
        <v>37</v>
      </c>
      <c r="B6" s="16">
        <v>94250</v>
      </c>
      <c r="C6" s="16">
        <v>89755</v>
      </c>
      <c r="D6" s="16">
        <v>84112</v>
      </c>
      <c r="E6" s="16">
        <v>81946</v>
      </c>
      <c r="F6" s="16">
        <v>80855</v>
      </c>
      <c r="G6" s="16">
        <v>77903</v>
      </c>
      <c r="H6" s="16">
        <v>72712</v>
      </c>
      <c r="I6" s="16">
        <v>66715</v>
      </c>
      <c r="J6" s="16">
        <v>65728</v>
      </c>
      <c r="K6" s="16">
        <v>63318</v>
      </c>
      <c r="L6" s="16">
        <v>63915</v>
      </c>
      <c r="M6" s="16">
        <v>64679</v>
      </c>
      <c r="N6" s="16">
        <v>65708</v>
      </c>
      <c r="O6" s="37">
        <v>65956</v>
      </c>
    </row>
    <row r="7" spans="1:15" ht="13.8" thickTop="1" x14ac:dyDescent="0.2">
      <c r="A7" s="17" t="s">
        <v>38</v>
      </c>
      <c r="B7" s="18">
        <f>B6/B5</f>
        <v>0.55777151784868861</v>
      </c>
      <c r="C7" s="18">
        <f t="shared" ref="C7:L7" si="0">C6/C5</f>
        <v>0.54899382225212556</v>
      </c>
      <c r="D7" s="18">
        <f t="shared" si="0"/>
        <v>0.54235714377829081</v>
      </c>
      <c r="E7" s="18">
        <f t="shared" si="0"/>
        <v>0.5609128369405999</v>
      </c>
      <c r="F7" s="18">
        <f t="shared" si="0"/>
        <v>0.57952264908256879</v>
      </c>
      <c r="G7" s="18">
        <f t="shared" si="0"/>
        <v>0.58997311522586993</v>
      </c>
      <c r="H7" s="18">
        <f t="shared" si="0"/>
        <v>0.60739614571760325</v>
      </c>
      <c r="I7" s="18">
        <f t="shared" si="0"/>
        <v>0.62878766458374569</v>
      </c>
      <c r="J7" s="18">
        <f t="shared" si="0"/>
        <v>0.65361972951471758</v>
      </c>
      <c r="K7" s="18">
        <f t="shared" si="0"/>
        <v>0.66912541742401821</v>
      </c>
      <c r="L7" s="18">
        <f t="shared" si="0"/>
        <v>0.69136163032191067</v>
      </c>
      <c r="M7" s="18">
        <f t="shared" ref="M7:N7" si="1">M6/M5</f>
        <v>0.71231594365700823</v>
      </c>
      <c r="N7" s="18">
        <f t="shared" si="1"/>
        <v>0.73237552803753947</v>
      </c>
      <c r="O7" s="18">
        <f t="shared" ref="O7" si="2">O6/O5</f>
        <v>0.75038682078820429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U5" sqref="U5:U8"/>
    </sheetView>
  </sheetViews>
  <sheetFormatPr defaultRowHeight="13.2" x14ac:dyDescent="0.2"/>
  <cols>
    <col min="1" max="1" width="13.44140625" customWidth="1"/>
    <col min="2" max="13" width="9.33203125" customWidth="1"/>
  </cols>
  <sheetData>
    <row r="1" spans="1:21" x14ac:dyDescent="0.2">
      <c r="A1" t="s">
        <v>16</v>
      </c>
    </row>
    <row r="2" spans="1:21" x14ac:dyDescent="0.2">
      <c r="A2" t="s">
        <v>40</v>
      </c>
    </row>
    <row r="4" spans="1:21" x14ac:dyDescent="0.2">
      <c r="A4" s="4"/>
      <c r="B4" s="3" t="s">
        <v>41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46</v>
      </c>
      <c r="N4" s="3" t="s">
        <v>89</v>
      </c>
      <c r="O4" s="3" t="s">
        <v>90</v>
      </c>
      <c r="P4" s="3" t="s">
        <v>91</v>
      </c>
      <c r="Q4" s="3" t="s">
        <v>92</v>
      </c>
      <c r="R4" s="3" t="s">
        <v>95</v>
      </c>
      <c r="S4" s="3" t="s">
        <v>97</v>
      </c>
      <c r="T4" s="3" t="s">
        <v>100</v>
      </c>
      <c r="U4" s="3" t="s">
        <v>102</v>
      </c>
    </row>
    <row r="5" spans="1:21" x14ac:dyDescent="0.2">
      <c r="A5" s="13" t="s">
        <v>47</v>
      </c>
      <c r="B5" s="19">
        <v>5693</v>
      </c>
      <c r="C5" s="19">
        <v>5521</v>
      </c>
      <c r="D5" s="19">
        <v>5398</v>
      </c>
      <c r="E5" s="19">
        <v>5367</v>
      </c>
      <c r="F5" s="19">
        <v>5403</v>
      </c>
      <c r="G5" s="19">
        <v>13564</v>
      </c>
      <c r="H5" s="19">
        <v>13620</v>
      </c>
      <c r="I5" s="19">
        <v>13590</v>
      </c>
      <c r="J5" s="19">
        <v>13507</v>
      </c>
      <c r="K5" s="19">
        <v>13380</v>
      </c>
      <c r="L5" s="19">
        <v>13149</v>
      </c>
      <c r="M5" s="19">
        <v>13071</v>
      </c>
      <c r="N5" s="19">
        <v>13130</v>
      </c>
      <c r="O5" s="19">
        <v>12879</v>
      </c>
      <c r="P5" s="19">
        <v>12800</v>
      </c>
      <c r="Q5" s="19">
        <v>12761</v>
      </c>
      <c r="R5" s="19">
        <v>12728</v>
      </c>
      <c r="S5" s="19">
        <v>12616</v>
      </c>
      <c r="T5" s="19">
        <v>11546</v>
      </c>
      <c r="U5" s="38">
        <v>11435</v>
      </c>
    </row>
    <row r="6" spans="1:21" x14ac:dyDescent="0.2">
      <c r="A6" s="13" t="s">
        <v>48</v>
      </c>
      <c r="B6" s="19">
        <v>1103</v>
      </c>
      <c r="C6" s="19">
        <v>1134</v>
      </c>
      <c r="D6" s="19">
        <v>1220</v>
      </c>
      <c r="E6" s="19">
        <v>1398</v>
      </c>
      <c r="F6" s="19">
        <v>1502</v>
      </c>
      <c r="G6" s="19">
        <v>1483</v>
      </c>
      <c r="H6" s="19">
        <v>1530</v>
      </c>
      <c r="I6" s="19">
        <v>1552</v>
      </c>
      <c r="J6" s="19">
        <v>1616</v>
      </c>
      <c r="K6" s="19">
        <v>1600</v>
      </c>
      <c r="L6" s="19">
        <v>1600</v>
      </c>
      <c r="M6" s="19">
        <v>1540</v>
      </c>
      <c r="N6" s="19">
        <v>1520</v>
      </c>
      <c r="O6" s="19">
        <v>1422</v>
      </c>
      <c r="P6" s="19">
        <v>1550</v>
      </c>
      <c r="Q6" s="19">
        <v>1501</v>
      </c>
      <c r="R6" s="19">
        <v>1475</v>
      </c>
      <c r="S6" s="19">
        <v>1465</v>
      </c>
      <c r="T6" s="19">
        <v>1444</v>
      </c>
      <c r="U6" s="38">
        <v>1495</v>
      </c>
    </row>
    <row r="7" spans="1:21" x14ac:dyDescent="0.2">
      <c r="A7" s="13" t="s">
        <v>98</v>
      </c>
      <c r="B7" s="19">
        <v>945</v>
      </c>
      <c r="C7" s="19">
        <v>1073</v>
      </c>
      <c r="D7" s="19">
        <v>1088</v>
      </c>
      <c r="E7" s="19">
        <v>1089</v>
      </c>
      <c r="F7" s="19">
        <v>1103</v>
      </c>
      <c r="G7" s="19">
        <v>1069</v>
      </c>
      <c r="H7" s="19">
        <v>1130</v>
      </c>
      <c r="I7" s="19">
        <v>1165</v>
      </c>
      <c r="J7" s="19">
        <v>1205</v>
      </c>
      <c r="K7" s="19">
        <v>1274</v>
      </c>
      <c r="L7" s="19">
        <v>1315</v>
      </c>
      <c r="M7" s="19">
        <v>1220</v>
      </c>
      <c r="N7" s="19">
        <v>1141</v>
      </c>
      <c r="O7" s="19">
        <v>1042</v>
      </c>
      <c r="P7" s="19">
        <v>817</v>
      </c>
      <c r="Q7" s="19">
        <v>789</v>
      </c>
      <c r="R7" s="19">
        <v>746</v>
      </c>
      <c r="S7" s="19">
        <v>708</v>
      </c>
      <c r="T7" s="19">
        <v>680</v>
      </c>
      <c r="U7" s="38">
        <v>618</v>
      </c>
    </row>
    <row r="8" spans="1:21" ht="13.8" thickBot="1" x14ac:dyDescent="0.25">
      <c r="A8" s="15" t="s">
        <v>49</v>
      </c>
      <c r="B8" s="20">
        <v>1539</v>
      </c>
      <c r="C8" s="20">
        <v>1493</v>
      </c>
      <c r="D8" s="20">
        <v>1508</v>
      </c>
      <c r="E8" s="20">
        <v>1489</v>
      </c>
      <c r="F8" s="20">
        <v>1498</v>
      </c>
      <c r="G8" s="20">
        <v>1501</v>
      </c>
      <c r="H8" s="20">
        <v>1460</v>
      </c>
      <c r="I8" s="20">
        <v>1343</v>
      </c>
      <c r="J8" s="20">
        <v>1294</v>
      </c>
      <c r="K8" s="20">
        <v>1253</v>
      </c>
      <c r="L8" s="20">
        <v>1212</v>
      </c>
      <c r="M8" s="20">
        <v>1142</v>
      </c>
      <c r="N8" s="20">
        <v>1084</v>
      </c>
      <c r="O8" s="20">
        <v>1012</v>
      </c>
      <c r="P8" s="20">
        <v>945</v>
      </c>
      <c r="Q8" s="20">
        <v>933</v>
      </c>
      <c r="R8" s="20">
        <v>881</v>
      </c>
      <c r="S8" s="20">
        <v>843</v>
      </c>
      <c r="T8" s="20">
        <v>1952</v>
      </c>
      <c r="U8" s="39">
        <v>1913</v>
      </c>
    </row>
    <row r="9" spans="1:21" ht="13.8" thickTop="1" x14ac:dyDescent="0.2">
      <c r="A9" s="17" t="s">
        <v>50</v>
      </c>
      <c r="B9" s="21">
        <f>SUM(B5:B8)</f>
        <v>9280</v>
      </c>
      <c r="C9" s="21">
        <f t="shared" ref="C9:O9" si="0">SUM(C5:C8)</f>
        <v>9221</v>
      </c>
      <c r="D9" s="21">
        <f t="shared" si="0"/>
        <v>9214</v>
      </c>
      <c r="E9" s="21">
        <f t="shared" si="0"/>
        <v>9343</v>
      </c>
      <c r="F9" s="21">
        <f t="shared" si="0"/>
        <v>9506</v>
      </c>
      <c r="G9" s="21">
        <f t="shared" si="0"/>
        <v>17617</v>
      </c>
      <c r="H9" s="21">
        <f t="shared" si="0"/>
        <v>17740</v>
      </c>
      <c r="I9" s="21">
        <f t="shared" si="0"/>
        <v>17650</v>
      </c>
      <c r="J9" s="21">
        <f t="shared" si="0"/>
        <v>17622</v>
      </c>
      <c r="K9" s="21">
        <f t="shared" si="0"/>
        <v>17507</v>
      </c>
      <c r="L9" s="21">
        <f t="shared" si="0"/>
        <v>17276</v>
      </c>
      <c r="M9" s="21">
        <f t="shared" si="0"/>
        <v>16973</v>
      </c>
      <c r="N9" s="21">
        <f t="shared" si="0"/>
        <v>16875</v>
      </c>
      <c r="O9" s="21">
        <f t="shared" si="0"/>
        <v>16355</v>
      </c>
      <c r="P9" s="21">
        <f t="shared" ref="P9:Q9" si="1">SUM(P5:P8)</f>
        <v>16112</v>
      </c>
      <c r="Q9" s="21">
        <f t="shared" si="1"/>
        <v>15984</v>
      </c>
      <c r="R9" s="21">
        <f t="shared" ref="R9:S9" si="2">SUM(R5:R8)</f>
        <v>15830</v>
      </c>
      <c r="S9" s="21">
        <f t="shared" si="2"/>
        <v>15632</v>
      </c>
      <c r="T9" s="21">
        <f t="shared" ref="T9:U9" si="3">SUM(T5:T8)</f>
        <v>15622</v>
      </c>
      <c r="U9" s="21">
        <f t="shared" si="3"/>
        <v>15461</v>
      </c>
    </row>
    <row r="11" spans="1:21" x14ac:dyDescent="0.2">
      <c r="A11" t="s">
        <v>51</v>
      </c>
    </row>
    <row r="12" spans="1:21" x14ac:dyDescent="0.2">
      <c r="A12" t="s">
        <v>67</v>
      </c>
    </row>
    <row r="13" spans="1:21" x14ac:dyDescent="0.2">
      <c r="A13" t="s">
        <v>68</v>
      </c>
    </row>
    <row r="14" spans="1:21" x14ac:dyDescent="0.2">
      <c r="A14" t="s">
        <v>52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Q5" sqref="Q5"/>
    </sheetView>
  </sheetViews>
  <sheetFormatPr defaultRowHeight="13.2" x14ac:dyDescent="0.2"/>
  <cols>
    <col min="1" max="1" width="28.88671875" customWidth="1"/>
    <col min="2" max="9" width="9.33203125" customWidth="1"/>
  </cols>
  <sheetData>
    <row r="1" spans="1:17" x14ac:dyDescent="0.2">
      <c r="A1" t="s">
        <v>18</v>
      </c>
    </row>
    <row r="2" spans="1:17" x14ac:dyDescent="0.2">
      <c r="A2" t="s">
        <v>54</v>
      </c>
    </row>
    <row r="4" spans="1:17" x14ac:dyDescent="0.2">
      <c r="A4" s="3"/>
      <c r="B4" s="3" t="s">
        <v>44</v>
      </c>
      <c r="C4" s="3" t="s">
        <v>45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46</v>
      </c>
      <c r="K4" s="3" t="s">
        <v>89</v>
      </c>
      <c r="L4" s="3" t="s">
        <v>90</v>
      </c>
      <c r="M4" s="3" t="s">
        <v>93</v>
      </c>
      <c r="N4" s="3" t="s">
        <v>94</v>
      </c>
      <c r="O4" s="3" t="s">
        <v>96</v>
      </c>
      <c r="P4" s="3" t="s">
        <v>99</v>
      </c>
      <c r="Q4" s="3" t="s">
        <v>101</v>
      </c>
    </row>
    <row r="5" spans="1:17" x14ac:dyDescent="0.2">
      <c r="A5" s="26" t="s">
        <v>55</v>
      </c>
      <c r="B5" s="22">
        <v>8843</v>
      </c>
      <c r="C5" s="22">
        <v>9383</v>
      </c>
      <c r="D5" s="22">
        <v>10028</v>
      </c>
      <c r="E5" s="22">
        <v>10612</v>
      </c>
      <c r="F5" s="22">
        <v>11272</v>
      </c>
      <c r="G5" s="22">
        <v>11881</v>
      </c>
      <c r="H5" s="22">
        <v>12619</v>
      </c>
      <c r="I5" s="22">
        <v>13484</v>
      </c>
      <c r="J5" s="22">
        <v>14485</v>
      </c>
      <c r="K5" s="22">
        <v>15264</v>
      </c>
      <c r="L5" s="22">
        <v>16270</v>
      </c>
      <c r="M5" s="22">
        <v>16948</v>
      </c>
      <c r="N5" s="22">
        <v>17226</v>
      </c>
      <c r="O5" s="22">
        <v>17914</v>
      </c>
      <c r="P5" s="22">
        <v>18845</v>
      </c>
      <c r="Q5" s="40">
        <v>19555</v>
      </c>
    </row>
    <row r="7" spans="1:17" x14ac:dyDescent="0.2">
      <c r="A7" t="s">
        <v>56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T5" sqref="T5:T6"/>
    </sheetView>
  </sheetViews>
  <sheetFormatPr defaultRowHeight="13.2" x14ac:dyDescent="0.2"/>
  <cols>
    <col min="1" max="1" width="15.44140625" customWidth="1"/>
    <col min="2" max="12" width="9.33203125" customWidth="1"/>
  </cols>
  <sheetData>
    <row r="1" spans="1:20" x14ac:dyDescent="0.2">
      <c r="A1" t="s">
        <v>18</v>
      </c>
    </row>
    <row r="2" spans="1:20" x14ac:dyDescent="0.2">
      <c r="A2" t="s">
        <v>58</v>
      </c>
    </row>
    <row r="4" spans="1:20" x14ac:dyDescent="0.2">
      <c r="A4" s="4"/>
      <c r="B4" s="3" t="s">
        <v>41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46</v>
      </c>
      <c r="N4" s="3" t="s">
        <v>89</v>
      </c>
      <c r="O4" s="3" t="s">
        <v>90</v>
      </c>
      <c r="P4" s="3" t="s">
        <v>93</v>
      </c>
      <c r="Q4" s="3" t="s">
        <v>94</v>
      </c>
      <c r="R4" s="3" t="s">
        <v>96</v>
      </c>
      <c r="S4" s="3" t="s">
        <v>99</v>
      </c>
      <c r="T4" s="3" t="s">
        <v>101</v>
      </c>
    </row>
    <row r="5" spans="1:20" x14ac:dyDescent="0.2">
      <c r="A5" s="13" t="s">
        <v>59</v>
      </c>
      <c r="B5" s="23">
        <v>22007</v>
      </c>
      <c r="C5" s="23">
        <v>22312</v>
      </c>
      <c r="D5" s="23">
        <v>22414</v>
      </c>
      <c r="E5" s="23">
        <v>19391</v>
      </c>
      <c r="F5" s="23">
        <v>19412</v>
      </c>
      <c r="G5" s="23">
        <v>19637</v>
      </c>
      <c r="H5" s="23">
        <v>19709</v>
      </c>
      <c r="I5" s="23">
        <v>19591</v>
      </c>
      <c r="J5" s="23">
        <v>19474</v>
      </c>
      <c r="K5" s="23">
        <v>19178</v>
      </c>
      <c r="L5" s="23">
        <v>18643</v>
      </c>
      <c r="M5" s="23">
        <v>17754</v>
      </c>
      <c r="N5" s="23">
        <v>17078</v>
      </c>
      <c r="O5" s="23">
        <v>16276</v>
      </c>
      <c r="P5" s="23">
        <v>15712</v>
      </c>
      <c r="Q5" s="23">
        <v>15668</v>
      </c>
      <c r="R5" s="23">
        <v>15226</v>
      </c>
      <c r="S5" s="23">
        <v>14534</v>
      </c>
      <c r="T5" s="41">
        <v>13968</v>
      </c>
    </row>
    <row r="6" spans="1:20" ht="13.8" thickBot="1" x14ac:dyDescent="0.25">
      <c r="A6" s="15" t="s">
        <v>69</v>
      </c>
      <c r="B6" s="24">
        <v>43920</v>
      </c>
      <c r="C6" s="24">
        <v>43817</v>
      </c>
      <c r="D6" s="24">
        <v>43473</v>
      </c>
      <c r="E6" s="24">
        <v>36120</v>
      </c>
      <c r="F6" s="24">
        <v>35801</v>
      </c>
      <c r="G6" s="24">
        <v>36005</v>
      </c>
      <c r="H6" s="24">
        <v>35809</v>
      </c>
      <c r="I6" s="24">
        <v>34991</v>
      </c>
      <c r="J6" s="24">
        <v>34325</v>
      </c>
      <c r="K6" s="24">
        <v>33192</v>
      </c>
      <c r="L6" s="24">
        <v>31529</v>
      </c>
      <c r="M6" s="24">
        <v>29232</v>
      </c>
      <c r="N6" s="24">
        <v>27531</v>
      </c>
      <c r="O6" s="24">
        <v>25787</v>
      </c>
      <c r="P6" s="24">
        <v>24545</v>
      </c>
      <c r="Q6" s="24">
        <v>24048</v>
      </c>
      <c r="R6" s="24">
        <v>23037</v>
      </c>
      <c r="S6" s="24">
        <v>21624</v>
      </c>
      <c r="T6" s="42">
        <v>20378</v>
      </c>
    </row>
    <row r="7" spans="1:20" ht="13.8" thickTop="1" x14ac:dyDescent="0.2">
      <c r="A7" s="17" t="s">
        <v>60</v>
      </c>
      <c r="B7" s="7">
        <f>B6/B5</f>
        <v>1.9957286317989731</v>
      </c>
      <c r="C7" s="7">
        <f t="shared" ref="C7:Q7" si="0">C6/C5</f>
        <v>1.9638311222660452</v>
      </c>
      <c r="D7" s="7">
        <f t="shared" si="0"/>
        <v>1.9395467118765057</v>
      </c>
      <c r="E7" s="7">
        <f t="shared" si="0"/>
        <v>1.8627198184724871</v>
      </c>
      <c r="F7" s="7">
        <f t="shared" si="0"/>
        <v>1.8442715845868536</v>
      </c>
      <c r="G7" s="7">
        <f t="shared" si="0"/>
        <v>1.8335285430564749</v>
      </c>
      <c r="H7" s="7">
        <f t="shared" si="0"/>
        <v>1.8168856867420975</v>
      </c>
      <c r="I7" s="7">
        <f t="shared" si="0"/>
        <v>1.7860752386299832</v>
      </c>
      <c r="J7" s="7">
        <f t="shared" si="0"/>
        <v>1.7626065523261785</v>
      </c>
      <c r="K7" s="7">
        <f t="shared" si="0"/>
        <v>1.7307331317134216</v>
      </c>
      <c r="L7" s="7">
        <f t="shared" si="0"/>
        <v>1.6911977685994743</v>
      </c>
      <c r="M7" s="7">
        <f t="shared" si="0"/>
        <v>1.6465021966880702</v>
      </c>
      <c r="N7" s="7">
        <f t="shared" si="0"/>
        <v>1.6120740133505094</v>
      </c>
      <c r="O7" s="7">
        <f t="shared" si="0"/>
        <v>1.58435733595478</v>
      </c>
      <c r="P7" s="7">
        <f t="shared" si="0"/>
        <v>1.5621817718940938</v>
      </c>
      <c r="Q7" s="7">
        <f t="shared" si="0"/>
        <v>1.5348480980342099</v>
      </c>
      <c r="R7" s="7">
        <f t="shared" ref="R7:S7" si="1">R6/R5</f>
        <v>1.5130040719821358</v>
      </c>
      <c r="S7" s="7">
        <f t="shared" si="1"/>
        <v>1.4878216595569012</v>
      </c>
      <c r="T7" s="7">
        <f t="shared" ref="T7" si="2">T6/T5</f>
        <v>1.458906071019473</v>
      </c>
    </row>
    <row r="9" spans="1:20" x14ac:dyDescent="0.2">
      <c r="A9" t="s">
        <v>61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zoomScale="69" zoomScaleNormal="69" workbookViewId="0">
      <selection activeCell="N26" sqref="N26"/>
    </sheetView>
  </sheetViews>
  <sheetFormatPr defaultRowHeight="13.2" x14ac:dyDescent="0.2"/>
  <cols>
    <col min="1" max="1" width="9.21875" customWidth="1"/>
    <col min="2" max="17" width="14" customWidth="1"/>
    <col min="18" max="20" width="14.44140625" customWidth="1"/>
  </cols>
  <sheetData>
    <row r="1" spans="1:20" x14ac:dyDescent="0.2">
      <c r="A1" t="s">
        <v>18</v>
      </c>
    </row>
    <row r="2" spans="1:20" x14ac:dyDescent="0.2">
      <c r="A2" t="s">
        <v>63</v>
      </c>
    </row>
    <row r="4" spans="1:20" x14ac:dyDescent="0.2">
      <c r="A4" s="4"/>
      <c r="B4" s="3" t="s">
        <v>41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46</v>
      </c>
      <c r="N4" s="3" t="s">
        <v>89</v>
      </c>
      <c r="O4" s="3" t="s">
        <v>90</v>
      </c>
      <c r="P4" s="3" t="s">
        <v>93</v>
      </c>
      <c r="Q4" s="3" t="s">
        <v>94</v>
      </c>
      <c r="R4" s="3" t="s">
        <v>96</v>
      </c>
      <c r="S4" s="3" t="s">
        <v>99</v>
      </c>
      <c r="T4" s="3" t="s">
        <v>101</v>
      </c>
    </row>
    <row r="5" spans="1:20" x14ac:dyDescent="0.2">
      <c r="A5" s="13" t="s">
        <v>64</v>
      </c>
      <c r="B5" s="23">
        <v>3900301400</v>
      </c>
      <c r="C5" s="23">
        <v>3926740500</v>
      </c>
      <c r="D5" s="23">
        <v>3925973300</v>
      </c>
      <c r="E5" s="14">
        <v>3619870400</v>
      </c>
      <c r="F5" s="14">
        <v>3533913700</v>
      </c>
      <c r="G5" s="14">
        <v>3487553300</v>
      </c>
      <c r="H5" s="23">
        <v>3409084800</v>
      </c>
      <c r="I5" s="23">
        <v>3332012800</v>
      </c>
      <c r="J5" s="23">
        <v>3231990600</v>
      </c>
      <c r="K5" s="14">
        <v>3126017100</v>
      </c>
      <c r="L5" s="14">
        <v>2961951200</v>
      </c>
      <c r="M5" s="14">
        <v>2775341900</v>
      </c>
      <c r="N5" s="14">
        <v>2582369000</v>
      </c>
      <c r="O5" s="14">
        <v>2475669300</v>
      </c>
      <c r="P5" s="14">
        <v>2364111800</v>
      </c>
      <c r="Q5" s="14">
        <v>2302379500</v>
      </c>
      <c r="R5" s="14">
        <v>2256779000</v>
      </c>
      <c r="S5" s="14">
        <v>2288257500</v>
      </c>
      <c r="T5" s="36">
        <v>2141428700</v>
      </c>
    </row>
    <row r="6" spans="1:20" ht="13.8" thickBot="1" x14ac:dyDescent="0.25">
      <c r="A6" s="15" t="s">
        <v>65</v>
      </c>
      <c r="B6" s="24">
        <v>3467144973</v>
      </c>
      <c r="C6" s="24">
        <v>3479229769</v>
      </c>
      <c r="D6" s="24">
        <v>3499989741</v>
      </c>
      <c r="E6" s="16">
        <v>3150071155</v>
      </c>
      <c r="F6" s="16">
        <v>3052567935</v>
      </c>
      <c r="G6" s="16">
        <v>3015200960</v>
      </c>
      <c r="H6" s="24">
        <v>2972757209</v>
      </c>
      <c r="I6" s="24">
        <v>2911057917</v>
      </c>
      <c r="J6" s="24">
        <v>2850919631</v>
      </c>
      <c r="K6" s="16">
        <v>2778034503</v>
      </c>
      <c r="L6" s="16">
        <v>2666133948</v>
      </c>
      <c r="M6" s="16">
        <v>2538931376</v>
      </c>
      <c r="N6" s="16">
        <v>2393585626</v>
      </c>
      <c r="O6" s="16">
        <v>2305014537</v>
      </c>
      <c r="P6" s="16">
        <v>2230863010</v>
      </c>
      <c r="Q6" s="16">
        <v>2188485766</v>
      </c>
      <c r="R6" s="16">
        <v>2135056063</v>
      </c>
      <c r="S6" s="16">
        <v>2164727054</v>
      </c>
      <c r="T6" s="37">
        <v>2029349471</v>
      </c>
    </row>
    <row r="7" spans="1:20" ht="13.8" thickTop="1" x14ac:dyDescent="0.2">
      <c r="A7" s="17" t="s">
        <v>66</v>
      </c>
      <c r="B7" s="25">
        <f>B6/B5</f>
        <v>0.8889428322129157</v>
      </c>
      <c r="C7" s="25">
        <f t="shared" ref="C7:Q7" si="0">C6/C5</f>
        <v>0.88603506368704532</v>
      </c>
      <c r="D7" s="25">
        <f t="shared" si="0"/>
        <v>0.8914960631545813</v>
      </c>
      <c r="E7" s="25">
        <f t="shared" si="0"/>
        <v>0.87021655664799491</v>
      </c>
      <c r="F7" s="25">
        <f t="shared" si="0"/>
        <v>0.86379243924377669</v>
      </c>
      <c r="G7" s="25">
        <f t="shared" si="0"/>
        <v>0.86456053875936467</v>
      </c>
      <c r="H7" s="25">
        <f t="shared" si="0"/>
        <v>0.87201034394920307</v>
      </c>
      <c r="I7" s="25">
        <f t="shared" si="0"/>
        <v>0.87366348562646579</v>
      </c>
      <c r="J7" s="25">
        <f t="shared" si="0"/>
        <v>0.88209403548389032</v>
      </c>
      <c r="K7" s="25">
        <f t="shared" si="0"/>
        <v>0.8886817999172173</v>
      </c>
      <c r="L7" s="25">
        <f t="shared" si="0"/>
        <v>0.90012757401269816</v>
      </c>
      <c r="M7" s="25">
        <f t="shared" si="0"/>
        <v>0.91481751347464613</v>
      </c>
      <c r="N7" s="25">
        <f t="shared" si="0"/>
        <v>0.92689527561707874</v>
      </c>
      <c r="O7" s="25">
        <f t="shared" si="0"/>
        <v>0.93106722170041045</v>
      </c>
      <c r="P7" s="25">
        <f t="shared" si="0"/>
        <v>0.94363684915408819</v>
      </c>
      <c r="Q7" s="25">
        <f t="shared" si="0"/>
        <v>0.95053216292101284</v>
      </c>
      <c r="R7" s="25">
        <f t="shared" ref="R7" si="1">R6/R5</f>
        <v>0.9460634218060342</v>
      </c>
      <c r="S7" s="25">
        <f t="shared" ref="S7:T7" si="2">S6/S5</f>
        <v>0.94601549607070012</v>
      </c>
      <c r="T7" s="25">
        <f t="shared" si="2"/>
        <v>0.94766147058737005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いわつきスタット目録（岩槻区保険年金課）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2023-06-28T23:54:28Z</cp:lastPrinted>
  <dcterms:created xsi:type="dcterms:W3CDTF">2016-01-15T06:50:42Z</dcterms:created>
  <dcterms:modified xsi:type="dcterms:W3CDTF">2025-02-14T01:50:58Z</dcterms:modified>
</cp:coreProperties>
</file>