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1参議\"/>
    </mc:Choice>
  </mc:AlternateContent>
  <bookViews>
    <workbookView xWindow="75" yWindow="135" windowWidth="15480" windowHeight="11640"/>
  </bookViews>
  <sheets>
    <sheet name="開票速報" sheetId="1" r:id="rId1"/>
  </sheets>
  <externalReferences>
    <externalReference r:id="rId2"/>
  </externalReferences>
  <definedNames>
    <definedName name="受付番号">[1]開票状況票!#REF!</definedName>
  </definedNames>
  <calcPr calcId="162913"/>
</workbook>
</file>

<file path=xl/calcChain.xml><?xml version="1.0" encoding="utf-8"?>
<calcChain xmlns="http://schemas.openxmlformats.org/spreadsheetml/2006/main">
  <c r="Q23" i="1" l="1"/>
  <c r="Q22" i="1"/>
  <c r="F16" i="1"/>
  <c r="G16" i="1"/>
  <c r="H16" i="1"/>
  <c r="I16" i="1"/>
  <c r="J16" i="1"/>
  <c r="K16" i="1"/>
  <c r="L16" i="1"/>
  <c r="M16" i="1"/>
  <c r="N16" i="1"/>
  <c r="O16" i="1"/>
  <c r="P16" i="1"/>
  <c r="R12" i="1" l="1"/>
  <c r="R14" i="1" s="1"/>
  <c r="R17" i="1" s="1"/>
  <c r="R16" i="1" s="1"/>
</calcChain>
</file>

<file path=xl/sharedStrings.xml><?xml version="1.0" encoding="utf-8"?>
<sst xmlns="http://schemas.openxmlformats.org/spreadsheetml/2006/main" count="89" uniqueCount="84">
  <si>
    <t>党派名</t>
    <rPh sb="0" eb="2">
      <t>トウハ</t>
    </rPh>
    <rPh sb="2" eb="3">
      <t>メイ</t>
    </rPh>
    <phoneticPr fontId="2"/>
  </si>
  <si>
    <t>日本共産党</t>
  </si>
  <si>
    <t>公明党</t>
  </si>
  <si>
    <t>幸福実現党</t>
  </si>
  <si>
    <t>自由民主党</t>
  </si>
  <si>
    <t>0時01分</t>
  </si>
  <si>
    <t>【参議・県選出】</t>
    <rPh sb="1" eb="2">
      <t>サン</t>
    </rPh>
    <rPh sb="2" eb="3">
      <t>ギ</t>
    </rPh>
    <rPh sb="4" eb="5">
      <t>ケン</t>
    </rPh>
    <rPh sb="5" eb="7">
      <t>センシュツ</t>
    </rPh>
    <phoneticPr fontId="23"/>
  </si>
  <si>
    <t>（本名）</t>
    <rPh sb="1" eb="3">
      <t>ホンミョウ</t>
    </rPh>
    <phoneticPr fontId="1"/>
  </si>
  <si>
    <t>伊藤</t>
    <rPh sb="0" eb="2">
      <t>いとう</t>
    </rPh>
    <phoneticPr fontId="2" type="Hiragana" alignment="distributed"/>
  </si>
  <si>
    <t>岳</t>
    <rPh sb="0" eb="1">
      <t>がく</t>
    </rPh>
    <phoneticPr fontId="2" type="Hiragana" alignment="distributed"/>
  </si>
  <si>
    <t>一郎</t>
    <rPh sb="0" eb="2">
      <t>いちろう</t>
    </rPh>
    <phoneticPr fontId="2" type="Hiragana" alignment="distributed"/>
  </si>
  <si>
    <t>良</t>
    <rPh sb="0" eb="1">
      <t>りょう</t>
    </rPh>
    <phoneticPr fontId="2" type="Hiragana" alignment="distributed"/>
  </si>
  <si>
    <t>小島</t>
    <rPh sb="0" eb="2">
      <t>こじま</t>
    </rPh>
    <phoneticPr fontId="2" type="Hiragana" alignment="distributed"/>
  </si>
  <si>
    <t>沢田</t>
    <rPh sb="0" eb="2">
      <t>さわだ</t>
    </rPh>
    <phoneticPr fontId="2" type="Hiragana" alignment="distributed"/>
  </si>
  <si>
    <t>候補者氏名</t>
    <rPh sb="0" eb="5">
      <t>（ふりがな）</t>
    </rPh>
    <phoneticPr fontId="2" type="Hiragana" alignment="distributed"/>
  </si>
  <si>
    <t>Ａ</t>
    <phoneticPr fontId="23"/>
  </si>
  <si>
    <t>得票数計</t>
  </si>
  <si>
    <t>Ｂ</t>
    <phoneticPr fontId="23"/>
  </si>
  <si>
    <t>あん分切捨て票</t>
    <rPh sb="6" eb="7">
      <t>ヒョウ</t>
    </rPh>
    <phoneticPr fontId="23"/>
  </si>
  <si>
    <t>Ｃ</t>
    <phoneticPr fontId="23"/>
  </si>
  <si>
    <t>有効投票数（＝Ａ＋Ｂ）</t>
  </si>
  <si>
    <t>Ｄ</t>
    <phoneticPr fontId="23"/>
  </si>
  <si>
    <t>無効投票数</t>
    <phoneticPr fontId="23"/>
  </si>
  <si>
    <t>Ｅ</t>
    <phoneticPr fontId="23"/>
  </si>
  <si>
    <t>無効投票率（＝Ｄ／Ｆ）</t>
    <phoneticPr fontId="23"/>
  </si>
  <si>
    <t>Ｆ</t>
    <phoneticPr fontId="23"/>
  </si>
  <si>
    <t>投票総数（＝Ｃ＋Ｄ）</t>
    <phoneticPr fontId="23"/>
  </si>
  <si>
    <t>Ｇ</t>
    <phoneticPr fontId="23"/>
  </si>
  <si>
    <t>持帰り</t>
    <phoneticPr fontId="23"/>
  </si>
  <si>
    <t>Ｈ</t>
    <phoneticPr fontId="23"/>
  </si>
  <si>
    <t>不受理</t>
    <phoneticPr fontId="23"/>
  </si>
  <si>
    <t>Ｉ</t>
    <phoneticPr fontId="23"/>
  </si>
  <si>
    <t>投票者総数（＝Ｆ＋Ｇ＋Ｈ）</t>
    <phoneticPr fontId="23"/>
  </si>
  <si>
    <t>確  定  時  刻</t>
    <phoneticPr fontId="2" type="Hiragana" alignment="distributed"/>
  </si>
  <si>
    <t>県　計</t>
    <rPh sb="0" eb="1">
      <t>ケン</t>
    </rPh>
    <rPh sb="2" eb="3">
      <t>ケイ</t>
    </rPh>
    <phoneticPr fontId="23"/>
  </si>
  <si>
    <t>　　法定得票数</t>
    <phoneticPr fontId="23"/>
  </si>
  <si>
    <t>（=Ｃ/選挙すべき数×1/6</t>
    <phoneticPr fontId="23"/>
  </si>
  <si>
    <t>：小数点以下第４位を切捨て）</t>
    <phoneticPr fontId="23"/>
  </si>
  <si>
    <t>　　供託物没収点</t>
    <phoneticPr fontId="23"/>
  </si>
  <si>
    <t>（=Ｃ/選挙すべき数×1/8　</t>
    <phoneticPr fontId="23"/>
  </si>
  <si>
    <t>当選人
（○印）</t>
    <rPh sb="0" eb="2">
      <t>トウセン</t>
    </rPh>
    <rPh sb="2" eb="3">
      <t>ニン</t>
    </rPh>
    <rPh sb="6" eb="7">
      <t>シルシ</t>
    </rPh>
    <phoneticPr fontId="23"/>
  </si>
  <si>
    <t>西　区</t>
    <rPh sb="0" eb="1">
      <t>ニシ</t>
    </rPh>
    <rPh sb="2" eb="3">
      <t>ク</t>
    </rPh>
    <phoneticPr fontId="2"/>
  </si>
  <si>
    <t>北　区</t>
    <rPh sb="0" eb="1">
      <t>キタ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</si>
  <si>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</si>
  <si>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</si>
  <si>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2">
      <t>チュウオウ</t>
    </rPh>
    <rPh sb="2" eb="3">
      <t>ク</t>
    </rPh>
    <phoneticPr fontId="2"/>
  </si>
  <si>
    <t>桜　区</t>
    <rPh sb="0" eb="1">
      <t>サクラ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</si>
  <si>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</si>
  <si>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南　区</t>
    <rPh sb="0" eb="1">
      <t>ミナミ</t>
    </rPh>
    <rPh sb="2" eb="3">
      <t>ク</t>
    </rPh>
    <phoneticPr fontId="2"/>
  </si>
  <si>
    <t>緑　区</t>
    <rPh sb="0" eb="1">
      <t>ミドリ</t>
    </rPh>
    <rPh sb="2" eb="3">
      <t>ク</t>
    </rPh>
    <phoneticPr fontId="2"/>
  </si>
  <si>
    <t>岩槻区</t>
    <rPh sb="0" eb="2">
      <t>イワツキ</t>
    </rPh>
    <rPh sb="2" eb="3">
      <t>ク</t>
    </rPh>
    <phoneticPr fontId="1"/>
  </si>
  <si>
    <t>市　計</t>
    <rPh sb="0" eb="1">
      <t>シ</t>
    </rPh>
    <rPh sb="2" eb="3">
      <t>ケイ</t>
    </rPh>
    <phoneticPr fontId="23"/>
  </si>
  <si>
    <t>ししど</t>
    <phoneticPr fontId="2" type="Hiragana" alignment="distributed"/>
  </si>
  <si>
    <t>ちえ</t>
    <phoneticPr fontId="2" type="Hiragana" alignment="distributed"/>
  </si>
  <si>
    <t>国民民主党</t>
    <rPh sb="0" eb="5">
      <t>こくみんみんしゅとう</t>
    </rPh>
    <phoneticPr fontId="2" type="Hiragana" alignment="distributed"/>
  </si>
  <si>
    <t>矢倉</t>
    <rPh sb="0" eb="2">
      <t>やくら</t>
    </rPh>
    <phoneticPr fontId="2" type="Hiragana" alignment="distributed"/>
  </si>
  <si>
    <t>かつお</t>
    <phoneticPr fontId="2" type="Hiragana" alignment="distributed"/>
  </si>
  <si>
    <t>日本維新の会</t>
    <rPh sb="0" eb="2">
      <t>にほん</t>
    </rPh>
    <phoneticPr fontId="2" type="Hiragana" alignment="distributed"/>
  </si>
  <si>
    <t>くまがい</t>
    <phoneticPr fontId="2" type="Hiragana" alignment="distributed"/>
  </si>
  <si>
    <t>裕人</t>
    <rPh sb="0" eb="2">
      <t>ひろと</t>
    </rPh>
    <phoneticPr fontId="2" type="Hiragana" alignment="distributed"/>
  </si>
  <si>
    <t>古川</t>
    <rPh sb="0" eb="2">
      <t>ふるかわ</t>
    </rPh>
    <phoneticPr fontId="2" type="Hiragana" alignment="distributed"/>
  </si>
  <si>
    <t>俊治</t>
    <rPh sb="0" eb="2">
      <t>としはる</t>
    </rPh>
    <phoneticPr fontId="2" type="Hiragana" alignment="distributed"/>
  </si>
  <si>
    <t>佐藤</t>
    <rPh sb="0" eb="2">
      <t>さとう</t>
    </rPh>
    <phoneticPr fontId="2" type="Hiragana" alignment="distributed"/>
  </si>
  <si>
    <t>恵理子</t>
    <rPh sb="0" eb="3">
      <t>えりぃ</t>
    </rPh>
    <phoneticPr fontId="2" type="Hiragana" alignment="distributed"/>
  </si>
  <si>
    <t>NHKから国民を守る党</t>
    <phoneticPr fontId="2" type="Hiragana" alignment="distributed"/>
  </si>
  <si>
    <t>立憲民主党</t>
    <rPh sb="0" eb="5">
      <t>りっけんみんしゅとう</t>
    </rPh>
    <phoneticPr fontId="2" type="Hiragana" alignment="distributed"/>
  </si>
  <si>
    <t>さめじま</t>
    <phoneticPr fontId="2" type="Hiragana" alignment="distributed"/>
  </si>
  <si>
    <t>良司</t>
    <rPh sb="0" eb="2">
      <t>りょうじ</t>
    </rPh>
    <phoneticPr fontId="2" type="Hiragana" alignment="distributed"/>
  </si>
  <si>
    <t>安楽死制度を考える会</t>
    <rPh sb="0" eb="3">
      <t>あんらくし</t>
    </rPh>
    <rPh sb="3" eb="5">
      <t>せいど</t>
    </rPh>
    <rPh sb="6" eb="7">
      <t>かんが</t>
    </rPh>
    <rPh sb="9" eb="10">
      <t>かい</t>
    </rPh>
    <phoneticPr fontId="2" type="Hiragana" alignment="distributed"/>
  </si>
  <si>
    <t>（矢倉　克夫）</t>
    <rPh sb="1" eb="3">
      <t>やくら</t>
    </rPh>
    <rPh sb="4" eb="6">
      <t>かつお</t>
    </rPh>
    <phoneticPr fontId="2" type="Hiragana" alignment="distributed"/>
  </si>
  <si>
    <t>（藤田　千絵）</t>
    <rPh sb="1" eb="3">
      <t>ふじた</t>
    </rPh>
    <rPh sb="4" eb="6">
      <t>ちえ</t>
    </rPh>
    <phoneticPr fontId="2" type="Hiragana" alignment="distributed"/>
  </si>
  <si>
    <t>（鮫島　良司）</t>
    <rPh sb="1" eb="3">
      <t>さめじま</t>
    </rPh>
    <rPh sb="4" eb="6">
      <t>りょうじ</t>
    </rPh>
    <phoneticPr fontId="2" type="Hiragana" alignment="distributed"/>
  </si>
  <si>
    <t>（熊谷　裕人）</t>
    <rPh sb="1" eb="3">
      <t>くまがい</t>
    </rPh>
    <rPh sb="4" eb="6">
      <t>ひろと</t>
    </rPh>
    <phoneticPr fontId="2" type="Hiragana" alignment="distributed"/>
  </si>
  <si>
    <t>0時15分</t>
  </si>
  <si>
    <t>1時43分</t>
  </si>
  <si>
    <t>23時12分</t>
  </si>
  <si>
    <t>0時40分</t>
  </si>
  <si>
    <t>23時50分</t>
  </si>
  <si>
    <t>※　県計の投票者総数はＦ＋Ｇ＋Ｈのほかにその他（-12）あり。</t>
    <rPh sb="2" eb="3">
      <t>ケン</t>
    </rPh>
    <rPh sb="3" eb="4">
      <t>ケイ</t>
    </rPh>
    <rPh sb="5" eb="8">
      <t>トウヒョウシャ</t>
    </rPh>
    <rPh sb="8" eb="10">
      <t>ソウスウ</t>
    </rPh>
    <rPh sb="22" eb="23">
      <t>タ</t>
    </rPh>
    <phoneticPr fontId="23"/>
  </si>
  <si>
    <t>②</t>
    <phoneticPr fontId="2" type="Hiragana" alignment="distributed"/>
  </si>
  <si>
    <t>③</t>
    <phoneticPr fontId="2" type="Hiragana" alignment="distributed"/>
  </si>
  <si>
    <t>⑥</t>
    <phoneticPr fontId="2" type="Hiragana" alignment="distributed"/>
  </si>
  <si>
    <t>⑦</t>
    <phoneticPr fontId="2" type="Hiragana" alignment="distributed"/>
  </si>
  <si>
    <t>※2,845,047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</si>
</sst>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0_ "/>
    <numFmt numFmtId="178" formatCode="###,###,##0"/>
    <numFmt numFmtId="179" formatCode="h&quot;時&quot;mm&quot;分&quot;;@"/>
  </numFmts>
  <fonts count="2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10"/>
      <name val="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24" fillId="0" borderId="25" xfId="0" applyFont="1" applyBorder="1" applyAlignment="1" applyProtection="1">
      <alignment horizontal="center" vertical="center"/>
    </xf>
    <xf numFmtId="0" fontId="24" fillId="0" borderId="0" xfId="0" applyFont="1" applyProtection="1"/>
    <xf numFmtId="0" fontId="24" fillId="0" borderId="11" xfId="0" applyFont="1" applyBorder="1" applyAlignment="1" applyProtection="1">
      <alignment horizontal="center" vertical="center"/>
    </xf>
    <xf numFmtId="0" fontId="24" fillId="0" borderId="41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3" fontId="24" fillId="0" borderId="22" xfId="0" applyNumberFormat="1" applyFont="1" applyBorder="1" applyProtection="1"/>
    <xf numFmtId="0" fontId="24" fillId="0" borderId="17" xfId="0" applyFont="1" applyBorder="1" applyAlignment="1" applyProtection="1">
      <alignment horizontal="left" vertical="center"/>
    </xf>
    <xf numFmtId="3" fontId="24" fillId="0" borderId="20" xfId="0" applyNumberFormat="1" applyFont="1" applyBorder="1" applyProtection="1"/>
    <xf numFmtId="0" fontId="24" fillId="0" borderId="19" xfId="0" applyFont="1" applyBorder="1" applyAlignment="1" applyProtection="1">
      <alignment horizontal="left" vertical="center"/>
    </xf>
    <xf numFmtId="0" fontId="24" fillId="0" borderId="24" xfId="0" applyFont="1" applyBorder="1" applyProtection="1"/>
    <xf numFmtId="0" fontId="24" fillId="0" borderId="22" xfId="0" applyFont="1" applyBorder="1" applyProtection="1"/>
    <xf numFmtId="0" fontId="24" fillId="0" borderId="36" xfId="0" applyFont="1" applyBorder="1" applyAlignment="1" applyProtection="1">
      <alignment horizontal="left" vertical="center"/>
    </xf>
    <xf numFmtId="3" fontId="24" fillId="0" borderId="21" xfId="0" applyNumberFormat="1" applyFont="1" applyBorder="1" applyProtection="1"/>
    <xf numFmtId="0" fontId="24" fillId="0" borderId="0" xfId="43" applyFont="1" applyFill="1" applyProtection="1"/>
    <xf numFmtId="0" fontId="24" fillId="0" borderId="0" xfId="43" applyFont="1" applyProtection="1"/>
    <xf numFmtId="2" fontId="25" fillId="0" borderId="0" xfId="0" applyNumberFormat="1" applyFont="1" applyBorder="1" applyAlignment="1" applyProtection="1">
      <alignment horizontal="center" vertical="center"/>
    </xf>
    <xf numFmtId="0" fontId="24" fillId="0" borderId="55" xfId="44" applyFont="1" applyBorder="1" applyAlignment="1" applyProtection="1">
      <alignment horizontal="center" vertical="center"/>
    </xf>
    <xf numFmtId="0" fontId="24" fillId="0" borderId="25" xfId="44" applyFont="1" applyBorder="1" applyAlignment="1" applyProtection="1">
      <alignment horizontal="center" vertical="center"/>
    </xf>
    <xf numFmtId="0" fontId="24" fillId="0" borderId="30" xfId="44" applyFont="1" applyBorder="1" applyAlignment="1" applyProtection="1">
      <alignment horizontal="center" vertical="center"/>
    </xf>
    <xf numFmtId="0" fontId="24" fillId="0" borderId="37" xfId="44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22" fillId="0" borderId="0" xfId="42" applyFont="1" applyAlignment="1" applyProtection="1">
      <alignment vertical="center"/>
    </xf>
    <xf numFmtId="0" fontId="3" fillId="0" borderId="0" xfId="42" applyFont="1" applyAlignment="1" applyProtection="1">
      <alignment vertical="center"/>
    </xf>
    <xf numFmtId="0" fontId="24" fillId="0" borderId="10" xfId="42" applyFont="1" applyBorder="1" applyAlignment="1" applyProtection="1">
      <alignment horizontal="center" vertical="center" wrapText="1" shrinkToFit="1"/>
    </xf>
    <xf numFmtId="0" fontId="24" fillId="0" borderId="16" xfId="0" applyFont="1" applyBorder="1" applyAlignment="1" applyProtection="1">
      <alignment horizontal="center" vertical="center"/>
    </xf>
    <xf numFmtId="0" fontId="24" fillId="0" borderId="48" xfId="42" applyFont="1" applyBorder="1" applyAlignment="1" applyProtection="1">
      <alignment horizontal="center" vertical="center" shrinkToFit="1"/>
    </xf>
    <xf numFmtId="0" fontId="24" fillId="0" borderId="38" xfId="0" applyNumberFormat="1" applyFont="1" applyBorder="1" applyAlignment="1" applyProtection="1">
      <alignment horizontal="left" vertical="center" shrinkToFit="1"/>
    </xf>
    <xf numFmtId="0" fontId="24" fillId="0" borderId="0" xfId="0" applyNumberFormat="1" applyFont="1" applyBorder="1" applyAlignment="1" applyProtection="1">
      <alignment horizontal="left" vertical="center" shrinkToFit="1"/>
    </xf>
    <xf numFmtId="0" fontId="24" fillId="0" borderId="27" xfId="0" applyNumberFormat="1" applyFont="1" applyBorder="1" applyAlignment="1" applyProtection="1">
      <alignment horizontal="left" vertical="center" shrinkToFit="1"/>
    </xf>
    <xf numFmtId="0" fontId="24" fillId="0" borderId="31" xfId="0" applyNumberFormat="1" applyFont="1" applyBorder="1" applyAlignment="1" applyProtection="1">
      <alignment horizontal="left" vertical="center" shrinkToFit="1"/>
    </xf>
    <xf numFmtId="178" fontId="24" fillId="0" borderId="26" xfId="0" applyNumberFormat="1" applyFont="1" applyBorder="1" applyAlignment="1" applyProtection="1">
      <alignment horizontal="right" vertical="center" shrinkToFit="1"/>
    </xf>
    <xf numFmtId="178" fontId="24" fillId="0" borderId="19" xfId="0" applyNumberFormat="1" applyFont="1" applyBorder="1" applyAlignment="1" applyProtection="1">
      <alignment horizontal="right" vertical="center" shrinkToFit="1"/>
    </xf>
    <xf numFmtId="178" fontId="24" fillId="0" borderId="49" xfId="0" applyNumberFormat="1" applyFont="1" applyBorder="1" applyAlignment="1" applyProtection="1">
      <alignment horizontal="right" vertical="center" shrinkToFit="1"/>
    </xf>
    <xf numFmtId="178" fontId="24" fillId="0" borderId="49" xfId="42" quotePrefix="1" applyNumberFormat="1" applyFont="1" applyBorder="1" applyAlignment="1" applyProtection="1">
      <alignment horizontal="right" vertical="center"/>
    </xf>
    <xf numFmtId="0" fontId="24" fillId="0" borderId="33" xfId="0" applyNumberFormat="1" applyFont="1" applyBorder="1" applyAlignment="1" applyProtection="1">
      <alignment horizontal="left" vertical="center" shrinkToFit="1"/>
    </xf>
    <xf numFmtId="0" fontId="24" fillId="0" borderId="34" xfId="0" applyNumberFormat="1" applyFont="1" applyBorder="1" applyAlignment="1" applyProtection="1">
      <alignment horizontal="left" vertical="center" shrinkToFit="1"/>
    </xf>
    <xf numFmtId="0" fontId="24" fillId="0" borderId="20" xfId="0" applyNumberFormat="1" applyFont="1" applyBorder="1" applyAlignment="1" applyProtection="1">
      <alignment horizontal="left" vertical="center" shrinkToFit="1"/>
    </xf>
    <xf numFmtId="178" fontId="24" fillId="0" borderId="50" xfId="42" quotePrefix="1" applyNumberFormat="1" applyFont="1" applyBorder="1" applyAlignment="1" applyProtection="1">
      <alignment horizontal="right" vertical="center"/>
    </xf>
    <xf numFmtId="0" fontId="24" fillId="0" borderId="24" xfId="0" applyNumberFormat="1" applyFont="1" applyBorder="1" applyAlignment="1" applyProtection="1">
      <alignment horizontal="left" vertical="center" shrinkToFit="1"/>
    </xf>
    <xf numFmtId="0" fontId="24" fillId="0" borderId="42" xfId="0" applyNumberFormat="1" applyFont="1" applyBorder="1" applyAlignment="1" applyProtection="1">
      <alignment horizontal="left" vertical="center" shrinkToFit="1"/>
    </xf>
    <xf numFmtId="0" fontId="24" fillId="0" borderId="43" xfId="0" applyNumberFormat="1" applyFont="1" applyBorder="1" applyAlignment="1" applyProtection="1">
      <alignment horizontal="left" vertical="center" shrinkToFit="1"/>
    </xf>
    <xf numFmtId="0" fontId="24" fillId="0" borderId="44" xfId="0" applyNumberFormat="1" applyFont="1" applyBorder="1" applyAlignment="1" applyProtection="1">
      <alignment horizontal="left" vertical="center" shrinkToFit="1"/>
    </xf>
    <xf numFmtId="0" fontId="24" fillId="0" borderId="45" xfId="0" applyNumberFormat="1" applyFont="1" applyBorder="1" applyAlignment="1" applyProtection="1">
      <alignment horizontal="left" vertical="center" shrinkToFit="1"/>
    </xf>
    <xf numFmtId="178" fontId="24" fillId="0" borderId="44" xfId="0" applyNumberFormat="1" applyFont="1" applyBorder="1" applyAlignment="1" applyProtection="1">
      <alignment horizontal="right" vertical="center" shrinkToFit="1"/>
    </xf>
    <xf numFmtId="178" fontId="24" fillId="0" borderId="43" xfId="0" applyNumberFormat="1" applyFont="1" applyBorder="1" applyAlignment="1" applyProtection="1">
      <alignment horizontal="right" vertical="center" shrinkToFit="1"/>
    </xf>
    <xf numFmtId="178" fontId="24" fillId="0" borderId="40" xfId="0" applyNumberFormat="1" applyFont="1" applyBorder="1" applyAlignment="1" applyProtection="1">
      <alignment horizontal="right" vertical="center" shrinkToFit="1"/>
    </xf>
    <xf numFmtId="178" fontId="24" fillId="0" borderId="40" xfId="42" quotePrefix="1" applyNumberFormat="1" applyFont="1" applyBorder="1" applyAlignment="1" applyProtection="1">
      <alignment horizontal="right" vertical="center"/>
    </xf>
    <xf numFmtId="0" fontId="24" fillId="0" borderId="46" xfId="42" applyFont="1" applyBorder="1" applyAlignment="1" applyProtection="1">
      <alignment horizontal="center" vertical="center"/>
    </xf>
    <xf numFmtId="0" fontId="24" fillId="0" borderId="19" xfId="42" applyFont="1" applyBorder="1" applyAlignment="1" applyProtection="1">
      <alignment vertical="center"/>
    </xf>
    <xf numFmtId="178" fontId="24" fillId="0" borderId="32" xfId="0" applyNumberFormat="1" applyFont="1" applyBorder="1" applyAlignment="1" applyProtection="1">
      <alignment horizontal="right" vertical="center" shrinkToFit="1"/>
    </xf>
    <xf numFmtId="178" fontId="24" fillId="0" borderId="0" xfId="0" applyNumberFormat="1" applyFont="1" applyBorder="1" applyAlignment="1" applyProtection="1">
      <alignment horizontal="right" vertical="center" shrinkToFit="1"/>
    </xf>
    <xf numFmtId="178" fontId="24" fillId="0" borderId="56" xfId="0" applyNumberFormat="1" applyFont="1" applyBorder="1" applyAlignment="1" applyProtection="1">
      <alignment horizontal="right" vertical="center" shrinkToFit="1"/>
    </xf>
    <xf numFmtId="0" fontId="24" fillId="0" borderId="14" xfId="42" applyFont="1" applyBorder="1" applyAlignment="1" applyProtection="1">
      <alignment horizontal="center" vertical="center"/>
    </xf>
    <xf numFmtId="0" fontId="24" fillId="0" borderId="17" xfId="42" applyFont="1" applyBorder="1" applyAlignment="1" applyProtection="1">
      <alignment vertical="center"/>
    </xf>
    <xf numFmtId="178" fontId="24" fillId="0" borderId="28" xfId="0" applyNumberFormat="1" applyFont="1" applyBorder="1" applyAlignment="1" applyProtection="1">
      <alignment horizontal="right" vertical="center" shrinkToFit="1"/>
    </xf>
    <xf numFmtId="178" fontId="24" fillId="0" borderId="17" xfId="0" applyNumberFormat="1" applyFont="1" applyBorder="1" applyAlignment="1" applyProtection="1">
      <alignment horizontal="right" vertical="center" shrinkToFit="1"/>
    </xf>
    <xf numFmtId="178" fontId="24" fillId="0" borderId="51" xfId="0" applyNumberFormat="1" applyFont="1" applyBorder="1" applyAlignment="1" applyProtection="1">
      <alignment horizontal="right" vertical="center" shrinkToFit="1"/>
    </xf>
    <xf numFmtId="178" fontId="24" fillId="0" borderId="51" xfId="42" quotePrefix="1" applyNumberFormat="1" applyFont="1" applyBorder="1" applyAlignment="1" applyProtection="1">
      <alignment horizontal="right" vertical="center"/>
    </xf>
    <xf numFmtId="10" fontId="24" fillId="0" borderId="57" xfId="42" applyNumberFormat="1" applyFont="1" applyBorder="1" applyAlignment="1" applyProtection="1">
      <alignment horizontal="right" vertical="center"/>
    </xf>
    <xf numFmtId="10" fontId="24" fillId="0" borderId="58" xfId="42" applyNumberFormat="1" applyFont="1" applyBorder="1" applyAlignment="1" applyProtection="1">
      <alignment horizontal="right" vertical="center"/>
    </xf>
    <xf numFmtId="10" fontId="24" fillId="0" borderId="59" xfId="42" applyNumberFormat="1" applyFont="1" applyBorder="1" applyAlignment="1" applyProtection="1">
      <alignment horizontal="right" vertical="center"/>
    </xf>
    <xf numFmtId="10" fontId="24" fillId="0" borderId="51" xfId="42" applyNumberFormat="1" applyFont="1" applyBorder="1" applyAlignment="1" applyProtection="1">
      <alignment horizontal="right" vertical="center"/>
    </xf>
    <xf numFmtId="0" fontId="24" fillId="0" borderId="11" xfId="42" applyFont="1" applyBorder="1" applyAlignment="1" applyProtection="1">
      <alignment horizontal="center" vertical="center"/>
    </xf>
    <xf numFmtId="0" fontId="24" fillId="0" borderId="12" xfId="42" applyFont="1" applyBorder="1" applyAlignment="1" applyProtection="1">
      <alignment horizontal="center" vertical="center"/>
    </xf>
    <xf numFmtId="0" fontId="24" fillId="0" borderId="36" xfId="42" applyFont="1" applyBorder="1" applyAlignment="1" applyProtection="1">
      <alignment vertical="center"/>
    </xf>
    <xf numFmtId="178" fontId="24" fillId="0" borderId="29" xfId="0" applyNumberFormat="1" applyFont="1" applyBorder="1" applyAlignment="1" applyProtection="1">
      <alignment horizontal="right" vertical="center" shrinkToFit="1"/>
    </xf>
    <xf numFmtId="178" fontId="24" fillId="0" borderId="39" xfId="0" applyNumberFormat="1" applyFont="1" applyBorder="1" applyAlignment="1" applyProtection="1">
      <alignment horizontal="right" vertical="center" shrinkToFit="1"/>
    </xf>
    <xf numFmtId="178" fontId="24" fillId="0" borderId="47" xfId="0" applyNumberFormat="1" applyFont="1" applyBorder="1" applyAlignment="1" applyProtection="1">
      <alignment horizontal="right" vertical="center" shrinkToFit="1"/>
    </xf>
    <xf numFmtId="178" fontId="24" fillId="0" borderId="47" xfId="42" quotePrefix="1" applyNumberFormat="1" applyFont="1" applyBorder="1" applyAlignment="1" applyProtection="1">
      <alignment horizontal="right" vertical="center"/>
    </xf>
    <xf numFmtId="179" fontId="24" fillId="0" borderId="15" xfId="0" applyNumberFormat="1" applyFont="1" applyBorder="1" applyAlignment="1" applyProtection="1">
      <alignment horizontal="center" vertical="center"/>
    </xf>
    <xf numFmtId="179" fontId="24" fillId="0" borderId="18" xfId="0" applyNumberFormat="1" applyFont="1" applyBorder="1" applyAlignment="1" applyProtection="1">
      <alignment horizontal="center" vertical="center"/>
    </xf>
    <xf numFmtId="179" fontId="24" fillId="0" borderId="52" xfId="0" applyNumberFormat="1" applyFont="1" applyBorder="1" applyAlignment="1" applyProtection="1">
      <alignment horizontal="center" vertical="center"/>
    </xf>
    <xf numFmtId="179" fontId="24" fillId="0" borderId="54" xfId="0" applyNumberFormat="1" applyFont="1" applyBorder="1" applyAlignment="1" applyProtection="1">
      <alignment horizontal="center" vertical="center"/>
    </xf>
    <xf numFmtId="0" fontId="24" fillId="0" borderId="0" xfId="42" applyFont="1" applyBorder="1" applyAlignment="1" applyProtection="1">
      <alignment horizontal="right" vertical="center"/>
    </xf>
    <xf numFmtId="176" fontId="24" fillId="0" borderId="0" xfId="42" applyNumberFormat="1" applyFont="1" applyFill="1" applyBorder="1" applyAlignment="1" applyProtection="1">
      <alignment horizontal="right" vertical="center"/>
    </xf>
    <xf numFmtId="0" fontId="3" fillId="0" borderId="0" xfId="42" applyFont="1" applyBorder="1" applyAlignment="1" applyProtection="1">
      <alignment vertical="center"/>
    </xf>
    <xf numFmtId="0" fontId="24" fillId="0" borderId="53" xfId="42" applyFont="1" applyBorder="1" applyAlignment="1" applyProtection="1">
      <alignment horizontal="right"/>
    </xf>
    <xf numFmtId="0" fontId="24" fillId="0" borderId="53" xfId="0" applyFont="1" applyBorder="1" applyAlignment="1" applyProtection="1">
      <alignment horizontal="right"/>
    </xf>
    <xf numFmtId="177" fontId="24" fillId="0" borderId="0" xfId="42" applyNumberFormat="1" applyFont="1" applyFill="1" applyBorder="1" applyAlignment="1" applyProtection="1">
      <alignment horizontal="center"/>
    </xf>
    <xf numFmtId="0" fontId="24" fillId="0" borderId="0" xfId="42" applyFont="1" applyBorder="1" applyAlignment="1" applyProtection="1">
      <alignment horizontal="right" vertical="center"/>
    </xf>
    <xf numFmtId="0" fontId="24" fillId="0" borderId="0" xfId="42" applyFont="1" applyBorder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4" fillId="0" borderId="0" xfId="42" applyFont="1" applyBorder="1" applyAlignment="1" applyProtection="1">
      <alignment horizontal="right"/>
    </xf>
    <xf numFmtId="0" fontId="24" fillId="0" borderId="0" xfId="0" applyFont="1" applyAlignment="1" applyProtection="1">
      <alignment horizontal="right"/>
    </xf>
    <xf numFmtId="0" fontId="24" fillId="0" borderId="37" xfId="42" applyFont="1" applyBorder="1" applyAlignment="1" applyProtection="1">
      <alignment horizontal="center" vertical="center" shrinkToFit="1"/>
    </xf>
    <xf numFmtId="0" fontId="24" fillId="0" borderId="35" xfId="0" applyFont="1" applyBorder="1" applyAlignment="1" applyProtection="1">
      <alignment horizontal="center" vertical="center" shrinkToFit="1"/>
    </xf>
    <xf numFmtId="0" fontId="24" fillId="0" borderId="13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/>
    </xf>
    <xf numFmtId="0" fontId="24" fillId="0" borderId="53" xfId="43" applyFont="1" applyBorder="1" applyAlignment="1" applyProtection="1">
      <alignment vertical="center"/>
    </xf>
    <xf numFmtId="0" fontId="24" fillId="0" borderId="53" xfId="0" applyFont="1" applyBorder="1" applyAlignment="1" applyProtection="1">
      <alignment vertical="center"/>
    </xf>
    <xf numFmtId="0" fontId="24" fillId="0" borderId="53" xfId="42" applyFont="1" applyBorder="1" applyAlignment="1" applyProtection="1">
      <alignment horizontal="left"/>
    </xf>
    <xf numFmtId="0" fontId="24" fillId="0" borderId="53" xfId="0" applyFont="1" applyBorder="1" applyAlignment="1" applyProtection="1">
      <alignment horizontal="lef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Ｊ　０１０～０２４得票数及び当選人　県選出・比例（市・国）開票結果" xfId="42"/>
    <cellStyle name="標準_埼玉県選出議員開票速報（結果）" xfId="44"/>
    <cellStyle name="標準_衆議院比例代表開票結果" xfId="43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s-server\Common6\&#25919;&#20196;&#24066;&#36984;&#25369;\&#24066;&#20596;\&#24115;&#31080;&#12469;&#12531;&#12503;&#12523;\&#38283;&#31080;&#38598;&#35336;\&#31070;&#25144;&#24066;&#38283;&#31080;&#21306;&#21029;&#34886;&#276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票状況票"/>
      <sheetName val="position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tabSelected="1" zoomScale="85" zoomScaleNormal="85" workbookViewId="0">
      <selection activeCell="E17" sqref="E17"/>
    </sheetView>
  </sheetViews>
  <sheetFormatPr defaultColWidth="9" defaultRowHeight="17.25"/>
  <cols>
    <col min="1" max="1" width="9.375" style="1" customWidth="1"/>
    <col min="2" max="2" width="7.5" style="1" customWidth="1"/>
    <col min="3" max="3" width="9.875" style="1" customWidth="1"/>
    <col min="4" max="4" width="15.125" style="1" customWidth="1"/>
    <col min="5" max="5" width="20.875" style="1" customWidth="1"/>
    <col min="6" max="15" width="9" style="1" customWidth="1"/>
    <col min="16" max="16" width="10.5" style="1" customWidth="1"/>
    <col min="17" max="17" width="2.5" style="1" customWidth="1"/>
    <col min="18" max="18" width="11.875" style="78" customWidth="1"/>
    <col min="19" max="16384" width="9" style="1"/>
  </cols>
  <sheetData>
    <row r="1" spans="1:27" s="25" customFormat="1" ht="39" customHeight="1" thickBot="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s="4" customFormat="1" ht="33" customHeight="1" thickBot="1">
      <c r="A2" s="26" t="s">
        <v>40</v>
      </c>
      <c r="B2" s="87" t="s" ph="1">
        <v>14</v>
      </c>
      <c r="C2" s="88"/>
      <c r="D2" s="3" t="s">
        <v>7</v>
      </c>
      <c r="E2" s="27" t="s">
        <v>0</v>
      </c>
      <c r="F2" s="19" t="s">
        <v>41</v>
      </c>
      <c r="G2" s="20" t="s">
        <v>42</v>
      </c>
      <c r="H2" s="20" t="s">
        <v>43</v>
      </c>
      <c r="I2" s="20" t="s">
        <v>44</v>
      </c>
      <c r="J2" s="21" t="s">
        <v>45</v>
      </c>
      <c r="K2" s="20" t="s">
        <v>46</v>
      </c>
      <c r="L2" s="20" t="s">
        <v>47</v>
      </c>
      <c r="M2" s="20" t="s">
        <v>48</v>
      </c>
      <c r="N2" s="20" t="s">
        <v>49</v>
      </c>
      <c r="O2" s="22" t="s">
        <v>50</v>
      </c>
      <c r="P2" s="28" t="s">
        <v>51</v>
      </c>
      <c r="R2" s="28" t="s">
        <v>34</v>
      </c>
    </row>
    <row r="3" spans="1:27" s="4" customFormat="1" ht="30" customHeight="1" thickTop="1">
      <c r="A3" s="5">
        <v>1</v>
      </c>
      <c r="B3" s="29" t="s" ph="1">
        <v>52</v>
      </c>
      <c r="C3" s="30" t="s" ph="1">
        <v>53</v>
      </c>
      <c r="D3" s="31" t="s" ph="1">
        <v>70</v>
      </c>
      <c r="E3" s="32" t="s">
        <v>54</v>
      </c>
      <c r="F3" s="33">
        <v>1845</v>
      </c>
      <c r="G3" s="33">
        <v>3845</v>
      </c>
      <c r="H3" s="33">
        <v>3165</v>
      </c>
      <c r="I3" s="33">
        <v>3684</v>
      </c>
      <c r="J3" s="33">
        <v>2865</v>
      </c>
      <c r="K3" s="33">
        <v>3060</v>
      </c>
      <c r="L3" s="33">
        <v>6388</v>
      </c>
      <c r="M3" s="33">
        <v>6864</v>
      </c>
      <c r="N3" s="33">
        <v>4457</v>
      </c>
      <c r="O3" s="34">
        <v>2407</v>
      </c>
      <c r="P3" s="35">
        <v>38580</v>
      </c>
      <c r="R3" s="36">
        <v>244399</v>
      </c>
    </row>
    <row r="4" spans="1:27" s="4" customFormat="1" ht="30" customHeight="1">
      <c r="A4" s="23" t="s">
        <v>79</v>
      </c>
      <c r="B4" s="37" t="s" ph="1">
        <v>8</v>
      </c>
      <c r="C4" s="38" t="s" ph="1">
        <v>9</v>
      </c>
      <c r="D4" s="31" ph="1"/>
      <c r="E4" s="39" t="s">
        <v>1</v>
      </c>
      <c r="F4" s="33">
        <v>3834</v>
      </c>
      <c r="G4" s="33">
        <v>5488</v>
      </c>
      <c r="H4" s="33">
        <v>4286</v>
      </c>
      <c r="I4" s="33">
        <v>7932</v>
      </c>
      <c r="J4" s="33">
        <v>4531</v>
      </c>
      <c r="K4" s="33">
        <v>4807</v>
      </c>
      <c r="L4" s="33">
        <v>8905</v>
      </c>
      <c r="M4" s="33">
        <v>8809</v>
      </c>
      <c r="N4" s="33">
        <v>7033</v>
      </c>
      <c r="O4" s="34">
        <v>4462</v>
      </c>
      <c r="P4" s="35">
        <v>60087</v>
      </c>
      <c r="R4" s="40">
        <v>359297</v>
      </c>
    </row>
    <row r="5" spans="1:27" s="4" customFormat="1" ht="30" customHeight="1">
      <c r="A5" s="23" t="s">
        <v>80</v>
      </c>
      <c r="B5" s="37" t="s" ph="1">
        <v>55</v>
      </c>
      <c r="C5" s="38" t="s" ph="1">
        <v>56</v>
      </c>
      <c r="D5" s="31" t="s" ph="1">
        <v>69</v>
      </c>
      <c r="E5" s="39" t="s">
        <v>2</v>
      </c>
      <c r="F5" s="33">
        <v>6185</v>
      </c>
      <c r="G5" s="33">
        <v>7922</v>
      </c>
      <c r="H5" s="33">
        <v>5610</v>
      </c>
      <c r="I5" s="33">
        <v>11459</v>
      </c>
      <c r="J5" s="33">
        <v>5098</v>
      </c>
      <c r="K5" s="33">
        <v>6805</v>
      </c>
      <c r="L5" s="33">
        <v>7344</v>
      </c>
      <c r="M5" s="33">
        <v>9808</v>
      </c>
      <c r="N5" s="33">
        <v>7784</v>
      </c>
      <c r="O5" s="34">
        <v>7766</v>
      </c>
      <c r="P5" s="35">
        <v>75781</v>
      </c>
      <c r="R5" s="40">
        <v>532302</v>
      </c>
    </row>
    <row r="6" spans="1:27" s="4" customFormat="1" ht="30" customHeight="1">
      <c r="A6" s="5">
        <v>4</v>
      </c>
      <c r="B6" s="37" t="s" ph="1">
        <v>13</v>
      </c>
      <c r="C6" s="38" t="s" ph="1">
        <v>11</v>
      </c>
      <c r="D6" s="31" ph="1"/>
      <c r="E6" s="41" t="s">
        <v>57</v>
      </c>
      <c r="F6" s="33">
        <v>2114</v>
      </c>
      <c r="G6" s="33">
        <v>4263</v>
      </c>
      <c r="H6" s="33">
        <v>3131</v>
      </c>
      <c r="I6" s="33">
        <v>4688</v>
      </c>
      <c r="J6" s="33">
        <v>2754</v>
      </c>
      <c r="K6" s="33">
        <v>2617</v>
      </c>
      <c r="L6" s="33">
        <v>5677</v>
      </c>
      <c r="M6" s="33">
        <v>7028</v>
      </c>
      <c r="N6" s="33">
        <v>3562</v>
      </c>
      <c r="O6" s="34">
        <v>2174</v>
      </c>
      <c r="P6" s="35">
        <v>38008</v>
      </c>
      <c r="R6" s="40">
        <v>204075</v>
      </c>
    </row>
    <row r="7" spans="1:27" s="4" customFormat="1" ht="30" customHeight="1">
      <c r="A7" s="5">
        <v>5</v>
      </c>
      <c r="B7" s="37" t="s" ph="1">
        <v>66</v>
      </c>
      <c r="C7" s="38" t="s" ph="1">
        <v>67</v>
      </c>
      <c r="D7" s="31" t="s" ph="1">
        <v>71</v>
      </c>
      <c r="E7" s="41" t="s">
        <v>68</v>
      </c>
      <c r="F7" s="33">
        <v>222</v>
      </c>
      <c r="G7" s="33">
        <v>453</v>
      </c>
      <c r="H7" s="33">
        <v>351</v>
      </c>
      <c r="I7" s="33">
        <v>417</v>
      </c>
      <c r="J7" s="33">
        <v>268</v>
      </c>
      <c r="K7" s="33">
        <v>280</v>
      </c>
      <c r="L7" s="33">
        <v>530</v>
      </c>
      <c r="M7" s="33">
        <v>637</v>
      </c>
      <c r="N7" s="33">
        <v>360</v>
      </c>
      <c r="O7" s="34">
        <v>242</v>
      </c>
      <c r="P7" s="35">
        <v>3760</v>
      </c>
      <c r="R7" s="40">
        <v>21153</v>
      </c>
    </row>
    <row r="8" spans="1:27" s="4" customFormat="1" ht="30" customHeight="1">
      <c r="A8" s="23" t="s">
        <v>81</v>
      </c>
      <c r="B8" s="37" t="s" ph="1">
        <v>58</v>
      </c>
      <c r="C8" s="38" t="s" ph="1">
        <v>59</v>
      </c>
      <c r="D8" s="31" t="s" ph="1">
        <v>72</v>
      </c>
      <c r="E8" s="41" t="s">
        <v>65</v>
      </c>
      <c r="F8" s="33">
        <v>10320</v>
      </c>
      <c r="G8" s="33">
        <v>17172</v>
      </c>
      <c r="H8" s="33">
        <v>16760</v>
      </c>
      <c r="I8" s="33">
        <v>15867</v>
      </c>
      <c r="J8" s="33">
        <v>12499</v>
      </c>
      <c r="K8" s="33">
        <v>6950</v>
      </c>
      <c r="L8" s="33">
        <v>17089</v>
      </c>
      <c r="M8" s="33">
        <v>15841</v>
      </c>
      <c r="N8" s="33">
        <v>9028</v>
      </c>
      <c r="O8" s="34">
        <v>7358</v>
      </c>
      <c r="P8" s="35">
        <v>128884</v>
      </c>
      <c r="R8" s="40">
        <v>536338</v>
      </c>
    </row>
    <row r="9" spans="1:27" s="4" customFormat="1" ht="30" customHeight="1">
      <c r="A9" s="23" t="s">
        <v>82</v>
      </c>
      <c r="B9" s="37" t="s" ph="1">
        <v>60</v>
      </c>
      <c r="C9" s="38" t="s" ph="1">
        <v>61</v>
      </c>
      <c r="D9" s="31" ph="1"/>
      <c r="E9" s="41" t="s">
        <v>4</v>
      </c>
      <c r="F9" s="33">
        <v>9239</v>
      </c>
      <c r="G9" s="33">
        <v>16959</v>
      </c>
      <c r="H9" s="33">
        <v>12986</v>
      </c>
      <c r="I9" s="33">
        <v>16184</v>
      </c>
      <c r="J9" s="33">
        <v>12588</v>
      </c>
      <c r="K9" s="33">
        <v>9486</v>
      </c>
      <c r="L9" s="33">
        <v>21040</v>
      </c>
      <c r="M9" s="33">
        <v>21963</v>
      </c>
      <c r="N9" s="33">
        <v>12849</v>
      </c>
      <c r="O9" s="34">
        <v>15048</v>
      </c>
      <c r="P9" s="35">
        <v>148342</v>
      </c>
      <c r="R9" s="40">
        <v>786479</v>
      </c>
    </row>
    <row r="10" spans="1:27" s="4" customFormat="1" ht="30" customHeight="1">
      <c r="A10" s="5">
        <v>8</v>
      </c>
      <c r="B10" s="37" t="s" ph="1">
        <v>12</v>
      </c>
      <c r="C10" s="38" t="s" ph="1">
        <v>10</v>
      </c>
      <c r="D10" s="31" ph="1"/>
      <c r="E10" s="41" t="s">
        <v>3</v>
      </c>
      <c r="F10" s="33">
        <v>143</v>
      </c>
      <c r="G10" s="33">
        <v>339</v>
      </c>
      <c r="H10" s="33">
        <v>228</v>
      </c>
      <c r="I10" s="33">
        <v>321</v>
      </c>
      <c r="J10" s="33">
        <v>178</v>
      </c>
      <c r="K10" s="33">
        <v>212</v>
      </c>
      <c r="L10" s="33">
        <v>333</v>
      </c>
      <c r="M10" s="33">
        <v>349</v>
      </c>
      <c r="N10" s="33">
        <v>275</v>
      </c>
      <c r="O10" s="34">
        <v>370</v>
      </c>
      <c r="P10" s="35">
        <v>2748</v>
      </c>
      <c r="R10" s="40">
        <v>19515</v>
      </c>
    </row>
    <row r="11" spans="1:27" s="4" customFormat="1" ht="30" customHeight="1" thickBot="1">
      <c r="A11" s="6">
        <v>9</v>
      </c>
      <c r="B11" s="42" t="s" ph="1">
        <v>62</v>
      </c>
      <c r="C11" s="43" t="s" ph="1">
        <v>63</v>
      </c>
      <c r="D11" s="44" ph="1"/>
      <c r="E11" s="45" t="s">
        <v>64</v>
      </c>
      <c r="F11" s="46">
        <v>847</v>
      </c>
      <c r="G11" s="46">
        <v>1833</v>
      </c>
      <c r="H11" s="46">
        <v>1231</v>
      </c>
      <c r="I11" s="46">
        <v>1487</v>
      </c>
      <c r="J11" s="46">
        <v>1089</v>
      </c>
      <c r="K11" s="46">
        <v>1096</v>
      </c>
      <c r="L11" s="46">
        <v>1854</v>
      </c>
      <c r="M11" s="46">
        <v>2390</v>
      </c>
      <c r="N11" s="46">
        <v>1254</v>
      </c>
      <c r="O11" s="47">
        <v>960</v>
      </c>
      <c r="P11" s="48">
        <v>14041</v>
      </c>
      <c r="R11" s="49">
        <v>80741</v>
      </c>
    </row>
    <row r="12" spans="1:27" s="4" customFormat="1" ht="24.75" customHeight="1" thickTop="1">
      <c r="A12" s="50" t="s">
        <v>15</v>
      </c>
      <c r="B12" s="51" t="s">
        <v>16</v>
      </c>
      <c r="C12" s="7"/>
      <c r="D12" s="7"/>
      <c r="E12" s="8"/>
      <c r="F12" s="52">
        <v>34749</v>
      </c>
      <c r="G12" s="52">
        <v>58274</v>
      </c>
      <c r="H12" s="52">
        <v>47748</v>
      </c>
      <c r="I12" s="52">
        <v>62039</v>
      </c>
      <c r="J12" s="52">
        <v>41870</v>
      </c>
      <c r="K12" s="52">
        <v>35313</v>
      </c>
      <c r="L12" s="52">
        <v>69160</v>
      </c>
      <c r="M12" s="52">
        <v>73689</v>
      </c>
      <c r="N12" s="52">
        <v>46602</v>
      </c>
      <c r="O12" s="53">
        <v>40787</v>
      </c>
      <c r="P12" s="54">
        <v>510231</v>
      </c>
      <c r="R12" s="36">
        <f>SUM(R3:R11)</f>
        <v>2784299</v>
      </c>
    </row>
    <row r="13" spans="1:27" s="4" customFormat="1" ht="24.75" customHeight="1">
      <c r="A13" s="55" t="s">
        <v>17</v>
      </c>
      <c r="B13" s="56" t="s">
        <v>18</v>
      </c>
      <c r="C13" s="9"/>
      <c r="D13" s="9"/>
      <c r="E13" s="10"/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8">
        <v>0</v>
      </c>
      <c r="P13" s="59">
        <v>0</v>
      </c>
      <c r="R13" s="60">
        <v>0</v>
      </c>
    </row>
    <row r="14" spans="1:27" s="4" customFormat="1" ht="24.75" customHeight="1">
      <c r="A14" s="55" t="s">
        <v>19</v>
      </c>
      <c r="B14" s="56" t="s">
        <v>20</v>
      </c>
      <c r="C14" s="7"/>
      <c r="D14" s="7"/>
      <c r="E14" s="8"/>
      <c r="F14" s="52">
        <v>34749</v>
      </c>
      <c r="G14" s="52">
        <v>58274</v>
      </c>
      <c r="H14" s="52">
        <v>47748</v>
      </c>
      <c r="I14" s="52">
        <v>62039</v>
      </c>
      <c r="J14" s="52">
        <v>41870</v>
      </c>
      <c r="K14" s="52">
        <v>35313</v>
      </c>
      <c r="L14" s="52">
        <v>69160</v>
      </c>
      <c r="M14" s="52">
        <v>73689</v>
      </c>
      <c r="N14" s="52">
        <v>46602</v>
      </c>
      <c r="O14" s="53">
        <v>40787</v>
      </c>
      <c r="P14" s="54">
        <v>510231</v>
      </c>
      <c r="R14" s="60">
        <f>R12+R13</f>
        <v>2784299</v>
      </c>
    </row>
    <row r="15" spans="1:27" s="4" customFormat="1" ht="24.75" customHeight="1">
      <c r="A15" s="55" t="s">
        <v>21</v>
      </c>
      <c r="B15" s="56" t="s">
        <v>22</v>
      </c>
      <c r="C15" s="9"/>
      <c r="D15" s="9"/>
      <c r="E15" s="10"/>
      <c r="F15" s="57">
        <v>569</v>
      </c>
      <c r="G15" s="57">
        <v>1082</v>
      </c>
      <c r="H15" s="57">
        <v>784</v>
      </c>
      <c r="I15" s="57">
        <v>996</v>
      </c>
      <c r="J15" s="57">
        <v>749</v>
      </c>
      <c r="K15" s="57">
        <v>658</v>
      </c>
      <c r="L15" s="57">
        <v>1319</v>
      </c>
      <c r="M15" s="57">
        <v>1422</v>
      </c>
      <c r="N15" s="57">
        <v>807</v>
      </c>
      <c r="O15" s="58">
        <v>690</v>
      </c>
      <c r="P15" s="59">
        <v>9076</v>
      </c>
      <c r="R15" s="60">
        <v>60717</v>
      </c>
    </row>
    <row r="16" spans="1:27" s="4" customFormat="1" ht="24.75" customHeight="1">
      <c r="A16" s="55" t="s">
        <v>23</v>
      </c>
      <c r="B16" s="56" t="s">
        <v>24</v>
      </c>
      <c r="C16" s="9"/>
      <c r="D16" s="9"/>
      <c r="E16" s="10"/>
      <c r="F16" s="61">
        <f t="shared" ref="F16:P16" si="0">F15/F17</f>
        <v>1.6110765048983521E-2</v>
      </c>
      <c r="G16" s="62">
        <f t="shared" si="0"/>
        <v>1.8228991171911853E-2</v>
      </c>
      <c r="H16" s="62">
        <f t="shared" si="0"/>
        <v>1.6154289953020689E-2</v>
      </c>
      <c r="I16" s="62">
        <f t="shared" si="0"/>
        <v>1.580074561751408E-2</v>
      </c>
      <c r="J16" s="62">
        <f t="shared" si="0"/>
        <v>1.757432131209085E-2</v>
      </c>
      <c r="K16" s="62">
        <f t="shared" si="0"/>
        <v>1.8292513413583164E-2</v>
      </c>
      <c r="L16" s="62">
        <f t="shared" si="0"/>
        <v>1.8714794477787709E-2</v>
      </c>
      <c r="M16" s="62">
        <f t="shared" si="0"/>
        <v>1.8931980668610456E-2</v>
      </c>
      <c r="N16" s="62">
        <f t="shared" si="0"/>
        <v>1.7022084414351706E-2</v>
      </c>
      <c r="O16" s="63">
        <f t="shared" si="0"/>
        <v>1.6635725823950624E-2</v>
      </c>
      <c r="P16" s="64">
        <f t="shared" si="0"/>
        <v>1.7477137800953963E-2</v>
      </c>
      <c r="R16" s="64">
        <f>R15/R17</f>
        <v>2.1341531998414067E-2</v>
      </c>
    </row>
    <row r="17" spans="1:20" s="4" customFormat="1" ht="24.75" customHeight="1">
      <c r="A17" s="55" t="s">
        <v>25</v>
      </c>
      <c r="B17" s="56" t="s">
        <v>26</v>
      </c>
      <c r="C17" s="9"/>
      <c r="D17" s="9"/>
      <c r="E17" s="10"/>
      <c r="F17" s="57">
        <v>35318</v>
      </c>
      <c r="G17" s="57">
        <v>59356</v>
      </c>
      <c r="H17" s="57">
        <v>48532</v>
      </c>
      <c r="I17" s="57">
        <v>63035</v>
      </c>
      <c r="J17" s="57">
        <v>42619</v>
      </c>
      <c r="K17" s="57">
        <v>35971</v>
      </c>
      <c r="L17" s="57">
        <v>70479</v>
      </c>
      <c r="M17" s="57">
        <v>75111</v>
      </c>
      <c r="N17" s="57">
        <v>47409</v>
      </c>
      <c r="O17" s="58">
        <v>41477</v>
      </c>
      <c r="P17" s="59">
        <v>519307</v>
      </c>
      <c r="R17" s="60">
        <f>R14+R15</f>
        <v>2845016</v>
      </c>
    </row>
    <row r="18" spans="1:20" s="4" customFormat="1" ht="24.75" customHeight="1">
      <c r="A18" s="65" t="s">
        <v>27</v>
      </c>
      <c r="B18" s="51" t="s">
        <v>28</v>
      </c>
      <c r="C18" s="11"/>
      <c r="D18" s="11"/>
      <c r="E18" s="12"/>
      <c r="F18" s="33">
        <v>0</v>
      </c>
      <c r="G18" s="33">
        <v>0</v>
      </c>
      <c r="H18" s="33">
        <v>1</v>
      </c>
      <c r="I18" s="33">
        <v>0</v>
      </c>
      <c r="J18" s="33">
        <v>0</v>
      </c>
      <c r="K18" s="33">
        <v>0</v>
      </c>
      <c r="L18" s="33">
        <v>2</v>
      </c>
      <c r="M18" s="33">
        <v>1</v>
      </c>
      <c r="N18" s="33">
        <v>2</v>
      </c>
      <c r="O18" s="34">
        <v>0</v>
      </c>
      <c r="P18" s="35">
        <v>6</v>
      </c>
      <c r="R18" s="60">
        <v>27</v>
      </c>
    </row>
    <row r="19" spans="1:20" s="4" customFormat="1" ht="24.75" customHeight="1">
      <c r="A19" s="55" t="s">
        <v>29</v>
      </c>
      <c r="B19" s="56" t="s">
        <v>30</v>
      </c>
      <c r="C19" s="7"/>
      <c r="D19" s="7"/>
      <c r="E19" s="13"/>
      <c r="F19" s="52">
        <v>0</v>
      </c>
      <c r="G19" s="52">
        <v>0</v>
      </c>
      <c r="H19" s="52">
        <v>0</v>
      </c>
      <c r="I19" s="52">
        <v>0</v>
      </c>
      <c r="J19" s="52">
        <v>1</v>
      </c>
      <c r="K19" s="52">
        <v>0</v>
      </c>
      <c r="L19" s="52">
        <v>0</v>
      </c>
      <c r="M19" s="52">
        <v>0</v>
      </c>
      <c r="N19" s="52">
        <v>0</v>
      </c>
      <c r="O19" s="53">
        <v>0</v>
      </c>
      <c r="P19" s="54">
        <v>1</v>
      </c>
      <c r="R19" s="60">
        <v>16</v>
      </c>
    </row>
    <row r="20" spans="1:20" s="4" customFormat="1" ht="24.75" customHeight="1" thickBot="1">
      <c r="A20" s="66" t="s">
        <v>31</v>
      </c>
      <c r="B20" s="67" t="s">
        <v>32</v>
      </c>
      <c r="C20" s="14"/>
      <c r="D20" s="14"/>
      <c r="E20" s="15"/>
      <c r="F20" s="68">
        <v>35318</v>
      </c>
      <c r="G20" s="68">
        <v>59356</v>
      </c>
      <c r="H20" s="68">
        <v>48533</v>
      </c>
      <c r="I20" s="68">
        <v>63035</v>
      </c>
      <c r="J20" s="68">
        <v>42620</v>
      </c>
      <c r="K20" s="68">
        <v>35971</v>
      </c>
      <c r="L20" s="68">
        <v>70481</v>
      </c>
      <c r="M20" s="68">
        <v>75112</v>
      </c>
      <c r="N20" s="68">
        <v>47411</v>
      </c>
      <c r="O20" s="69">
        <v>41477</v>
      </c>
      <c r="P20" s="70">
        <v>519314</v>
      </c>
      <c r="R20" s="71" t="s">
        <v>83</v>
      </c>
    </row>
    <row r="21" spans="1:20" s="4" customFormat="1" ht="24.75" customHeight="1" thickBot="1">
      <c r="A21" s="89" t="s">
        <v>33</v>
      </c>
      <c r="B21" s="90"/>
      <c r="C21" s="90"/>
      <c r="D21" s="90"/>
      <c r="E21" s="91"/>
      <c r="F21" s="72" t="s">
        <v>73</v>
      </c>
      <c r="G21" s="72" t="s">
        <v>74</v>
      </c>
      <c r="H21" s="72">
        <v>4.4444444444444446E-2</v>
      </c>
      <c r="I21" s="72" t="s">
        <v>5</v>
      </c>
      <c r="J21" s="72" t="s">
        <v>5</v>
      </c>
      <c r="K21" s="72" t="s">
        <v>75</v>
      </c>
      <c r="L21" s="72" t="s">
        <v>5</v>
      </c>
      <c r="M21" s="72" t="s">
        <v>76</v>
      </c>
      <c r="N21" s="72" t="s">
        <v>77</v>
      </c>
      <c r="O21" s="73" t="s">
        <v>77</v>
      </c>
      <c r="P21" s="74" t="s">
        <v>74</v>
      </c>
      <c r="R21" s="75">
        <v>0.11458333333333333</v>
      </c>
    </row>
    <row r="22" spans="1:20" s="17" customFormat="1" ht="35.450000000000003" customHeight="1">
      <c r="A22" s="92" t="s">
        <v>78</v>
      </c>
      <c r="B22" s="93"/>
      <c r="C22" s="93"/>
      <c r="D22" s="93"/>
      <c r="E22" s="93"/>
      <c r="F22" s="93"/>
      <c r="G22" s="76"/>
      <c r="H22" s="76"/>
      <c r="I22" s="94" t="s">
        <v>35</v>
      </c>
      <c r="J22" s="95"/>
      <c r="K22" s="94" t="s">
        <v>36</v>
      </c>
      <c r="L22" s="95"/>
      <c r="M22" s="95"/>
      <c r="N22" s="79" t="s">
        <v>37</v>
      </c>
      <c r="O22" s="80"/>
      <c r="P22" s="80"/>
      <c r="Q22" s="81">
        <f>ROUNDDOWN(R14/4/6/1,3)</f>
        <v>116012.458</v>
      </c>
      <c r="R22" s="81"/>
      <c r="S22" s="77"/>
      <c r="T22" s="16"/>
    </row>
    <row r="23" spans="1:20" s="17" customFormat="1" ht="35.450000000000003" customHeight="1">
      <c r="B23" s="82"/>
      <c r="C23" s="82"/>
      <c r="D23" s="82"/>
      <c r="E23" s="82"/>
      <c r="F23" s="82"/>
      <c r="G23" s="76"/>
      <c r="H23" s="76"/>
      <c r="I23" s="83" t="s">
        <v>38</v>
      </c>
      <c r="J23" s="84"/>
      <c r="K23" s="83" t="s">
        <v>39</v>
      </c>
      <c r="L23" s="84"/>
      <c r="M23" s="84"/>
      <c r="N23" s="85" t="s">
        <v>37</v>
      </c>
      <c r="O23" s="86"/>
      <c r="P23" s="86"/>
      <c r="Q23" s="81">
        <f>ROUNDDOWN(R14/4/8/1,3)</f>
        <v>87009.342999999993</v>
      </c>
      <c r="R23" s="81"/>
      <c r="S23" s="77"/>
      <c r="T23" s="16"/>
    </row>
    <row r="24" spans="1:20" s="4" customFormat="1" ht="15.75" customHeight="1"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0" ht="14.25">
      <c r="F25" s="2"/>
      <c r="R25" s="1"/>
    </row>
    <row r="26" spans="1:20" ht="14.25">
      <c r="R26" s="1"/>
    </row>
    <row r="27" spans="1:20" ht="14.25">
      <c r="R27" s="1"/>
    </row>
    <row r="28" spans="1:20" ht="14.25">
      <c r="R28" s="1"/>
    </row>
  </sheetData>
  <sheetProtection algorithmName="SHA-512" hashValue="9CYRSNlPcHPjbh4S36QmmROb43okPRawCw0oxCHNZ2IcvsZDY0IrYnYTcB4Qi4i2jnAgwAV3954DqyfWjqEqwQ==" saltValue="IbOGH+IXeScHxlyoVbBdQw==" spinCount="100000" sheet="1" objects="1" scenarios="1"/>
  <mergeCells count="12">
    <mergeCell ref="B2:C2"/>
    <mergeCell ref="A21:E21"/>
    <mergeCell ref="A22:F22"/>
    <mergeCell ref="I22:J22"/>
    <mergeCell ref="K22:M22"/>
    <mergeCell ref="N22:P22"/>
    <mergeCell ref="Q22:R22"/>
    <mergeCell ref="B23:F23"/>
    <mergeCell ref="I23:J23"/>
    <mergeCell ref="K23:M23"/>
    <mergeCell ref="N23:P23"/>
    <mergeCell ref="Q23:R23"/>
  </mergeCells>
  <phoneticPr fontId="2" type="Hiragana" alignment="distributed"/>
  <pageMargins left="0.39370078740157483" right="0.39370078740157483" top="0.98425196850393704" bottom="0.39370078740157483" header="0.51181102362204722" footer="0.51181102362204722"/>
  <pageSetup paperSize="9" scale="73" orientation="landscape" r:id="rId1"/>
  <headerFooter alignWithMargins="0">
    <oddFooter>&amp;R&amp;"ＭＳ Ｐゴシック,標準"&amp;11令和元年７月21日執行　参議院議員通常選挙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開票速報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kaneda</dc:creator>
  <cp:lastModifiedBy>さいたま市</cp:lastModifiedBy>
  <cp:lastPrinted>2019-07-25T02:00:11Z</cp:lastPrinted>
  <dcterms:created xsi:type="dcterms:W3CDTF">2003-09-03T08:10:42Z</dcterms:created>
  <dcterms:modified xsi:type="dcterms:W3CDTF">2019-07-31T07:43:08Z</dcterms:modified>
</cp:coreProperties>
</file>