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H31県議\"/>
    </mc:Choice>
  </mc:AlternateContent>
  <bookViews>
    <workbookView xWindow="288" yWindow="12" windowWidth="6048" windowHeight="4140"/>
  </bookViews>
  <sheets>
    <sheet name="男女別・年齢別" sheetId="1" r:id="rId1"/>
  </sheets>
  <definedNames>
    <definedName name="_xlnm.Print_Area" localSheetId="0">男女別・年齢別!$A$1:$J$212</definedName>
  </definedNames>
  <calcPr calcId="162913"/>
</workbook>
</file>

<file path=xl/calcChain.xml><?xml version="1.0" encoding="utf-8"?>
<calcChain xmlns="http://schemas.openxmlformats.org/spreadsheetml/2006/main">
  <c r="F21" i="1" l="1"/>
  <c r="F20" i="1"/>
  <c r="E21" i="1"/>
  <c r="E20" i="1"/>
  <c r="C21" i="1"/>
  <c r="C20" i="1"/>
  <c r="B21" i="1"/>
  <c r="B20" i="1"/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E12" i="1" l="1"/>
  <c r="F13" i="1"/>
  <c r="E13" i="1"/>
  <c r="C13" i="1"/>
  <c r="B13" i="1"/>
  <c r="I41" i="1"/>
  <c r="F12" i="1"/>
  <c r="C12" i="1"/>
  <c r="I39" i="1"/>
  <c r="H39" i="1"/>
  <c r="F11" i="1"/>
  <c r="C11" i="1"/>
  <c r="H38" i="1"/>
  <c r="H37" i="1"/>
  <c r="F10" i="1"/>
  <c r="I36" i="1"/>
  <c r="H35" i="1"/>
  <c r="F9" i="1"/>
  <c r="H34" i="1"/>
  <c r="H33" i="1"/>
  <c r="F8" i="1"/>
  <c r="H32" i="1"/>
  <c r="H31" i="1"/>
  <c r="F7" i="1"/>
  <c r="H30" i="1"/>
  <c r="H29" i="1"/>
  <c r="F6" i="1"/>
  <c r="H28" i="1"/>
  <c r="I28" i="1" l="1"/>
  <c r="I30" i="1"/>
  <c r="I31" i="1"/>
  <c r="I32" i="1"/>
  <c r="I33" i="1"/>
  <c r="I34" i="1"/>
  <c r="I35" i="1"/>
  <c r="I29" i="1"/>
  <c r="H41" i="1"/>
  <c r="H42" i="1"/>
  <c r="C10" i="1"/>
  <c r="I37" i="1"/>
  <c r="I40" i="1"/>
  <c r="I42" i="1"/>
  <c r="E11" i="1"/>
  <c r="H36" i="1"/>
  <c r="I38" i="1"/>
  <c r="H40" i="1"/>
  <c r="B12" i="1"/>
  <c r="B11" i="1"/>
  <c r="E10" i="1"/>
  <c r="B10" i="1"/>
  <c r="E9" i="1"/>
  <c r="C9" i="1"/>
  <c r="B9" i="1"/>
  <c r="E8" i="1"/>
  <c r="C8" i="1"/>
  <c r="B8" i="1"/>
  <c r="E7" i="1"/>
  <c r="C7" i="1"/>
  <c r="B7" i="1"/>
  <c r="E6" i="1"/>
  <c r="C6" i="1"/>
  <c r="B6" i="1"/>
  <c r="J42" i="1" l="1"/>
  <c r="D42" i="1"/>
  <c r="G41" i="1"/>
  <c r="J40" i="1"/>
  <c r="G40" i="1"/>
  <c r="D40" i="1"/>
  <c r="J39" i="1"/>
  <c r="G39" i="1"/>
  <c r="D39" i="1"/>
  <c r="G38" i="1"/>
  <c r="J37" i="1"/>
  <c r="G37" i="1"/>
  <c r="D37" i="1"/>
  <c r="J36" i="1"/>
  <c r="G36" i="1"/>
  <c r="D36" i="1"/>
  <c r="G35" i="1"/>
  <c r="D35" i="1"/>
  <c r="J34" i="1"/>
  <c r="G34" i="1"/>
  <c r="D34" i="1"/>
  <c r="J33" i="1"/>
  <c r="G32" i="1"/>
  <c r="D32" i="1"/>
  <c r="J31" i="1"/>
  <c r="G31" i="1"/>
  <c r="D31" i="1"/>
  <c r="J30" i="1"/>
  <c r="G30" i="1"/>
  <c r="D30" i="1"/>
  <c r="J29" i="1"/>
  <c r="G29" i="1"/>
  <c r="G28" i="1"/>
  <c r="B43" i="1"/>
  <c r="D28" i="1" l="1"/>
  <c r="H43" i="1"/>
  <c r="J32" i="1"/>
  <c r="G33" i="1"/>
  <c r="J35" i="1"/>
  <c r="D38" i="1"/>
  <c r="J38" i="1"/>
  <c r="D41" i="1"/>
  <c r="J41" i="1"/>
  <c r="G42" i="1"/>
  <c r="E43" i="1"/>
  <c r="I43" i="1"/>
  <c r="D33" i="1"/>
  <c r="F43" i="1"/>
  <c r="D29" i="1"/>
  <c r="J28" i="1"/>
  <c r="C43" i="1"/>
  <c r="D43" i="1" s="1"/>
  <c r="F22" i="1"/>
  <c r="E22" i="1"/>
  <c r="C22" i="1"/>
  <c r="B22" i="1"/>
  <c r="D22" i="1" l="1"/>
  <c r="J43" i="1"/>
  <c r="G43" i="1"/>
  <c r="G22" i="1"/>
  <c r="I21" i="1"/>
  <c r="H21" i="1"/>
  <c r="G21" i="1"/>
  <c r="D21" i="1"/>
  <c r="I20" i="1"/>
  <c r="I22" i="1" s="1"/>
  <c r="H20" i="1"/>
  <c r="H22" i="1" s="1"/>
  <c r="G20" i="1"/>
  <c r="D20" i="1"/>
  <c r="J22" i="1" l="1"/>
  <c r="J20" i="1"/>
  <c r="J21" i="1"/>
  <c r="B85" i="1"/>
  <c r="C85" i="1"/>
  <c r="G71" i="1" l="1"/>
  <c r="G70" i="1"/>
  <c r="D71" i="1"/>
  <c r="D70" i="1"/>
  <c r="F211" i="1" l="1"/>
  <c r="E211" i="1"/>
  <c r="C211" i="1"/>
  <c r="B211" i="1"/>
  <c r="F190" i="1"/>
  <c r="E190" i="1"/>
  <c r="C190" i="1"/>
  <c r="B190" i="1"/>
  <c r="F169" i="1"/>
  <c r="E169" i="1"/>
  <c r="C169" i="1"/>
  <c r="B169" i="1"/>
  <c r="F148" i="1"/>
  <c r="E148" i="1"/>
  <c r="C148" i="1"/>
  <c r="B148" i="1"/>
  <c r="F127" i="1"/>
  <c r="E127" i="1"/>
  <c r="C127" i="1"/>
  <c r="B127" i="1"/>
  <c r="F106" i="1"/>
  <c r="E106" i="1"/>
  <c r="C106" i="1"/>
  <c r="B106" i="1"/>
  <c r="F85" i="1"/>
  <c r="E85" i="1"/>
  <c r="D85" i="1"/>
  <c r="I197" i="1"/>
  <c r="H197" i="1"/>
  <c r="G197" i="1"/>
  <c r="D197" i="1"/>
  <c r="I196" i="1"/>
  <c r="H196" i="1"/>
  <c r="G196" i="1"/>
  <c r="D196" i="1"/>
  <c r="I176" i="1"/>
  <c r="H176" i="1"/>
  <c r="G176" i="1"/>
  <c r="D176" i="1"/>
  <c r="I175" i="1"/>
  <c r="H175" i="1"/>
  <c r="G175" i="1"/>
  <c r="D175" i="1"/>
  <c r="I155" i="1"/>
  <c r="H155" i="1"/>
  <c r="G155" i="1"/>
  <c r="D155" i="1"/>
  <c r="I154" i="1"/>
  <c r="H154" i="1"/>
  <c r="G154" i="1"/>
  <c r="D154" i="1"/>
  <c r="I134" i="1"/>
  <c r="H134" i="1"/>
  <c r="G134" i="1"/>
  <c r="D134" i="1"/>
  <c r="I133" i="1"/>
  <c r="H133" i="1"/>
  <c r="G133" i="1"/>
  <c r="D133" i="1"/>
  <c r="I113" i="1"/>
  <c r="H113" i="1"/>
  <c r="G113" i="1"/>
  <c r="D113" i="1"/>
  <c r="I112" i="1"/>
  <c r="H112" i="1"/>
  <c r="G112" i="1"/>
  <c r="D112" i="1"/>
  <c r="I92" i="1"/>
  <c r="H92" i="1"/>
  <c r="G92" i="1"/>
  <c r="D92" i="1"/>
  <c r="I91" i="1"/>
  <c r="H91" i="1"/>
  <c r="G91" i="1"/>
  <c r="D91" i="1"/>
  <c r="I71" i="1"/>
  <c r="H71" i="1"/>
  <c r="I70" i="1"/>
  <c r="H70" i="1"/>
  <c r="D148" i="1" l="1"/>
  <c r="D211" i="1"/>
  <c r="G106" i="1"/>
  <c r="G190" i="1"/>
  <c r="G169" i="1"/>
  <c r="G148" i="1"/>
  <c r="G127" i="1"/>
  <c r="D106" i="1"/>
  <c r="G85" i="1"/>
  <c r="J70" i="1"/>
  <c r="G211" i="1"/>
  <c r="D190" i="1"/>
  <c r="D169" i="1"/>
  <c r="D127" i="1"/>
  <c r="J91" i="1"/>
  <c r="J133" i="1"/>
  <c r="J134" i="1"/>
  <c r="J154" i="1"/>
  <c r="J175" i="1"/>
  <c r="J197" i="1"/>
  <c r="H6" i="1"/>
  <c r="J92" i="1"/>
  <c r="J113" i="1"/>
  <c r="J155" i="1"/>
  <c r="J71" i="1"/>
  <c r="J176" i="1"/>
  <c r="J196" i="1"/>
  <c r="D6" i="1"/>
  <c r="I6" i="1"/>
  <c r="J112" i="1"/>
  <c r="G6" i="1"/>
  <c r="J6" i="1" l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G210" i="1"/>
  <c r="D210" i="1"/>
  <c r="G209" i="1"/>
  <c r="D209" i="1"/>
  <c r="G208" i="1"/>
  <c r="D208" i="1"/>
  <c r="G207" i="1"/>
  <c r="D207" i="1"/>
  <c r="G206" i="1"/>
  <c r="D206" i="1"/>
  <c r="G205" i="1"/>
  <c r="D205" i="1"/>
  <c r="G204" i="1"/>
  <c r="D204" i="1"/>
  <c r="G203" i="1"/>
  <c r="D203" i="1"/>
  <c r="G202" i="1"/>
  <c r="D202" i="1"/>
  <c r="G201" i="1"/>
  <c r="D201" i="1"/>
  <c r="G200" i="1"/>
  <c r="D200" i="1"/>
  <c r="G199" i="1"/>
  <c r="D199" i="1"/>
  <c r="G198" i="1"/>
  <c r="D198" i="1"/>
  <c r="G189" i="1"/>
  <c r="D189" i="1"/>
  <c r="G188" i="1"/>
  <c r="D188" i="1"/>
  <c r="G187" i="1"/>
  <c r="D187" i="1"/>
  <c r="G186" i="1"/>
  <c r="D186" i="1"/>
  <c r="G185" i="1"/>
  <c r="D185" i="1"/>
  <c r="G184" i="1"/>
  <c r="D184" i="1"/>
  <c r="G183" i="1"/>
  <c r="D183" i="1"/>
  <c r="G182" i="1"/>
  <c r="D182" i="1"/>
  <c r="G181" i="1"/>
  <c r="D181" i="1"/>
  <c r="G180" i="1"/>
  <c r="D180" i="1"/>
  <c r="G179" i="1"/>
  <c r="D179" i="1"/>
  <c r="G178" i="1"/>
  <c r="D178" i="1"/>
  <c r="G177" i="1"/>
  <c r="D177" i="1"/>
  <c r="G168" i="1"/>
  <c r="D168" i="1"/>
  <c r="G167" i="1"/>
  <c r="D167" i="1"/>
  <c r="G166" i="1"/>
  <c r="D166" i="1"/>
  <c r="G165" i="1"/>
  <c r="D165" i="1"/>
  <c r="G164" i="1"/>
  <c r="D164" i="1"/>
  <c r="G163" i="1"/>
  <c r="D163" i="1"/>
  <c r="G162" i="1"/>
  <c r="D162" i="1"/>
  <c r="G161" i="1"/>
  <c r="D161" i="1"/>
  <c r="G160" i="1"/>
  <c r="D160" i="1"/>
  <c r="G159" i="1"/>
  <c r="D159" i="1"/>
  <c r="G158" i="1"/>
  <c r="D158" i="1"/>
  <c r="G157" i="1"/>
  <c r="D157" i="1"/>
  <c r="G156" i="1"/>
  <c r="D156" i="1"/>
  <c r="G147" i="1"/>
  <c r="D147" i="1"/>
  <c r="G146" i="1"/>
  <c r="D146" i="1"/>
  <c r="G145" i="1"/>
  <c r="D145" i="1"/>
  <c r="G144" i="1"/>
  <c r="D144" i="1"/>
  <c r="G143" i="1"/>
  <c r="D143" i="1"/>
  <c r="G142" i="1"/>
  <c r="D142" i="1"/>
  <c r="G141" i="1"/>
  <c r="D141" i="1"/>
  <c r="G140" i="1"/>
  <c r="D140" i="1"/>
  <c r="G139" i="1"/>
  <c r="D139" i="1"/>
  <c r="G138" i="1"/>
  <c r="D138" i="1"/>
  <c r="G137" i="1"/>
  <c r="D137" i="1"/>
  <c r="G136" i="1"/>
  <c r="D136" i="1"/>
  <c r="G135" i="1"/>
  <c r="D135" i="1"/>
  <c r="G126" i="1"/>
  <c r="D126" i="1"/>
  <c r="G125" i="1"/>
  <c r="D125" i="1"/>
  <c r="G124" i="1"/>
  <c r="D124" i="1"/>
  <c r="G123" i="1"/>
  <c r="D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G116" i="1"/>
  <c r="D116" i="1"/>
  <c r="G115" i="1"/>
  <c r="D115" i="1"/>
  <c r="G114" i="1"/>
  <c r="D114" i="1"/>
  <c r="G105" i="1"/>
  <c r="D105" i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D94" i="1"/>
  <c r="G93" i="1"/>
  <c r="D93" i="1"/>
  <c r="G83" i="1"/>
  <c r="D83" i="1"/>
  <c r="I190" i="1" l="1"/>
  <c r="I169" i="1"/>
  <c r="I127" i="1"/>
  <c r="H211" i="1"/>
  <c r="I211" i="1"/>
  <c r="H190" i="1"/>
  <c r="H169" i="1"/>
  <c r="I148" i="1"/>
  <c r="H148" i="1"/>
  <c r="H127" i="1"/>
  <c r="H106" i="1"/>
  <c r="I106" i="1"/>
  <c r="J106" i="1" s="1"/>
  <c r="I85" i="1"/>
  <c r="H85" i="1"/>
  <c r="J100" i="1"/>
  <c r="J114" i="1"/>
  <c r="J124" i="1"/>
  <c r="J83" i="1"/>
  <c r="J96" i="1"/>
  <c r="J104" i="1"/>
  <c r="J95" i="1"/>
  <c r="J97" i="1"/>
  <c r="J103" i="1"/>
  <c r="J105" i="1"/>
  <c r="J177" i="1"/>
  <c r="J179" i="1"/>
  <c r="J181" i="1"/>
  <c r="J183" i="1"/>
  <c r="J185" i="1"/>
  <c r="J187" i="1"/>
  <c r="J189" i="1"/>
  <c r="J199" i="1"/>
  <c r="J201" i="1"/>
  <c r="J203" i="1"/>
  <c r="J205" i="1"/>
  <c r="J207" i="1"/>
  <c r="J209" i="1"/>
  <c r="J198" i="1"/>
  <c r="J200" i="1"/>
  <c r="J202" i="1"/>
  <c r="J206" i="1"/>
  <c r="J156" i="1"/>
  <c r="J162" i="1"/>
  <c r="J168" i="1"/>
  <c r="J158" i="1"/>
  <c r="J160" i="1"/>
  <c r="J164" i="1"/>
  <c r="J166" i="1"/>
  <c r="J147" i="1"/>
  <c r="J123" i="1"/>
  <c r="J93" i="1"/>
  <c r="J99" i="1"/>
  <c r="J101" i="1"/>
  <c r="J115" i="1"/>
  <c r="J117" i="1"/>
  <c r="J119" i="1"/>
  <c r="J121" i="1"/>
  <c r="J125" i="1"/>
  <c r="J135" i="1"/>
  <c r="J137" i="1"/>
  <c r="J139" i="1"/>
  <c r="J141" i="1"/>
  <c r="J143" i="1"/>
  <c r="J145" i="1"/>
  <c r="J157" i="1"/>
  <c r="J159" i="1"/>
  <c r="J161" i="1"/>
  <c r="J163" i="1"/>
  <c r="J165" i="1"/>
  <c r="J167" i="1"/>
  <c r="J204" i="1"/>
  <c r="J208" i="1"/>
  <c r="J210" i="1"/>
  <c r="J94" i="1"/>
  <c r="J98" i="1"/>
  <c r="J102" i="1"/>
  <c r="J116" i="1"/>
  <c r="J118" i="1"/>
  <c r="J178" i="1"/>
  <c r="J180" i="1"/>
  <c r="J182" i="1"/>
  <c r="J184" i="1"/>
  <c r="J186" i="1"/>
  <c r="J188" i="1"/>
  <c r="J136" i="1"/>
  <c r="J138" i="1"/>
  <c r="J140" i="1"/>
  <c r="J142" i="1"/>
  <c r="J144" i="1"/>
  <c r="J146" i="1"/>
  <c r="J120" i="1"/>
  <c r="J122" i="1"/>
  <c r="J126" i="1"/>
  <c r="J127" i="1" l="1"/>
  <c r="J190" i="1"/>
  <c r="J169" i="1"/>
  <c r="J148" i="1"/>
  <c r="J85" i="1"/>
  <c r="J211" i="1"/>
  <c r="H12" i="1"/>
  <c r="I12" i="1"/>
  <c r="J84" i="1" l="1"/>
  <c r="J82" i="1"/>
  <c r="J81" i="1"/>
  <c r="J80" i="1"/>
  <c r="J79" i="1"/>
  <c r="J78" i="1"/>
  <c r="J77" i="1"/>
  <c r="J76" i="1"/>
  <c r="J75" i="1"/>
  <c r="J74" i="1"/>
  <c r="J73" i="1"/>
  <c r="J72" i="1"/>
  <c r="G84" i="1"/>
  <c r="G82" i="1"/>
  <c r="G81" i="1"/>
  <c r="G80" i="1"/>
  <c r="G79" i="1"/>
  <c r="G78" i="1"/>
  <c r="G77" i="1"/>
  <c r="G76" i="1"/>
  <c r="G75" i="1"/>
  <c r="G74" i="1"/>
  <c r="G73" i="1"/>
  <c r="G72" i="1"/>
  <c r="D84" i="1"/>
  <c r="D82" i="1"/>
  <c r="D81" i="1"/>
  <c r="D80" i="1"/>
  <c r="D79" i="1"/>
  <c r="D78" i="1"/>
  <c r="D77" i="1"/>
  <c r="D76" i="1"/>
  <c r="D75" i="1"/>
  <c r="D74" i="1"/>
  <c r="D73" i="1"/>
  <c r="D72" i="1"/>
  <c r="J12" i="1"/>
  <c r="H13" i="1"/>
  <c r="I13" i="1" l="1"/>
  <c r="D13" i="1"/>
  <c r="G13" i="1"/>
  <c r="D12" i="1"/>
  <c r="G12" i="1"/>
  <c r="J13" i="1" l="1"/>
  <c r="D11" i="1"/>
  <c r="I8" i="1"/>
  <c r="G7" i="1"/>
  <c r="E14" i="1"/>
  <c r="F14" i="1"/>
  <c r="C14" i="1"/>
  <c r="B14" i="1"/>
  <c r="H8" i="1"/>
  <c r="G9" i="1"/>
  <c r="H9" i="1"/>
  <c r="I7" i="1"/>
  <c r="H7" i="1"/>
  <c r="I11" i="1"/>
  <c r="I9" i="1"/>
  <c r="I10" i="1"/>
  <c r="G10" i="1"/>
  <c r="G11" i="1"/>
  <c r="D8" i="1"/>
  <c r="D7" i="1"/>
  <c r="G8" i="1"/>
  <c r="H10" i="1"/>
  <c r="H11" i="1"/>
  <c r="D9" i="1"/>
  <c r="D10" i="1"/>
  <c r="J8" i="1" l="1"/>
  <c r="I14" i="1"/>
  <c r="H14" i="1"/>
  <c r="J10" i="1"/>
  <c r="J7" i="1"/>
  <c r="G14" i="1"/>
  <c r="J9" i="1"/>
  <c r="J11" i="1"/>
  <c r="D14" i="1"/>
  <c r="J14" i="1" l="1"/>
</calcChain>
</file>

<file path=xl/sharedStrings.xml><?xml version="1.0" encoding="utf-8"?>
<sst xmlns="http://schemas.openxmlformats.org/spreadsheetml/2006/main" count="398" uniqueCount="49">
  <si>
    <t>(％)</t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</si>
  <si>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</si>
  <si>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</si>
  <si>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</si>
  <si>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</si>
  <si>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</si>
  <si>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</si>
  <si>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</si>
  <si>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</si>
  <si>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</si>
  <si>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</si>
  <si>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</si>
  <si>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大宮区</t>
    <rPh sb="0" eb="2">
      <t>オオミヤ</t>
    </rPh>
    <rPh sb="2" eb="3">
      <t>ク</t>
    </rPh>
    <phoneticPr fontId="3"/>
  </si>
  <si>
    <t>中央区</t>
    <rPh sb="0" eb="2">
      <t>チュウオウ</t>
    </rPh>
    <rPh sb="2" eb="3">
      <t>ク</t>
    </rPh>
    <phoneticPr fontId="3"/>
  </si>
  <si>
    <t>(人)</t>
    <phoneticPr fontId="3"/>
  </si>
  <si>
    <t>さいたま市全体</t>
    <rPh sb="4" eb="5">
      <t>シ</t>
    </rPh>
    <rPh sb="5" eb="7">
      <t>ゼンタイ</t>
    </rPh>
    <phoneticPr fontId="3"/>
  </si>
  <si>
    <t>区名：</t>
    <rPh sb="0" eb="1">
      <t>ク</t>
    </rPh>
    <rPh sb="1" eb="2">
      <t>メイ</t>
    </rPh>
    <phoneticPr fontId="3"/>
  </si>
  <si>
    <t>西　区</t>
    <rPh sb="0" eb="1">
      <t>ニシ</t>
    </rPh>
    <rPh sb="2" eb="3">
      <t>ク</t>
    </rPh>
    <phoneticPr fontId="3"/>
  </si>
  <si>
    <t>見沼区</t>
    <rPh sb="0" eb="2">
      <t>ミヌマ</t>
    </rPh>
    <rPh sb="2" eb="3">
      <t>ク</t>
    </rPh>
    <phoneticPr fontId="3"/>
  </si>
  <si>
    <t>桜　区</t>
    <rPh sb="0" eb="1">
      <t>サクラ</t>
    </rPh>
    <rPh sb="2" eb="3">
      <t>ク</t>
    </rPh>
    <phoneticPr fontId="3"/>
  </si>
  <si>
    <t>浦和区</t>
    <rPh sb="0" eb="2">
      <t>ウラワ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</si>
  <si>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</si>
  <si>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 xml:space="preserve">
年齢別</t>
    <rPh sb="1" eb="3">
      <t>ネンレイ</t>
    </rPh>
    <rPh sb="3" eb="4">
      <t>ベツ</t>
    </rPh>
    <phoneticPr fontId="3"/>
  </si>
  <si>
    <t>40～44歳</t>
    <rPh sb="5" eb="6">
      <t>サイ</t>
    </rPh>
    <phoneticPr fontId="3"/>
  </si>
  <si>
    <t>50～54歳</t>
    <rPh sb="5" eb="6">
      <t>サイ</t>
    </rPh>
    <phoneticPr fontId="3"/>
  </si>
  <si>
    <t>60～64歳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</si>
  <si>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</si>
  <si>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45～49歳</t>
    <rPh sb="5" eb="6">
      <t>サイ</t>
    </rPh>
    <phoneticPr fontId="3"/>
  </si>
  <si>
    <t>55～59歳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</si>
  <si>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</si>
  <si>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</si>
  <si>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2"/>
  </si>
  <si>
    <t>80歳以上</t>
  </si>
  <si>
    <t>18歳</t>
    <rPh sb="2" eb="3">
      <t>サイ</t>
    </rPh>
    <phoneticPr fontId="3"/>
  </si>
  <si>
    <t>19歳</t>
    <rPh sb="2" eb="3">
      <t>サイ</t>
    </rPh>
    <phoneticPr fontId="3"/>
  </si>
  <si>
    <t>※　投票率については、小数点以下第３位を四捨五入</t>
    <phoneticPr fontId="3"/>
  </si>
  <si>
    <t>※　投票率については、小数点以下第３位を四捨五入</t>
    <phoneticPr fontId="3"/>
  </si>
  <si>
    <t>20歳代</t>
    <rPh sb="3" eb="4">
      <t>ダイ</t>
    </rPh>
    <phoneticPr fontId="3"/>
  </si>
  <si>
    <t>30歳代</t>
    <rPh sb="3" eb="4">
      <t>ダイ</t>
    </rPh>
    <phoneticPr fontId="3"/>
  </si>
  <si>
    <t>40歳代</t>
    <rPh sb="3" eb="4">
      <t>ダイ</t>
    </rPh>
    <phoneticPr fontId="3"/>
  </si>
  <si>
    <t>50歳代</t>
    <rPh sb="3" eb="4">
      <t>ダイ</t>
    </rPh>
    <phoneticPr fontId="3"/>
  </si>
  <si>
    <t>60歳代</t>
    <rPh sb="3" eb="4">
      <t>ダイ</t>
    </rPh>
    <phoneticPr fontId="3"/>
  </si>
  <si>
    <t>70歳代</t>
    <rPh sb="3" eb="4">
      <t>ダイ</t>
    </rPh>
    <phoneticPr fontId="3"/>
  </si>
  <si>
    <t>19歳</t>
    <rPh sb="2" eb="3">
      <t>サイ</t>
    </rPh>
    <phoneticPr fontId="3"/>
  </si>
  <si>
    <t>【参考】18歳、19歳の投票状況</t>
    <rPh sb="1" eb="3">
      <t>サンコウ</t>
    </rPh>
    <rPh sb="6" eb="7">
      <t>サイ</t>
    </rPh>
    <rPh sb="10" eb="11">
      <t>サイ</t>
    </rPh>
    <rPh sb="12" eb="14">
      <t>トウヒョウ</t>
    </rPh>
    <rPh sb="14" eb="16">
      <t>ジョウキョウ</t>
    </rPh>
    <phoneticPr fontId="3"/>
  </si>
  <si>
    <t>18・19歳</t>
    <rPh sb="5" eb="6">
      <t>サイ</t>
    </rPh>
    <phoneticPr fontId="3"/>
  </si>
  <si>
    <t>性別・年齢別投票結果</t>
    <rPh sb="0" eb="2">
      <t>セイベツ</t>
    </rPh>
    <rPh sb="3" eb="5">
      <t>ネンレイ</t>
    </rPh>
    <rPh sb="5" eb="6">
      <t>ベツ</t>
    </rPh>
    <rPh sb="6" eb="8">
      <t>トウヒョウ</t>
    </rPh>
    <rPh sb="8" eb="10">
      <t>ケッカ</t>
    </rPh>
    <phoneticPr fontId="3"/>
  </si>
  <si>
    <t>※　投票率については、小数点以下第３位を四捨五入
※　北区、緑区、岩槻区は無投票</t>
    <rPh sb="27" eb="29">
      <t>キタク</t>
    </rPh>
    <rPh sb="30" eb="32">
      <t>ミドリク</t>
    </rPh>
    <rPh sb="33" eb="36">
      <t>イワツキク</t>
    </rPh>
    <rPh sb="37" eb="40">
      <t>ムトウヒョウ</t>
    </rPh>
    <phoneticPr fontId="3"/>
  </si>
  <si>
    <t>【県議】</t>
    <rPh sb="1" eb="3">
      <t>ケンギ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</si>
</sst>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_ "/>
    <numFmt numFmtId="178" formatCode="0_ "/>
    <numFmt numFmtId="179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6" fillId="0" borderId="0" xfId="1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28" xfId="0" applyFont="1" applyFill="1" applyBorder="1" applyAlignment="1" applyProtection="1">
      <alignment horizontal="center"/>
    </xf>
    <xf numFmtId="0" fontId="4" fillId="0" borderId="24" xfId="1" applyFont="1" applyFill="1" applyBorder="1" applyAlignment="1" applyProtection="1">
      <alignment horizontal="right" vertical="center" wrapText="1"/>
    </xf>
    <xf numFmtId="0" fontId="4" fillId="0" borderId="29" xfId="1" applyFont="1" applyFill="1" applyBorder="1" applyAlignment="1" applyProtection="1">
      <alignment horizontal="center" vertical="center"/>
    </xf>
    <xf numFmtId="0" fontId="4" fillId="0" borderId="30" xfId="1" applyFont="1" applyFill="1" applyBorder="1" applyAlignment="1" applyProtection="1">
      <alignment horizontal="center" vertical="center"/>
    </xf>
    <xf numFmtId="0" fontId="4" fillId="0" borderId="31" xfId="1" applyFont="1" applyFill="1" applyBorder="1" applyAlignment="1" applyProtection="1">
      <alignment horizontal="center" vertical="center"/>
    </xf>
    <xf numFmtId="0" fontId="5" fillId="0" borderId="0" xfId="1" applyFont="1" applyProtection="1"/>
    <xf numFmtId="0" fontId="4" fillId="0" borderId="32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center" vertical="center" shrinkToFit="1"/>
    </xf>
    <xf numFmtId="0" fontId="4" fillId="0" borderId="4" xfId="1" applyFont="1" applyFill="1" applyBorder="1" applyAlignment="1" applyProtection="1">
      <alignment horizontal="center" vertical="center" shrinkToFit="1"/>
    </xf>
    <xf numFmtId="0" fontId="4" fillId="0" borderId="5" xfId="1" applyFont="1" applyFill="1" applyBorder="1" applyAlignment="1" applyProtection="1">
      <alignment horizontal="center" vertical="center" shrinkToFit="1"/>
    </xf>
    <xf numFmtId="0" fontId="4" fillId="0" borderId="6" xfId="1" applyFont="1" applyFill="1" applyBorder="1" applyAlignment="1" applyProtection="1">
      <alignment horizontal="center" vertical="center" shrinkToFit="1"/>
    </xf>
    <xf numFmtId="0" fontId="4" fillId="0" borderId="33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 applyProtection="1">
      <alignment horizontal="right" vertical="center" shrinkToFit="1"/>
    </xf>
    <xf numFmtId="0" fontId="4" fillId="0" borderId="8" xfId="1" applyFont="1" applyFill="1" applyBorder="1" applyAlignment="1" applyProtection="1">
      <alignment horizontal="right" vertical="center" shrinkToFit="1"/>
    </xf>
    <xf numFmtId="0" fontId="4" fillId="0" borderId="9" xfId="1" applyFont="1" applyFill="1" applyBorder="1" applyAlignment="1" applyProtection="1">
      <alignment horizontal="right" vertical="center" shrinkToFit="1"/>
    </xf>
    <xf numFmtId="0" fontId="4" fillId="0" borderId="10" xfId="1" applyFont="1" applyFill="1" applyBorder="1" applyAlignment="1" applyProtection="1">
      <alignment horizontal="right" vertical="center" shrinkToFit="1"/>
    </xf>
    <xf numFmtId="0" fontId="4" fillId="0" borderId="34" xfId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right" vertical="center" shrinkToFit="1"/>
    </xf>
    <xf numFmtId="177" fontId="4" fillId="0" borderId="12" xfId="1" applyNumberFormat="1" applyFont="1" applyFill="1" applyBorder="1" applyAlignment="1" applyProtection="1">
      <alignment horizontal="right" vertical="center" shrinkToFit="1"/>
    </xf>
    <xf numFmtId="176" fontId="4" fillId="0" borderId="13" xfId="1" applyNumberFormat="1" applyFont="1" applyFill="1" applyBorder="1" applyAlignment="1" applyProtection="1">
      <alignment horizontal="right" vertical="center" shrinkToFit="1"/>
    </xf>
    <xf numFmtId="177" fontId="4" fillId="0" borderId="14" xfId="1" applyNumberFormat="1" applyFont="1" applyFill="1" applyBorder="1" applyAlignment="1" applyProtection="1">
      <alignment horizontal="right" vertical="center" shrinkToFit="1"/>
    </xf>
    <xf numFmtId="0" fontId="4" fillId="0" borderId="11" xfId="1" applyFont="1" applyFill="1" applyBorder="1" applyAlignment="1" applyProtection="1">
      <alignment horizontal="center" vertical="center"/>
    </xf>
    <xf numFmtId="177" fontId="4" fillId="0" borderId="15" xfId="1" applyNumberFormat="1" applyFont="1" applyFill="1" applyBorder="1" applyAlignment="1" applyProtection="1">
      <alignment horizontal="right" vertical="center" shrinkToFit="1"/>
    </xf>
    <xf numFmtId="0" fontId="4" fillId="0" borderId="16" xfId="1" applyFont="1" applyFill="1" applyBorder="1" applyAlignment="1" applyProtection="1">
      <alignment horizontal="center" vertical="center"/>
    </xf>
    <xf numFmtId="177" fontId="4" fillId="0" borderId="17" xfId="1" applyNumberFormat="1" applyFont="1" applyFill="1" applyBorder="1" applyAlignment="1" applyProtection="1">
      <alignment horizontal="right" vertical="center" shrinkToFit="1"/>
    </xf>
    <xf numFmtId="177" fontId="4" fillId="0" borderId="18" xfId="1" applyNumberFormat="1" applyFont="1" applyFill="1" applyBorder="1" applyAlignment="1" applyProtection="1">
      <alignment horizontal="right" vertical="center" shrinkToFit="1"/>
    </xf>
    <xf numFmtId="176" fontId="4" fillId="0" borderId="19" xfId="1" applyNumberFormat="1" applyFont="1" applyFill="1" applyBorder="1" applyAlignment="1" applyProtection="1">
      <alignment horizontal="right" vertical="center" shrinkToFit="1"/>
    </xf>
    <xf numFmtId="177" fontId="4" fillId="0" borderId="20" xfId="1" applyNumberFormat="1" applyFont="1" applyFill="1" applyBorder="1" applyAlignment="1" applyProtection="1">
      <alignment horizontal="right" vertical="center" shrinkToFit="1"/>
    </xf>
    <xf numFmtId="176" fontId="4" fillId="0" borderId="20" xfId="1" applyNumberFormat="1" applyFont="1" applyFill="1" applyBorder="1" applyAlignment="1" applyProtection="1">
      <alignment horizontal="right" vertical="center" shrinkToFit="1"/>
    </xf>
    <xf numFmtId="0" fontId="4" fillId="0" borderId="1" xfId="1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/>
    </xf>
    <xf numFmtId="0" fontId="8" fillId="0" borderId="0" xfId="1" applyFont="1" applyBorder="1" applyProtection="1"/>
    <xf numFmtId="0" fontId="4" fillId="0" borderId="0" xfId="1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177" fontId="4" fillId="0" borderId="11" xfId="1" applyNumberFormat="1" applyFont="1" applyFill="1" applyBorder="1" applyAlignment="1" applyProtection="1">
      <alignment vertical="center"/>
    </xf>
    <xf numFmtId="177" fontId="4" fillId="0" borderId="12" xfId="1" applyNumberFormat="1" applyFont="1" applyFill="1" applyBorder="1" applyAlignment="1" applyProtection="1">
      <alignment vertical="center"/>
    </xf>
    <xf numFmtId="176" fontId="4" fillId="0" borderId="13" xfId="1" applyNumberFormat="1" applyFont="1" applyFill="1" applyBorder="1" applyAlignment="1" applyProtection="1">
      <alignment vertical="center"/>
    </xf>
    <xf numFmtId="177" fontId="4" fillId="0" borderId="14" xfId="1" applyNumberFormat="1" applyFont="1" applyFill="1" applyBorder="1" applyAlignment="1" applyProtection="1">
      <alignment vertical="center"/>
    </xf>
    <xf numFmtId="177" fontId="4" fillId="0" borderId="17" xfId="1" applyNumberFormat="1" applyFont="1" applyFill="1" applyBorder="1" applyAlignment="1" applyProtection="1">
      <alignment vertical="center"/>
    </xf>
    <xf numFmtId="177" fontId="4" fillId="0" borderId="18" xfId="1" applyNumberFormat="1" applyFont="1" applyFill="1" applyBorder="1" applyAlignment="1" applyProtection="1">
      <alignment vertical="center"/>
    </xf>
    <xf numFmtId="176" fontId="4" fillId="0" borderId="19" xfId="1" applyNumberFormat="1" applyFont="1" applyFill="1" applyBorder="1" applyAlignment="1" applyProtection="1">
      <alignment vertical="center"/>
    </xf>
    <xf numFmtId="177" fontId="4" fillId="0" borderId="20" xfId="1" applyNumberFormat="1" applyFont="1" applyFill="1" applyBorder="1" applyAlignment="1" applyProtection="1">
      <alignment vertical="center"/>
    </xf>
    <xf numFmtId="176" fontId="4" fillId="0" borderId="20" xfId="1" applyNumberFormat="1" applyFont="1" applyFill="1" applyBorder="1" applyAlignment="1" applyProtection="1">
      <alignment vertical="center"/>
    </xf>
    <xf numFmtId="177" fontId="4" fillId="0" borderId="17" xfId="1" applyNumberFormat="1" applyFont="1" applyFill="1" applyBorder="1" applyAlignment="1" applyProtection="1">
      <alignment vertical="center" shrinkToFi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6" xfId="1" applyFont="1" applyFill="1" applyBorder="1" applyAlignment="1" applyProtection="1">
      <alignment horizontal="center" vertical="center"/>
    </xf>
    <xf numFmtId="177" fontId="4" fillId="0" borderId="4" xfId="1" applyNumberFormat="1" applyFont="1" applyFill="1" applyBorder="1" applyAlignment="1" applyProtection="1">
      <alignment vertical="center"/>
    </xf>
    <xf numFmtId="177" fontId="4" fillId="0" borderId="6" xfId="1" applyNumberFormat="1" applyFont="1" applyFill="1" applyBorder="1" applyAlignment="1" applyProtection="1">
      <alignment vertical="center"/>
    </xf>
    <xf numFmtId="0" fontId="4" fillId="0" borderId="25" xfId="1" applyFont="1" applyFill="1" applyBorder="1" applyAlignment="1" applyProtection="1">
      <alignment horizontal="center" vertical="center"/>
    </xf>
    <xf numFmtId="177" fontId="4" fillId="0" borderId="15" xfId="1" applyNumberFormat="1" applyFont="1" applyFill="1" applyBorder="1" applyAlignment="1" applyProtection="1">
      <alignment vertical="center"/>
    </xf>
    <xf numFmtId="177" fontId="4" fillId="0" borderId="25" xfId="1" applyNumberFormat="1" applyFont="1" applyFill="1" applyBorder="1" applyAlignment="1" applyProtection="1">
      <alignment vertical="center"/>
    </xf>
    <xf numFmtId="177" fontId="4" fillId="0" borderId="27" xfId="1" applyNumberFormat="1" applyFont="1" applyFill="1" applyBorder="1" applyAlignment="1" applyProtection="1">
      <alignment vertical="center"/>
    </xf>
    <xf numFmtId="177" fontId="4" fillId="0" borderId="22" xfId="1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right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 shrinkToFit="1"/>
    </xf>
    <xf numFmtId="0" fontId="7" fillId="0" borderId="0" xfId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8" xfId="0" applyFont="1" applyFill="1" applyBorder="1" applyAlignment="1" applyProtection="1">
      <alignment horizontal="center" vertical="center" shrinkToFit="1"/>
    </xf>
    <xf numFmtId="178" fontId="4" fillId="0" borderId="7" xfId="1" applyNumberFormat="1" applyFont="1" applyFill="1" applyBorder="1" applyAlignment="1" applyProtection="1">
      <alignment horizontal="right" vertical="center" shrinkToFit="1"/>
    </xf>
    <xf numFmtId="178" fontId="4" fillId="0" borderId="8" xfId="1" applyNumberFormat="1" applyFont="1" applyFill="1" applyBorder="1" applyAlignment="1" applyProtection="1">
      <alignment horizontal="right" vertical="center" shrinkToFit="1"/>
    </xf>
    <xf numFmtId="177" fontId="4" fillId="0" borderId="21" xfId="1" applyNumberFormat="1" applyFont="1" applyFill="1" applyBorder="1" applyAlignment="1" applyProtection="1">
      <alignment vertical="center"/>
    </xf>
    <xf numFmtId="177" fontId="4" fillId="0" borderId="3" xfId="1" applyNumberFormat="1" applyFont="1" applyFill="1" applyBorder="1" applyAlignment="1" applyProtection="1">
      <alignment vertical="center"/>
    </xf>
    <xf numFmtId="176" fontId="4" fillId="0" borderId="5" xfId="1" applyNumberFormat="1" applyFont="1" applyFill="1" applyBorder="1" applyAlignment="1" applyProtection="1">
      <alignment vertical="center"/>
    </xf>
    <xf numFmtId="176" fontId="4" fillId="0" borderId="23" xfId="1" applyNumberFormat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179" fontId="4" fillId="0" borderId="7" xfId="1" applyNumberFormat="1" applyFont="1" applyFill="1" applyBorder="1" applyAlignment="1" applyProtection="1">
      <alignment horizontal="right" vertical="center" shrinkToFit="1"/>
    </xf>
    <xf numFmtId="179" fontId="4" fillId="0" borderId="8" xfId="1" applyNumberFormat="1" applyFont="1" applyFill="1" applyBorder="1" applyAlignment="1" applyProtection="1">
      <alignment horizontal="right" vertical="center" shrinkToFit="1"/>
    </xf>
    <xf numFmtId="0" fontId="1" fillId="0" borderId="0" xfId="1" applyProtection="1"/>
  </cellXfs>
  <cellStyles count="2">
    <cellStyle name="標準" xfId="0" builtinId="0"/>
    <cellStyle name="標準_年齢別（浦和区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</xdr:col>
      <xdr:colOff>0</xdr:colOff>
      <xdr:row>69</xdr:row>
      <xdr:rowOff>0</xdr:rowOff>
    </xdr:to>
    <xdr:sp macro="" textlink="">
      <xdr:nvSpPr>
        <xdr:cNvPr id="1084" name="Line 49"/>
        <xdr:cNvSpPr>
          <a:spLocks noChangeShapeType="1"/>
        </xdr:cNvSpPr>
      </xdr:nvSpPr>
      <xdr:spPr bwMode="auto">
        <a:xfrm>
          <a:off x="0" y="9401175"/>
          <a:ext cx="8858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1</xdr:col>
      <xdr:colOff>19050</xdr:colOff>
      <xdr:row>90</xdr:row>
      <xdr:rowOff>0</xdr:rowOff>
    </xdr:to>
    <xdr:sp macro="" textlink="">
      <xdr:nvSpPr>
        <xdr:cNvPr id="1086" name="Line 51"/>
        <xdr:cNvSpPr>
          <a:spLocks noChangeShapeType="1"/>
        </xdr:cNvSpPr>
      </xdr:nvSpPr>
      <xdr:spPr bwMode="auto">
        <a:xfrm>
          <a:off x="0" y="13849350"/>
          <a:ext cx="90487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876300</xdr:colOff>
      <xdr:row>110</xdr:row>
      <xdr:rowOff>209550</xdr:rowOff>
    </xdr:to>
    <xdr:sp macro="" textlink="">
      <xdr:nvSpPr>
        <xdr:cNvPr id="1087" name="Line 52"/>
        <xdr:cNvSpPr>
          <a:spLocks noChangeShapeType="1"/>
        </xdr:cNvSpPr>
      </xdr:nvSpPr>
      <xdr:spPr bwMode="auto">
        <a:xfrm>
          <a:off x="0" y="18307050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866775</xdr:colOff>
      <xdr:row>132</xdr:row>
      <xdr:rowOff>9525</xdr:rowOff>
    </xdr:to>
    <xdr:sp macro="" textlink="">
      <xdr:nvSpPr>
        <xdr:cNvPr id="1088" name="Line 53"/>
        <xdr:cNvSpPr>
          <a:spLocks noChangeShapeType="1"/>
        </xdr:cNvSpPr>
      </xdr:nvSpPr>
      <xdr:spPr bwMode="auto">
        <a:xfrm>
          <a:off x="0" y="30203775"/>
          <a:ext cx="866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150</xdr:row>
      <xdr:rowOff>0</xdr:rowOff>
    </xdr:from>
    <xdr:to>
      <xdr:col>1</xdr:col>
      <xdr:colOff>0</xdr:colOff>
      <xdr:row>153</xdr:row>
      <xdr:rowOff>0</xdr:rowOff>
    </xdr:to>
    <xdr:sp macro="" textlink="">
      <xdr:nvSpPr>
        <xdr:cNvPr id="1089" name="Line 54"/>
        <xdr:cNvSpPr>
          <a:spLocks noChangeShapeType="1"/>
        </xdr:cNvSpPr>
      </xdr:nvSpPr>
      <xdr:spPr bwMode="auto">
        <a:xfrm>
          <a:off x="9525" y="27222450"/>
          <a:ext cx="8763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9525</xdr:colOff>
      <xdr:row>174</xdr:row>
      <xdr:rowOff>0</xdr:rowOff>
    </xdr:to>
    <xdr:sp macro="" textlink="">
      <xdr:nvSpPr>
        <xdr:cNvPr id="1090" name="Line 55"/>
        <xdr:cNvSpPr>
          <a:spLocks noChangeShapeType="1"/>
        </xdr:cNvSpPr>
      </xdr:nvSpPr>
      <xdr:spPr bwMode="auto">
        <a:xfrm>
          <a:off x="0" y="31680150"/>
          <a:ext cx="89535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194</xdr:row>
      <xdr:rowOff>200025</xdr:rowOff>
    </xdr:to>
    <xdr:sp macro="" textlink="">
      <xdr:nvSpPr>
        <xdr:cNvPr id="1091" name="Line 56"/>
        <xdr:cNvSpPr>
          <a:spLocks noChangeShapeType="1"/>
        </xdr:cNvSpPr>
      </xdr:nvSpPr>
      <xdr:spPr bwMode="auto">
        <a:xfrm>
          <a:off x="0" y="36137850"/>
          <a:ext cx="88582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0" y="533400"/>
          <a:ext cx="8858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0" y="4105275"/>
          <a:ext cx="8858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847725</xdr:colOff>
      <xdr:row>26</xdr:row>
      <xdr:rowOff>200025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0" y="14173200"/>
          <a:ext cx="84772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91440</xdr:rowOff>
    </xdr:from>
    <xdr:to>
      <xdr:col>9</xdr:col>
      <xdr:colOff>738256</xdr:colOff>
      <xdr:row>64</xdr:row>
      <xdr:rowOff>93378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81460"/>
          <a:ext cx="7382896" cy="4779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2"/>
  <sheetViews>
    <sheetView tabSelected="1" view="pageBreakPreview" zoomScaleNormal="70" zoomScaleSheetLayoutView="100" workbookViewId="0">
      <selection sqref="A1:XFD1048576"/>
    </sheetView>
  </sheetViews>
  <sheetFormatPr defaultColWidth="9" defaultRowHeight="13.2" x14ac:dyDescent="0.2"/>
  <cols>
    <col min="1" max="1" width="11.6640625" style="85" customWidth="1"/>
    <col min="2" max="2" width="10.77734375" style="85" customWidth="1"/>
    <col min="3" max="3" width="11" style="85" customWidth="1"/>
    <col min="4" max="4" width="10.21875" style="85" customWidth="1"/>
    <col min="5" max="5" width="10.6640625" style="85" customWidth="1"/>
    <col min="6" max="6" width="10.77734375" style="85" customWidth="1"/>
    <col min="7" max="7" width="10.33203125" style="85" customWidth="1"/>
    <col min="8" max="8" width="10.77734375" style="85" customWidth="1"/>
    <col min="9" max="9" width="10.6640625" style="85" customWidth="1"/>
    <col min="10" max="10" width="10.77734375" style="85" customWidth="1"/>
    <col min="11" max="16384" width="9" style="85"/>
  </cols>
  <sheetData>
    <row r="1" spans="1:10" s="2" customFormat="1" ht="19.5" customHeight="1" x14ac:dyDescent="0.2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2.5" customHeight="1" thickBot="1" x14ac:dyDescent="0.25">
      <c r="A2" s="3" t="s">
        <v>48</v>
      </c>
      <c r="B2" s="3"/>
      <c r="C2" s="3"/>
      <c r="D2" s="3"/>
      <c r="E2" s="3"/>
      <c r="F2" s="3"/>
      <c r="G2" s="3"/>
      <c r="H2" s="4" t="s">
        <v>15</v>
      </c>
      <c r="I2" s="4"/>
      <c r="J2" s="4"/>
    </row>
    <row r="3" spans="1:10" s="9" customFormat="1" ht="19.95" customHeight="1" x14ac:dyDescent="0.2">
      <c r="A3" s="5" t="s">
        <v>1</v>
      </c>
      <c r="B3" s="6" t="s">
        <v>2</v>
      </c>
      <c r="C3" s="7"/>
      <c r="D3" s="8"/>
      <c r="E3" s="6" t="s">
        <v>3</v>
      </c>
      <c r="F3" s="7"/>
      <c r="G3" s="8"/>
      <c r="H3" s="6" t="s">
        <v>4</v>
      </c>
      <c r="I3" s="7"/>
      <c r="J3" s="8"/>
    </row>
    <row r="4" spans="1:10" s="9" customFormat="1" ht="19.95" customHeight="1" x14ac:dyDescent="0.2">
      <c r="A4" s="10" t="s">
        <v>22</v>
      </c>
      <c r="B4" s="11" t="s">
        <v>5</v>
      </c>
      <c r="C4" s="12" t="s">
        <v>6</v>
      </c>
      <c r="D4" s="13" t="s">
        <v>7</v>
      </c>
      <c r="E4" s="11" t="s">
        <v>5</v>
      </c>
      <c r="F4" s="12" t="s">
        <v>6</v>
      </c>
      <c r="G4" s="13" t="s">
        <v>7</v>
      </c>
      <c r="H4" s="14" t="s">
        <v>5</v>
      </c>
      <c r="I4" s="12" t="s">
        <v>6</v>
      </c>
      <c r="J4" s="13" t="s">
        <v>7</v>
      </c>
    </row>
    <row r="5" spans="1:10" s="9" customFormat="1" ht="19.95" customHeight="1" x14ac:dyDescent="0.2">
      <c r="A5" s="15"/>
      <c r="B5" s="16" t="s">
        <v>14</v>
      </c>
      <c r="C5" s="17" t="s">
        <v>14</v>
      </c>
      <c r="D5" s="18" t="s">
        <v>0</v>
      </c>
      <c r="E5" s="16" t="s">
        <v>14</v>
      </c>
      <c r="F5" s="17" t="s">
        <v>14</v>
      </c>
      <c r="G5" s="18" t="s">
        <v>0</v>
      </c>
      <c r="H5" s="19" t="s">
        <v>14</v>
      </c>
      <c r="I5" s="17" t="s">
        <v>14</v>
      </c>
      <c r="J5" s="18" t="s">
        <v>0</v>
      </c>
    </row>
    <row r="6" spans="1:10" s="9" customFormat="1" ht="19.95" customHeight="1" x14ac:dyDescent="0.2">
      <c r="A6" s="20" t="s">
        <v>45</v>
      </c>
      <c r="B6" s="21">
        <f>SUM(B28:B29)</f>
        <v>8771</v>
      </c>
      <c r="C6" s="22">
        <f>SUM(C28:C29)</f>
        <v>2910</v>
      </c>
      <c r="D6" s="23">
        <f>ROUND(C6/B6*100,2)</f>
        <v>33.18</v>
      </c>
      <c r="E6" s="21">
        <f>SUM(E28:E29)</f>
        <v>8372</v>
      </c>
      <c r="F6" s="22">
        <f>SUM(F28:F29)</f>
        <v>2823</v>
      </c>
      <c r="G6" s="23">
        <f>ROUND(F6/E6*100,2)</f>
        <v>33.72</v>
      </c>
      <c r="H6" s="24">
        <f>B6+E6</f>
        <v>17143</v>
      </c>
      <c r="I6" s="22">
        <f>C6+F6</f>
        <v>5733</v>
      </c>
      <c r="J6" s="23">
        <f>ROUND(I6/H6*100,2)</f>
        <v>33.44</v>
      </c>
    </row>
    <row r="7" spans="1:10" s="9" customFormat="1" ht="19.95" customHeight="1" x14ac:dyDescent="0.2">
      <c r="A7" s="25" t="s">
        <v>37</v>
      </c>
      <c r="B7" s="21">
        <f>SUM(B30:B31)</f>
        <v>47776</v>
      </c>
      <c r="C7" s="22">
        <f>SUM(C30:C31)</f>
        <v>9395</v>
      </c>
      <c r="D7" s="23">
        <f>ROUND(C7/B7*100,2)</f>
        <v>19.66</v>
      </c>
      <c r="E7" s="21">
        <f>SUM(E30:E31)</f>
        <v>46874</v>
      </c>
      <c r="F7" s="22">
        <f>SUM(F30:F31)</f>
        <v>9995</v>
      </c>
      <c r="G7" s="23">
        <f>ROUND(F7/E7*100,2)</f>
        <v>21.32</v>
      </c>
      <c r="H7" s="24">
        <f>B7+E7</f>
        <v>94650</v>
      </c>
      <c r="I7" s="22">
        <f>C7+F7</f>
        <v>19390</v>
      </c>
      <c r="J7" s="23">
        <f>ROUND(I7/H7*100,2)</f>
        <v>20.49</v>
      </c>
    </row>
    <row r="8" spans="1:10" s="9" customFormat="1" ht="19.95" customHeight="1" x14ac:dyDescent="0.2">
      <c r="A8" s="25" t="s">
        <v>38</v>
      </c>
      <c r="B8" s="21">
        <f>SUM(B32:B33)</f>
        <v>58559</v>
      </c>
      <c r="C8" s="22">
        <f>SUM(C32:C33)</f>
        <v>16128</v>
      </c>
      <c r="D8" s="23">
        <f t="shared" ref="D8:D14" si="0">ROUND(C8/B8*100,2)</f>
        <v>27.54</v>
      </c>
      <c r="E8" s="21">
        <f>SUM(E32:E33)</f>
        <v>55310</v>
      </c>
      <c r="F8" s="22">
        <f>SUM(F32:F33)</f>
        <v>16547</v>
      </c>
      <c r="G8" s="23">
        <f t="shared" ref="G8:G14" si="1">ROUND(F8/E8*100,2)</f>
        <v>29.92</v>
      </c>
      <c r="H8" s="24">
        <f t="shared" ref="H8:H13" si="2">B8+E8</f>
        <v>113869</v>
      </c>
      <c r="I8" s="22">
        <f t="shared" ref="I8:I13" si="3">C8+F8</f>
        <v>32675</v>
      </c>
      <c r="J8" s="23">
        <f t="shared" ref="J8:J14" si="4">ROUND(I8/H8*100,2)</f>
        <v>28.7</v>
      </c>
    </row>
    <row r="9" spans="1:10" s="9" customFormat="1" ht="19.95" customHeight="1" x14ac:dyDescent="0.2">
      <c r="A9" s="25" t="s">
        <v>39</v>
      </c>
      <c r="B9" s="21">
        <f>SUM(B34:B35)</f>
        <v>74554</v>
      </c>
      <c r="C9" s="22">
        <f>SUM(C34:C35)</f>
        <v>25303</v>
      </c>
      <c r="D9" s="23">
        <f t="shared" si="0"/>
        <v>33.94</v>
      </c>
      <c r="E9" s="21">
        <f>SUM(E34:E35)</f>
        <v>70996</v>
      </c>
      <c r="F9" s="22">
        <f>SUM(F34:F35)</f>
        <v>25550</v>
      </c>
      <c r="G9" s="23">
        <f t="shared" si="1"/>
        <v>35.99</v>
      </c>
      <c r="H9" s="24">
        <f t="shared" si="2"/>
        <v>145550</v>
      </c>
      <c r="I9" s="22">
        <f t="shared" si="3"/>
        <v>50853</v>
      </c>
      <c r="J9" s="23">
        <f t="shared" si="4"/>
        <v>34.94</v>
      </c>
    </row>
    <row r="10" spans="1:10" s="9" customFormat="1" ht="19.95" customHeight="1" x14ac:dyDescent="0.2">
      <c r="A10" s="25" t="s">
        <v>40</v>
      </c>
      <c r="B10" s="21">
        <f>SUM(B36:B37)</f>
        <v>63021</v>
      </c>
      <c r="C10" s="22">
        <f>SUM(C36:C37)</f>
        <v>25458</v>
      </c>
      <c r="D10" s="23">
        <f t="shared" si="0"/>
        <v>40.4</v>
      </c>
      <c r="E10" s="21">
        <f>SUM(E36:E37)</f>
        <v>59081</v>
      </c>
      <c r="F10" s="22">
        <f>SUM(F36:F37)</f>
        <v>24948</v>
      </c>
      <c r="G10" s="23">
        <f t="shared" si="1"/>
        <v>42.23</v>
      </c>
      <c r="H10" s="24">
        <f t="shared" si="2"/>
        <v>122102</v>
      </c>
      <c r="I10" s="22">
        <f t="shared" si="3"/>
        <v>50406</v>
      </c>
      <c r="J10" s="23">
        <f t="shared" si="4"/>
        <v>41.28</v>
      </c>
    </row>
    <row r="11" spans="1:10" s="9" customFormat="1" ht="19.95" customHeight="1" x14ac:dyDescent="0.2">
      <c r="A11" s="25" t="s">
        <v>41</v>
      </c>
      <c r="B11" s="21">
        <f>SUM(B38:B39)</f>
        <v>49396</v>
      </c>
      <c r="C11" s="22">
        <f>SUM(C38:C39)</f>
        <v>25161</v>
      </c>
      <c r="D11" s="23">
        <f t="shared" si="0"/>
        <v>50.94</v>
      </c>
      <c r="E11" s="21">
        <f>SUM(E38:E39)</f>
        <v>49011</v>
      </c>
      <c r="F11" s="22">
        <f>SUM(F38:F39)</f>
        <v>25463</v>
      </c>
      <c r="G11" s="23">
        <f t="shared" si="1"/>
        <v>51.95</v>
      </c>
      <c r="H11" s="24">
        <f t="shared" si="2"/>
        <v>98407</v>
      </c>
      <c r="I11" s="22">
        <f t="shared" si="3"/>
        <v>50624</v>
      </c>
      <c r="J11" s="23">
        <f t="shared" si="4"/>
        <v>51.44</v>
      </c>
    </row>
    <row r="12" spans="1:10" s="9" customFormat="1" ht="19.95" customHeight="1" x14ac:dyDescent="0.2">
      <c r="A12" s="25" t="s">
        <v>42</v>
      </c>
      <c r="B12" s="21">
        <f>SUM(B40:B41)</f>
        <v>43731</v>
      </c>
      <c r="C12" s="22">
        <f>SUM(C40:C41)</f>
        <v>26469</v>
      </c>
      <c r="D12" s="23">
        <f t="shared" si="0"/>
        <v>60.53</v>
      </c>
      <c r="E12" s="21">
        <f>SUM(E40:E41)</f>
        <v>51482</v>
      </c>
      <c r="F12" s="22">
        <f>SUM(F40:F41)</f>
        <v>29665</v>
      </c>
      <c r="G12" s="23">
        <f t="shared" si="1"/>
        <v>57.62</v>
      </c>
      <c r="H12" s="24">
        <f t="shared" si="2"/>
        <v>95213</v>
      </c>
      <c r="I12" s="22">
        <f t="shared" si="3"/>
        <v>56134</v>
      </c>
      <c r="J12" s="23">
        <f t="shared" si="4"/>
        <v>58.96</v>
      </c>
    </row>
    <row r="13" spans="1:10" s="9" customFormat="1" ht="19.95" customHeight="1" thickBot="1" x14ac:dyDescent="0.25">
      <c r="A13" s="25" t="s">
        <v>32</v>
      </c>
      <c r="B13" s="21">
        <f>B42</f>
        <v>22512</v>
      </c>
      <c r="C13" s="26">
        <f>C42</f>
        <v>11918</v>
      </c>
      <c r="D13" s="23">
        <f t="shared" si="0"/>
        <v>52.94</v>
      </c>
      <c r="E13" s="21">
        <f>E42</f>
        <v>36569</v>
      </c>
      <c r="F13" s="26">
        <f>F42</f>
        <v>13252</v>
      </c>
      <c r="G13" s="23">
        <f t="shared" si="1"/>
        <v>36.24</v>
      </c>
      <c r="H13" s="24">
        <f t="shared" si="2"/>
        <v>59081</v>
      </c>
      <c r="I13" s="22">
        <f t="shared" si="3"/>
        <v>25170</v>
      </c>
      <c r="J13" s="23">
        <f t="shared" si="4"/>
        <v>42.6</v>
      </c>
    </row>
    <row r="14" spans="1:10" s="9" customFormat="1" ht="19.95" customHeight="1" thickBot="1" x14ac:dyDescent="0.25">
      <c r="A14" s="27" t="s">
        <v>4</v>
      </c>
      <c r="B14" s="28">
        <f>SUM(B6:B13)</f>
        <v>368320</v>
      </c>
      <c r="C14" s="29">
        <f>SUM(C6:C13)</f>
        <v>142742</v>
      </c>
      <c r="D14" s="30">
        <f t="shared" si="0"/>
        <v>38.75</v>
      </c>
      <c r="E14" s="28">
        <f t="shared" ref="E14:F14" si="5">SUM(E6:E13)</f>
        <v>377695</v>
      </c>
      <c r="F14" s="31">
        <f t="shared" si="5"/>
        <v>148243</v>
      </c>
      <c r="G14" s="32">
        <f t="shared" si="1"/>
        <v>39.25</v>
      </c>
      <c r="H14" s="28">
        <f t="shared" ref="H14:I14" si="6">SUM(H6:H13)</f>
        <v>746015</v>
      </c>
      <c r="I14" s="29">
        <f t="shared" si="6"/>
        <v>290985</v>
      </c>
      <c r="J14" s="30">
        <f t="shared" si="4"/>
        <v>39.01</v>
      </c>
    </row>
    <row r="15" spans="1:10" s="35" customFormat="1" ht="24.75" customHeight="1" x14ac:dyDescent="0.2">
      <c r="A15" s="33"/>
      <c r="B15" s="34"/>
      <c r="C15" s="34"/>
      <c r="D15" s="34"/>
      <c r="E15" s="34"/>
      <c r="F15" s="34"/>
      <c r="G15" s="34"/>
      <c r="H15" s="34"/>
      <c r="I15" s="34"/>
      <c r="J15" s="34"/>
    </row>
    <row r="16" spans="1:10" s="35" customFormat="1" ht="22.5" customHeight="1" thickBot="1" x14ac:dyDescent="0.25">
      <c r="A16" s="36" t="s">
        <v>44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0" s="9" customFormat="1" ht="19.95" customHeight="1" x14ac:dyDescent="0.2">
      <c r="A17" s="5" t="s">
        <v>1</v>
      </c>
      <c r="B17" s="6" t="s">
        <v>2</v>
      </c>
      <c r="C17" s="7"/>
      <c r="D17" s="8"/>
      <c r="E17" s="6" t="s">
        <v>3</v>
      </c>
      <c r="F17" s="7"/>
      <c r="G17" s="8"/>
      <c r="H17" s="6" t="s">
        <v>4</v>
      </c>
      <c r="I17" s="7"/>
      <c r="J17" s="8"/>
    </row>
    <row r="18" spans="1:10" s="9" customFormat="1" ht="19.95" customHeight="1" x14ac:dyDescent="0.2">
      <c r="A18" s="10" t="s">
        <v>22</v>
      </c>
      <c r="B18" s="11" t="s">
        <v>5</v>
      </c>
      <c r="C18" s="12" t="s">
        <v>6</v>
      </c>
      <c r="D18" s="13" t="s">
        <v>7</v>
      </c>
      <c r="E18" s="11" t="s">
        <v>5</v>
      </c>
      <c r="F18" s="12" t="s">
        <v>6</v>
      </c>
      <c r="G18" s="13" t="s">
        <v>7</v>
      </c>
      <c r="H18" s="14" t="s">
        <v>5</v>
      </c>
      <c r="I18" s="12" t="s">
        <v>6</v>
      </c>
      <c r="J18" s="13" t="s">
        <v>7</v>
      </c>
    </row>
    <row r="19" spans="1:10" s="9" customFormat="1" ht="19.95" customHeight="1" x14ac:dyDescent="0.2">
      <c r="A19" s="15"/>
      <c r="B19" s="16" t="s">
        <v>14</v>
      </c>
      <c r="C19" s="17" t="s">
        <v>14</v>
      </c>
      <c r="D19" s="18" t="s">
        <v>0</v>
      </c>
      <c r="E19" s="16" t="s">
        <v>14</v>
      </c>
      <c r="F19" s="17" t="s">
        <v>14</v>
      </c>
      <c r="G19" s="18" t="s">
        <v>0</v>
      </c>
      <c r="H19" s="19" t="s">
        <v>14</v>
      </c>
      <c r="I19" s="17" t="s">
        <v>14</v>
      </c>
      <c r="J19" s="18" t="s">
        <v>0</v>
      </c>
    </row>
    <row r="20" spans="1:10" s="9" customFormat="1" ht="19.95" customHeight="1" x14ac:dyDescent="0.2">
      <c r="A20" s="20" t="s">
        <v>33</v>
      </c>
      <c r="B20" s="38">
        <f>B28</f>
        <v>4312</v>
      </c>
      <c r="C20" s="39">
        <f>C28</f>
        <v>1653</v>
      </c>
      <c r="D20" s="40">
        <f>ROUND(C20/B20*100,2)</f>
        <v>38.33</v>
      </c>
      <c r="E20" s="38">
        <f>E28</f>
        <v>4031</v>
      </c>
      <c r="F20" s="39">
        <f>F28</f>
        <v>1574</v>
      </c>
      <c r="G20" s="40">
        <f>ROUND(F20/E20*100,2)</f>
        <v>39.049999999999997</v>
      </c>
      <c r="H20" s="41">
        <f>B20+E20</f>
        <v>8343</v>
      </c>
      <c r="I20" s="39">
        <f>C20+F20</f>
        <v>3227</v>
      </c>
      <c r="J20" s="40">
        <f>ROUND(I20/H20*100,2)</f>
        <v>38.68</v>
      </c>
    </row>
    <row r="21" spans="1:10" s="9" customFormat="1" ht="19.95" customHeight="1" thickBot="1" x14ac:dyDescent="0.25">
      <c r="A21" s="25" t="s">
        <v>43</v>
      </c>
      <c r="B21" s="38">
        <f>B29</f>
        <v>4459</v>
      </c>
      <c r="C21" s="39">
        <f>C29</f>
        <v>1257</v>
      </c>
      <c r="D21" s="40">
        <f>ROUND(C21/B21*100,2)</f>
        <v>28.19</v>
      </c>
      <c r="E21" s="38">
        <f>E29</f>
        <v>4341</v>
      </c>
      <c r="F21" s="39">
        <f>F29</f>
        <v>1249</v>
      </c>
      <c r="G21" s="40">
        <f>ROUND(F21/E21*100,2)</f>
        <v>28.77</v>
      </c>
      <c r="H21" s="41">
        <f>B21+E21</f>
        <v>8800</v>
      </c>
      <c r="I21" s="39">
        <f>C21+F21</f>
        <v>2506</v>
      </c>
      <c r="J21" s="40">
        <f>ROUND(I21/H21*100,2)</f>
        <v>28.48</v>
      </c>
    </row>
    <row r="22" spans="1:10" s="9" customFormat="1" ht="19.95" customHeight="1" thickBot="1" x14ac:dyDescent="0.25">
      <c r="A22" s="27" t="s">
        <v>4</v>
      </c>
      <c r="B22" s="42">
        <f>SUM(B20:B21)</f>
        <v>8771</v>
      </c>
      <c r="C22" s="43">
        <f>SUM(C20:C21)</f>
        <v>2910</v>
      </c>
      <c r="D22" s="44">
        <f>ROUND(C22/B22*100,2)</f>
        <v>33.18</v>
      </c>
      <c r="E22" s="42">
        <f>SUM(E20:E21)</f>
        <v>8372</v>
      </c>
      <c r="F22" s="45">
        <f>SUM(F20:F21)</f>
        <v>2823</v>
      </c>
      <c r="G22" s="46">
        <f>ROUND(F22/E22*100,2)</f>
        <v>33.72</v>
      </c>
      <c r="H22" s="47">
        <f>SUM(H20:H21)</f>
        <v>17143</v>
      </c>
      <c r="I22" s="43">
        <f>SUM(I20:I21)</f>
        <v>5733</v>
      </c>
      <c r="J22" s="44">
        <f>ROUND(I22/H22*100,2)</f>
        <v>33.44</v>
      </c>
    </row>
    <row r="23" spans="1:10" s="35" customFormat="1" ht="30" customHeight="1" x14ac:dyDescent="0.2">
      <c r="A23" s="48" t="s">
        <v>47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s="2" customFormat="1" ht="16.2" thickBot="1" x14ac:dyDescent="0.25">
      <c r="A24" s="3"/>
      <c r="B24" s="3"/>
      <c r="C24" s="3"/>
      <c r="D24" s="3"/>
      <c r="E24" s="3"/>
      <c r="F24" s="3"/>
      <c r="G24" s="3"/>
      <c r="H24" s="50" t="s">
        <v>15</v>
      </c>
      <c r="I24" s="50"/>
      <c r="J24" s="50"/>
    </row>
    <row r="25" spans="1:10" s="9" customFormat="1" ht="19.95" customHeight="1" x14ac:dyDescent="0.2">
      <c r="A25" s="5" t="s">
        <v>1</v>
      </c>
      <c r="B25" s="6" t="s">
        <v>2</v>
      </c>
      <c r="C25" s="7"/>
      <c r="D25" s="8"/>
      <c r="E25" s="6" t="s">
        <v>3</v>
      </c>
      <c r="F25" s="7"/>
      <c r="G25" s="8"/>
      <c r="H25" s="6" t="s">
        <v>4</v>
      </c>
      <c r="I25" s="7"/>
      <c r="J25" s="8"/>
    </row>
    <row r="26" spans="1:10" s="9" customFormat="1" ht="19.95" customHeight="1" x14ac:dyDescent="0.2">
      <c r="A26" s="10" t="s">
        <v>22</v>
      </c>
      <c r="B26" s="11" t="s">
        <v>5</v>
      </c>
      <c r="C26" s="12" t="s">
        <v>6</v>
      </c>
      <c r="D26" s="13" t="s">
        <v>7</v>
      </c>
      <c r="E26" s="11" t="s">
        <v>5</v>
      </c>
      <c r="F26" s="12" t="s">
        <v>6</v>
      </c>
      <c r="G26" s="13" t="s">
        <v>7</v>
      </c>
      <c r="H26" s="14" t="s">
        <v>5</v>
      </c>
      <c r="I26" s="12" t="s">
        <v>6</v>
      </c>
      <c r="J26" s="13" t="s">
        <v>7</v>
      </c>
    </row>
    <row r="27" spans="1:10" s="9" customFormat="1" ht="19.95" customHeight="1" x14ac:dyDescent="0.2">
      <c r="A27" s="15"/>
      <c r="B27" s="16" t="s">
        <v>14</v>
      </c>
      <c r="C27" s="17" t="s">
        <v>14</v>
      </c>
      <c r="D27" s="18" t="s">
        <v>0</v>
      </c>
      <c r="E27" s="16" t="s">
        <v>14</v>
      </c>
      <c r="F27" s="17" t="s">
        <v>14</v>
      </c>
      <c r="G27" s="18" t="s">
        <v>0</v>
      </c>
      <c r="H27" s="19" t="s">
        <v>14</v>
      </c>
      <c r="I27" s="17" t="s">
        <v>14</v>
      </c>
      <c r="J27" s="18" t="s">
        <v>0</v>
      </c>
    </row>
    <row r="28" spans="1:10" s="9" customFormat="1" ht="19.95" customHeight="1" x14ac:dyDescent="0.2">
      <c r="A28" s="20" t="s">
        <v>33</v>
      </c>
      <c r="B28" s="38">
        <f t="shared" ref="B28:C42" si="7">SUM(B70,B91,B112,B133,B154,B175,B196)</f>
        <v>4312</v>
      </c>
      <c r="C28" s="39">
        <f t="shared" si="7"/>
        <v>1653</v>
      </c>
      <c r="D28" s="40">
        <f t="shared" ref="D28:D29" si="8">ROUND(C28/B28*100,2)</f>
        <v>38.33</v>
      </c>
      <c r="E28" s="38">
        <f t="shared" ref="E28:F42" si="9">SUM(E70,E91,E112,E133,E154,E175,E196)</f>
        <v>4031</v>
      </c>
      <c r="F28" s="39">
        <f t="shared" si="9"/>
        <v>1574</v>
      </c>
      <c r="G28" s="40">
        <f>ROUND(F28/E28*100,2)</f>
        <v>39.049999999999997</v>
      </c>
      <c r="H28" s="38">
        <f t="shared" ref="H28:H42" si="10">B28+E28</f>
        <v>8343</v>
      </c>
      <c r="I28" s="39">
        <f t="shared" ref="I28:I42" si="11">C28+F28</f>
        <v>3227</v>
      </c>
      <c r="J28" s="40">
        <f t="shared" ref="J28:J29" si="12">ROUND(I28/H28*100,2)</f>
        <v>38.68</v>
      </c>
    </row>
    <row r="29" spans="1:10" s="9" customFormat="1" ht="19.95" customHeight="1" x14ac:dyDescent="0.2">
      <c r="A29" s="20" t="s">
        <v>34</v>
      </c>
      <c r="B29" s="38">
        <f t="shared" si="7"/>
        <v>4459</v>
      </c>
      <c r="C29" s="39">
        <f t="shared" si="7"/>
        <v>1257</v>
      </c>
      <c r="D29" s="40">
        <f t="shared" si="8"/>
        <v>28.19</v>
      </c>
      <c r="E29" s="38">
        <f t="shared" si="9"/>
        <v>4341</v>
      </c>
      <c r="F29" s="39">
        <f t="shared" si="9"/>
        <v>1249</v>
      </c>
      <c r="G29" s="40">
        <f>ROUND(F29/E29*100,2)</f>
        <v>28.77</v>
      </c>
      <c r="H29" s="38">
        <f t="shared" si="10"/>
        <v>8800</v>
      </c>
      <c r="I29" s="39">
        <f t="shared" si="11"/>
        <v>2506</v>
      </c>
      <c r="J29" s="40">
        <f t="shared" si="12"/>
        <v>28.48</v>
      </c>
    </row>
    <row r="30" spans="1:10" s="9" customFormat="1" ht="19.95" customHeight="1" x14ac:dyDescent="0.2">
      <c r="A30" s="25" t="s">
        <v>8</v>
      </c>
      <c r="B30" s="38">
        <f t="shared" si="7"/>
        <v>23151</v>
      </c>
      <c r="C30" s="39">
        <f t="shared" si="7"/>
        <v>4557</v>
      </c>
      <c r="D30" s="40">
        <f>ROUND(C30/B30*100,2)</f>
        <v>19.68</v>
      </c>
      <c r="E30" s="38">
        <f t="shared" si="9"/>
        <v>22588</v>
      </c>
      <c r="F30" s="39">
        <f t="shared" si="9"/>
        <v>4637</v>
      </c>
      <c r="G30" s="40">
        <f>ROUND(F30/E30*100,2)</f>
        <v>20.53</v>
      </c>
      <c r="H30" s="41">
        <f t="shared" si="10"/>
        <v>45739</v>
      </c>
      <c r="I30" s="39">
        <f t="shared" si="11"/>
        <v>9194</v>
      </c>
      <c r="J30" s="40">
        <f>ROUND(I30/H30*100,2)</f>
        <v>20.100000000000001</v>
      </c>
    </row>
    <row r="31" spans="1:10" s="9" customFormat="1" ht="19.95" customHeight="1" x14ac:dyDescent="0.2">
      <c r="A31" s="25" t="s">
        <v>9</v>
      </c>
      <c r="B31" s="38">
        <f t="shared" si="7"/>
        <v>24625</v>
      </c>
      <c r="C31" s="39">
        <f t="shared" si="7"/>
        <v>4838</v>
      </c>
      <c r="D31" s="40">
        <f t="shared" ref="D31:D43" si="13">ROUND(C31/B31*100,2)</f>
        <v>19.649999999999999</v>
      </c>
      <c r="E31" s="38">
        <f t="shared" si="9"/>
        <v>24286</v>
      </c>
      <c r="F31" s="39">
        <f t="shared" si="9"/>
        <v>5358</v>
      </c>
      <c r="G31" s="40">
        <f t="shared" ref="G31:G43" si="14">ROUND(F31/E31*100,2)</f>
        <v>22.06</v>
      </c>
      <c r="H31" s="41">
        <f t="shared" si="10"/>
        <v>48911</v>
      </c>
      <c r="I31" s="39">
        <f t="shared" si="11"/>
        <v>10196</v>
      </c>
      <c r="J31" s="40">
        <f t="shared" ref="J31:J43" si="15">ROUND(I31/H31*100,2)</f>
        <v>20.85</v>
      </c>
    </row>
    <row r="32" spans="1:10" s="9" customFormat="1" ht="19.95" customHeight="1" x14ac:dyDescent="0.2">
      <c r="A32" s="25" t="s">
        <v>10</v>
      </c>
      <c r="B32" s="38">
        <f t="shared" si="7"/>
        <v>27732</v>
      </c>
      <c r="C32" s="39">
        <f t="shared" si="7"/>
        <v>7127</v>
      </c>
      <c r="D32" s="40">
        <f t="shared" si="13"/>
        <v>25.7</v>
      </c>
      <c r="E32" s="38">
        <f t="shared" si="9"/>
        <v>26468</v>
      </c>
      <c r="F32" s="39">
        <f t="shared" si="9"/>
        <v>7400</v>
      </c>
      <c r="G32" s="40">
        <f t="shared" si="14"/>
        <v>27.96</v>
      </c>
      <c r="H32" s="41">
        <f t="shared" si="10"/>
        <v>54200</v>
      </c>
      <c r="I32" s="39">
        <f t="shared" si="11"/>
        <v>14527</v>
      </c>
      <c r="J32" s="40">
        <f t="shared" si="15"/>
        <v>26.8</v>
      </c>
    </row>
    <row r="33" spans="1:27" s="9" customFormat="1" ht="19.95" customHeight="1" x14ac:dyDescent="0.2">
      <c r="A33" s="25" t="s">
        <v>11</v>
      </c>
      <c r="B33" s="38">
        <f t="shared" si="7"/>
        <v>30827</v>
      </c>
      <c r="C33" s="39">
        <f t="shared" si="7"/>
        <v>9001</v>
      </c>
      <c r="D33" s="40">
        <f t="shared" si="13"/>
        <v>29.2</v>
      </c>
      <c r="E33" s="38">
        <f t="shared" si="9"/>
        <v>28842</v>
      </c>
      <c r="F33" s="39">
        <f t="shared" si="9"/>
        <v>9147</v>
      </c>
      <c r="G33" s="40">
        <f t="shared" si="14"/>
        <v>31.71</v>
      </c>
      <c r="H33" s="41">
        <f t="shared" si="10"/>
        <v>59669</v>
      </c>
      <c r="I33" s="39">
        <f t="shared" si="11"/>
        <v>18148</v>
      </c>
      <c r="J33" s="40">
        <f t="shared" si="15"/>
        <v>30.41</v>
      </c>
    </row>
    <row r="34" spans="1:27" s="9" customFormat="1" ht="19.95" customHeight="1" x14ac:dyDescent="0.2">
      <c r="A34" s="25" t="s">
        <v>23</v>
      </c>
      <c r="B34" s="38">
        <f t="shared" si="7"/>
        <v>35075</v>
      </c>
      <c r="C34" s="39">
        <f t="shared" si="7"/>
        <v>11293</v>
      </c>
      <c r="D34" s="40">
        <f t="shared" si="13"/>
        <v>32.200000000000003</v>
      </c>
      <c r="E34" s="38">
        <f t="shared" si="9"/>
        <v>33030</v>
      </c>
      <c r="F34" s="39">
        <f t="shared" si="9"/>
        <v>11435</v>
      </c>
      <c r="G34" s="40">
        <f t="shared" si="14"/>
        <v>34.619999999999997</v>
      </c>
      <c r="H34" s="41">
        <f t="shared" si="10"/>
        <v>68105</v>
      </c>
      <c r="I34" s="39">
        <f t="shared" si="11"/>
        <v>22728</v>
      </c>
      <c r="J34" s="40">
        <f t="shared" si="15"/>
        <v>33.369999999999997</v>
      </c>
    </row>
    <row r="35" spans="1:27" s="9" customFormat="1" ht="19.95" customHeight="1" x14ac:dyDescent="0.2">
      <c r="A35" s="25" t="s">
        <v>27</v>
      </c>
      <c r="B35" s="38">
        <f t="shared" si="7"/>
        <v>39479</v>
      </c>
      <c r="C35" s="39">
        <f t="shared" si="7"/>
        <v>14010</v>
      </c>
      <c r="D35" s="40">
        <f t="shared" si="13"/>
        <v>35.49</v>
      </c>
      <c r="E35" s="38">
        <f t="shared" si="9"/>
        <v>37966</v>
      </c>
      <c r="F35" s="39">
        <f t="shared" si="9"/>
        <v>14115</v>
      </c>
      <c r="G35" s="40">
        <f t="shared" si="14"/>
        <v>37.18</v>
      </c>
      <c r="H35" s="41">
        <f t="shared" si="10"/>
        <v>77445</v>
      </c>
      <c r="I35" s="39">
        <f t="shared" si="11"/>
        <v>28125</v>
      </c>
      <c r="J35" s="40">
        <f t="shared" si="15"/>
        <v>36.32</v>
      </c>
    </row>
    <row r="36" spans="1:27" s="9" customFormat="1" ht="19.95" customHeight="1" x14ac:dyDescent="0.2">
      <c r="A36" s="25" t="s">
        <v>24</v>
      </c>
      <c r="B36" s="38">
        <f t="shared" si="7"/>
        <v>34725</v>
      </c>
      <c r="C36" s="39">
        <f t="shared" si="7"/>
        <v>13328</v>
      </c>
      <c r="D36" s="40">
        <f t="shared" si="13"/>
        <v>38.380000000000003</v>
      </c>
      <c r="E36" s="38">
        <f t="shared" si="9"/>
        <v>32516</v>
      </c>
      <c r="F36" s="39">
        <f t="shared" si="9"/>
        <v>13104</v>
      </c>
      <c r="G36" s="40">
        <f t="shared" si="14"/>
        <v>40.299999999999997</v>
      </c>
      <c r="H36" s="41">
        <f t="shared" si="10"/>
        <v>67241</v>
      </c>
      <c r="I36" s="39">
        <f t="shared" si="11"/>
        <v>26432</v>
      </c>
      <c r="J36" s="40">
        <f t="shared" si="15"/>
        <v>39.31</v>
      </c>
    </row>
    <row r="37" spans="1:27" s="9" customFormat="1" ht="19.95" customHeight="1" x14ac:dyDescent="0.2">
      <c r="A37" s="25" t="s">
        <v>28</v>
      </c>
      <c r="B37" s="38">
        <f t="shared" si="7"/>
        <v>28296</v>
      </c>
      <c r="C37" s="39">
        <f t="shared" si="7"/>
        <v>12130</v>
      </c>
      <c r="D37" s="40">
        <f t="shared" si="13"/>
        <v>42.87</v>
      </c>
      <c r="E37" s="38">
        <f t="shared" si="9"/>
        <v>26565</v>
      </c>
      <c r="F37" s="39">
        <f t="shared" si="9"/>
        <v>11844</v>
      </c>
      <c r="G37" s="40">
        <f t="shared" si="14"/>
        <v>44.58</v>
      </c>
      <c r="H37" s="41">
        <f t="shared" si="10"/>
        <v>54861</v>
      </c>
      <c r="I37" s="39">
        <f t="shared" si="11"/>
        <v>23974</v>
      </c>
      <c r="J37" s="40">
        <f t="shared" si="15"/>
        <v>43.7</v>
      </c>
    </row>
    <row r="38" spans="1:27" s="9" customFormat="1" ht="19.95" customHeight="1" x14ac:dyDescent="0.2">
      <c r="A38" s="25" t="s">
        <v>25</v>
      </c>
      <c r="B38" s="38">
        <f t="shared" si="7"/>
        <v>24248</v>
      </c>
      <c r="C38" s="39">
        <f t="shared" si="7"/>
        <v>11528</v>
      </c>
      <c r="D38" s="40">
        <f t="shared" si="13"/>
        <v>47.54</v>
      </c>
      <c r="E38" s="38">
        <f t="shared" si="9"/>
        <v>22922</v>
      </c>
      <c r="F38" s="39">
        <f t="shared" si="9"/>
        <v>11274</v>
      </c>
      <c r="G38" s="40">
        <f t="shared" si="14"/>
        <v>49.18</v>
      </c>
      <c r="H38" s="41">
        <f t="shared" si="10"/>
        <v>47170</v>
      </c>
      <c r="I38" s="39">
        <f t="shared" si="11"/>
        <v>22802</v>
      </c>
      <c r="J38" s="40">
        <f t="shared" si="15"/>
        <v>48.34</v>
      </c>
    </row>
    <row r="39" spans="1:27" s="9" customFormat="1" ht="19.95" customHeight="1" x14ac:dyDescent="0.2">
      <c r="A39" s="51" t="s">
        <v>29</v>
      </c>
      <c r="B39" s="38">
        <f t="shared" si="7"/>
        <v>25148</v>
      </c>
      <c r="C39" s="39">
        <f t="shared" si="7"/>
        <v>13633</v>
      </c>
      <c r="D39" s="40">
        <f t="shared" si="13"/>
        <v>54.21</v>
      </c>
      <c r="E39" s="38">
        <f t="shared" si="9"/>
        <v>26089</v>
      </c>
      <c r="F39" s="52">
        <f t="shared" si="9"/>
        <v>14189</v>
      </c>
      <c r="G39" s="40">
        <f t="shared" si="14"/>
        <v>54.39</v>
      </c>
      <c r="H39" s="53">
        <f t="shared" si="10"/>
        <v>51237</v>
      </c>
      <c r="I39" s="52">
        <f t="shared" si="11"/>
        <v>27822</v>
      </c>
      <c r="J39" s="40">
        <f t="shared" si="15"/>
        <v>54.3</v>
      </c>
    </row>
    <row r="40" spans="1:27" s="9" customFormat="1" ht="19.95" customHeight="1" x14ac:dyDescent="0.2">
      <c r="A40" s="51" t="s">
        <v>30</v>
      </c>
      <c r="B40" s="38">
        <f t="shared" si="7"/>
        <v>23746</v>
      </c>
      <c r="C40" s="39">
        <f t="shared" si="7"/>
        <v>14083</v>
      </c>
      <c r="D40" s="40">
        <f t="shared" si="13"/>
        <v>59.31</v>
      </c>
      <c r="E40" s="38">
        <f t="shared" si="9"/>
        <v>26947</v>
      </c>
      <c r="F40" s="52">
        <f t="shared" si="9"/>
        <v>15444</v>
      </c>
      <c r="G40" s="40">
        <f t="shared" si="14"/>
        <v>57.31</v>
      </c>
      <c r="H40" s="53">
        <f t="shared" si="10"/>
        <v>50693</v>
      </c>
      <c r="I40" s="53">
        <f t="shared" si="11"/>
        <v>29527</v>
      </c>
      <c r="J40" s="40">
        <f t="shared" si="15"/>
        <v>58.25</v>
      </c>
    </row>
    <row r="41" spans="1:27" s="9" customFormat="1" ht="19.95" customHeight="1" x14ac:dyDescent="0.2">
      <c r="A41" s="51" t="s">
        <v>31</v>
      </c>
      <c r="B41" s="38">
        <f t="shared" si="7"/>
        <v>19985</v>
      </c>
      <c r="C41" s="39">
        <f t="shared" si="7"/>
        <v>12386</v>
      </c>
      <c r="D41" s="40">
        <f t="shared" si="13"/>
        <v>61.98</v>
      </c>
      <c r="E41" s="38">
        <f t="shared" si="9"/>
        <v>24535</v>
      </c>
      <c r="F41" s="52">
        <f t="shared" si="9"/>
        <v>14221</v>
      </c>
      <c r="G41" s="40">
        <f t="shared" si="14"/>
        <v>57.96</v>
      </c>
      <c r="H41" s="53">
        <f t="shared" si="10"/>
        <v>44520</v>
      </c>
      <c r="I41" s="53">
        <f t="shared" si="11"/>
        <v>26607</v>
      </c>
      <c r="J41" s="40">
        <f t="shared" si="15"/>
        <v>59.76</v>
      </c>
    </row>
    <row r="42" spans="1:27" s="9" customFormat="1" ht="19.95" customHeight="1" thickBot="1" x14ac:dyDescent="0.25">
      <c r="A42" s="54" t="s">
        <v>26</v>
      </c>
      <c r="B42" s="38">
        <f t="shared" si="7"/>
        <v>22512</v>
      </c>
      <c r="C42" s="55">
        <f t="shared" si="7"/>
        <v>11918</v>
      </c>
      <c r="D42" s="40">
        <f t="shared" si="13"/>
        <v>52.94</v>
      </c>
      <c r="E42" s="56">
        <f t="shared" si="9"/>
        <v>36569</v>
      </c>
      <c r="F42" s="57">
        <f t="shared" si="9"/>
        <v>13252</v>
      </c>
      <c r="G42" s="40">
        <f t="shared" si="14"/>
        <v>36.24</v>
      </c>
      <c r="H42" s="58">
        <f t="shared" si="10"/>
        <v>59081</v>
      </c>
      <c r="I42" s="55">
        <f t="shared" si="11"/>
        <v>25170</v>
      </c>
      <c r="J42" s="40">
        <f t="shared" si="15"/>
        <v>42.6</v>
      </c>
    </row>
    <row r="43" spans="1:27" s="9" customFormat="1" ht="19.95" customHeight="1" thickBot="1" x14ac:dyDescent="0.25">
      <c r="A43" s="27" t="s">
        <v>4</v>
      </c>
      <c r="B43" s="42">
        <f>SUM(B28:B42)</f>
        <v>368320</v>
      </c>
      <c r="C43" s="43">
        <f>SUM(C28:C42)</f>
        <v>142742</v>
      </c>
      <c r="D43" s="44">
        <f t="shared" si="13"/>
        <v>38.75</v>
      </c>
      <c r="E43" s="42">
        <f t="shared" ref="E43:F43" si="16">SUM(E28:E42)</f>
        <v>377695</v>
      </c>
      <c r="F43" s="45">
        <f t="shared" si="16"/>
        <v>148243</v>
      </c>
      <c r="G43" s="46">
        <f t="shared" si="14"/>
        <v>39.25</v>
      </c>
      <c r="H43" s="47">
        <f t="shared" ref="H43:I43" si="17">SUM(H28:H42)</f>
        <v>746015</v>
      </c>
      <c r="I43" s="43">
        <f t="shared" si="17"/>
        <v>290985</v>
      </c>
      <c r="J43" s="44">
        <f t="shared" si="15"/>
        <v>39.01</v>
      </c>
    </row>
    <row r="44" spans="1:27" s="35" customFormat="1" ht="30" customHeight="1" x14ac:dyDescent="0.2">
      <c r="A44" s="48" t="s">
        <v>47</v>
      </c>
      <c r="B44" s="49"/>
      <c r="C44" s="49"/>
      <c r="D44" s="49"/>
      <c r="E44" s="49"/>
      <c r="F44" s="49"/>
      <c r="G44" s="49"/>
      <c r="H44" s="49"/>
      <c r="I44" s="49"/>
      <c r="J44" s="49"/>
    </row>
    <row r="45" spans="1:27" s="2" customFormat="1" ht="15.6" x14ac:dyDescent="0.2">
      <c r="A45" s="59"/>
      <c r="B45" s="59"/>
      <c r="C45" s="59"/>
      <c r="D45" s="59"/>
      <c r="E45" s="59"/>
      <c r="F45" s="59"/>
      <c r="G45" s="59"/>
      <c r="H45" s="60"/>
      <c r="I45" s="60"/>
      <c r="J45" s="60"/>
    </row>
    <row r="46" spans="1:27" s="9" customFormat="1" ht="19.95" customHeight="1" x14ac:dyDescent="0.2">
      <c r="A46" s="61"/>
      <c r="B46" s="62"/>
      <c r="C46" s="62"/>
      <c r="D46" s="62"/>
      <c r="E46" s="62"/>
      <c r="F46" s="62"/>
      <c r="G46" s="62"/>
      <c r="H46" s="62"/>
      <c r="I46" s="62"/>
      <c r="J46" s="62"/>
    </row>
    <row r="47" spans="1:27" s="9" customFormat="1" ht="19.95" customHeight="1" x14ac:dyDescent="0.2">
      <c r="A47" s="63"/>
      <c r="B47" s="64"/>
      <c r="C47" s="64"/>
      <c r="D47" s="64"/>
      <c r="E47" s="64"/>
      <c r="F47" s="64"/>
      <c r="G47" s="64"/>
      <c r="H47" s="64"/>
      <c r="I47" s="64"/>
      <c r="J47" s="64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1:27" s="9" customFormat="1" ht="19.95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s="9" customFormat="1" ht="19.95" customHeight="1" x14ac:dyDescent="0.2">
      <c r="A49" s="67"/>
      <c r="B49" s="68"/>
      <c r="C49" s="68"/>
      <c r="D49" s="69"/>
      <c r="E49" s="68"/>
      <c r="F49" s="68"/>
      <c r="G49" s="69"/>
      <c r="H49" s="68"/>
      <c r="I49" s="68"/>
      <c r="J49" s="69"/>
    </row>
    <row r="50" spans="1:27" s="9" customFormat="1" ht="19.95" customHeight="1" x14ac:dyDescent="0.2">
      <c r="A50" s="67"/>
      <c r="B50" s="68"/>
      <c r="C50" s="68"/>
      <c r="D50" s="69"/>
      <c r="E50" s="68"/>
      <c r="F50" s="68"/>
      <c r="G50" s="69"/>
      <c r="H50" s="68"/>
      <c r="I50" s="68"/>
      <c r="J50" s="69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1:27" s="9" customFormat="1" ht="19.95" customHeight="1" x14ac:dyDescent="0.2">
      <c r="A51" s="67"/>
      <c r="B51" s="68"/>
      <c r="C51" s="68"/>
      <c r="D51" s="69"/>
      <c r="E51" s="68"/>
      <c r="F51" s="68"/>
      <c r="G51" s="69"/>
      <c r="H51" s="68"/>
      <c r="I51" s="68"/>
      <c r="J51" s="69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9" customFormat="1" ht="19.95" customHeight="1" x14ac:dyDescent="0.2">
      <c r="A52" s="67"/>
      <c r="B52" s="68"/>
      <c r="C52" s="68"/>
      <c r="D52" s="69"/>
      <c r="E52" s="68"/>
      <c r="F52" s="68"/>
      <c r="G52" s="69"/>
      <c r="H52" s="68"/>
      <c r="I52" s="68"/>
      <c r="J52" s="69"/>
    </row>
    <row r="53" spans="1:27" s="9" customFormat="1" ht="19.95" customHeight="1" x14ac:dyDescent="0.2">
      <c r="A53" s="67"/>
      <c r="B53" s="68"/>
      <c r="C53" s="68"/>
      <c r="D53" s="69"/>
      <c r="E53" s="68"/>
      <c r="F53" s="68"/>
      <c r="G53" s="69"/>
      <c r="H53" s="68"/>
      <c r="I53" s="68"/>
      <c r="J53" s="69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s="9" customFormat="1" ht="19.95" customHeight="1" x14ac:dyDescent="0.2">
      <c r="A54" s="67"/>
      <c r="B54" s="68"/>
      <c r="C54" s="68"/>
      <c r="D54" s="69"/>
      <c r="E54" s="68"/>
      <c r="F54" s="68"/>
      <c r="G54" s="69"/>
      <c r="H54" s="68"/>
      <c r="I54" s="68"/>
      <c r="J54" s="69"/>
    </row>
    <row r="55" spans="1:27" s="9" customFormat="1" ht="19.95" customHeight="1" x14ac:dyDescent="0.2">
      <c r="A55" s="67"/>
      <c r="B55" s="68"/>
      <c r="C55" s="68"/>
      <c r="D55" s="69"/>
      <c r="E55" s="68"/>
      <c r="F55" s="68"/>
      <c r="G55" s="69"/>
      <c r="H55" s="68"/>
      <c r="I55" s="68"/>
      <c r="J55" s="69"/>
    </row>
    <row r="56" spans="1:27" s="9" customFormat="1" ht="19.95" customHeight="1" x14ac:dyDescent="0.2">
      <c r="A56" s="67"/>
      <c r="B56" s="68"/>
      <c r="C56" s="68"/>
      <c r="D56" s="69"/>
      <c r="E56" s="68"/>
      <c r="F56" s="68"/>
      <c r="G56" s="69"/>
      <c r="H56" s="68"/>
      <c r="I56" s="68"/>
      <c r="J56" s="69"/>
    </row>
    <row r="57" spans="1:27" s="9" customFormat="1" ht="19.95" customHeight="1" x14ac:dyDescent="0.2">
      <c r="A57" s="67"/>
      <c r="B57" s="68"/>
      <c r="C57" s="68"/>
      <c r="D57" s="69"/>
      <c r="E57" s="68"/>
      <c r="F57" s="68"/>
      <c r="G57" s="69"/>
      <c r="H57" s="68"/>
      <c r="I57" s="68"/>
      <c r="J57" s="69"/>
    </row>
    <row r="58" spans="1:27" s="9" customFormat="1" ht="19.95" customHeight="1" x14ac:dyDescent="0.2">
      <c r="A58" s="67"/>
      <c r="B58" s="68"/>
      <c r="C58" s="68"/>
      <c r="D58" s="69"/>
      <c r="E58" s="68"/>
      <c r="F58" s="68"/>
      <c r="G58" s="69"/>
      <c r="H58" s="68"/>
      <c r="I58" s="68"/>
      <c r="J58" s="69"/>
    </row>
    <row r="59" spans="1:27" s="9" customFormat="1" ht="19.95" customHeight="1" x14ac:dyDescent="0.2">
      <c r="A59" s="67"/>
      <c r="B59" s="68"/>
      <c r="C59" s="68"/>
      <c r="D59" s="69"/>
      <c r="E59" s="68"/>
      <c r="F59" s="68"/>
      <c r="G59" s="69"/>
      <c r="H59" s="68"/>
      <c r="I59" s="68"/>
      <c r="J59" s="69"/>
    </row>
    <row r="60" spans="1:27" s="9" customFormat="1" ht="19.95" customHeight="1" x14ac:dyDescent="0.2">
      <c r="A60" s="67"/>
      <c r="B60" s="68"/>
      <c r="C60" s="68"/>
      <c r="D60" s="69"/>
      <c r="E60" s="68"/>
      <c r="F60" s="68"/>
      <c r="G60" s="69"/>
      <c r="H60" s="68"/>
      <c r="I60" s="68"/>
      <c r="J60" s="69"/>
    </row>
    <row r="61" spans="1:27" s="9" customFormat="1" ht="19.95" customHeight="1" x14ac:dyDescent="0.2">
      <c r="A61" s="67"/>
      <c r="B61" s="68"/>
      <c r="C61" s="68"/>
      <c r="D61" s="69"/>
      <c r="E61" s="68"/>
      <c r="F61" s="68"/>
      <c r="G61" s="69"/>
      <c r="H61" s="68"/>
      <c r="I61" s="68"/>
      <c r="J61" s="69"/>
    </row>
    <row r="62" spans="1:27" s="9" customFormat="1" ht="19.95" customHeight="1" x14ac:dyDescent="0.2">
      <c r="A62" s="67"/>
      <c r="B62" s="68"/>
      <c r="C62" s="68"/>
      <c r="D62" s="69"/>
      <c r="E62" s="68"/>
      <c r="F62" s="68"/>
      <c r="G62" s="69"/>
      <c r="H62" s="68"/>
      <c r="I62" s="68"/>
      <c r="J62" s="69"/>
    </row>
    <row r="63" spans="1:27" s="9" customFormat="1" ht="19.95" customHeight="1" x14ac:dyDescent="0.2">
      <c r="A63" s="67"/>
      <c r="B63" s="68"/>
      <c r="C63" s="68"/>
      <c r="D63" s="69"/>
      <c r="E63" s="68"/>
      <c r="F63" s="68"/>
      <c r="G63" s="69"/>
      <c r="H63" s="68"/>
      <c r="I63" s="68"/>
      <c r="J63" s="69"/>
    </row>
    <row r="64" spans="1:27" s="9" customFormat="1" ht="19.95" customHeight="1" x14ac:dyDescent="0.2">
      <c r="A64" s="67"/>
      <c r="B64" s="68"/>
      <c r="C64" s="68"/>
      <c r="D64" s="69"/>
      <c r="E64" s="68"/>
      <c r="F64" s="68"/>
      <c r="G64" s="69"/>
      <c r="H64" s="70"/>
      <c r="I64" s="68"/>
      <c r="J64" s="69"/>
    </row>
    <row r="65" spans="1:10" s="35" customFormat="1" ht="30" customHeight="1" x14ac:dyDescent="0.2">
      <c r="A65" s="71"/>
      <c r="B65" s="72"/>
      <c r="C65" s="72"/>
      <c r="D65" s="72"/>
      <c r="E65" s="72"/>
      <c r="F65" s="72"/>
      <c r="G65" s="72"/>
      <c r="H65" s="72"/>
      <c r="I65" s="72"/>
      <c r="J65" s="72"/>
    </row>
    <row r="66" spans="1:10" s="2" customFormat="1" ht="19.95" customHeight="1" thickBot="1" x14ac:dyDescent="0.25">
      <c r="A66" s="3"/>
      <c r="B66" s="3"/>
      <c r="C66" s="3"/>
      <c r="D66" s="3"/>
      <c r="E66" s="3"/>
      <c r="F66" s="3"/>
      <c r="G66" s="3"/>
      <c r="H66" s="73" t="s">
        <v>16</v>
      </c>
      <c r="I66" s="74" t="s">
        <v>17</v>
      </c>
      <c r="J66" s="74"/>
    </row>
    <row r="67" spans="1:10" s="9" customFormat="1" ht="19.95" customHeight="1" x14ac:dyDescent="0.2">
      <c r="A67" s="5" t="s">
        <v>1</v>
      </c>
      <c r="B67" s="6" t="s">
        <v>2</v>
      </c>
      <c r="C67" s="7"/>
      <c r="D67" s="8"/>
      <c r="E67" s="6" t="s">
        <v>3</v>
      </c>
      <c r="F67" s="7"/>
      <c r="G67" s="8"/>
      <c r="H67" s="6" t="s">
        <v>4</v>
      </c>
      <c r="I67" s="7"/>
      <c r="J67" s="8"/>
    </row>
    <row r="68" spans="1:10" s="9" customFormat="1" ht="19.95" customHeight="1" x14ac:dyDescent="0.2">
      <c r="A68" s="10" t="s">
        <v>22</v>
      </c>
      <c r="B68" s="11" t="s">
        <v>5</v>
      </c>
      <c r="C68" s="12" t="s">
        <v>6</v>
      </c>
      <c r="D68" s="13" t="s">
        <v>7</v>
      </c>
      <c r="E68" s="11" t="s">
        <v>5</v>
      </c>
      <c r="F68" s="12" t="s">
        <v>6</v>
      </c>
      <c r="G68" s="13" t="s">
        <v>7</v>
      </c>
      <c r="H68" s="14" t="s">
        <v>5</v>
      </c>
      <c r="I68" s="12" t="s">
        <v>6</v>
      </c>
      <c r="J68" s="13" t="s">
        <v>7</v>
      </c>
    </row>
    <row r="69" spans="1:10" s="9" customFormat="1" ht="19.95" customHeight="1" x14ac:dyDescent="0.2">
      <c r="A69" s="15"/>
      <c r="B69" s="16" t="s">
        <v>14</v>
      </c>
      <c r="C69" s="17" t="s">
        <v>14</v>
      </c>
      <c r="D69" s="18" t="s">
        <v>0</v>
      </c>
      <c r="E69" s="16" t="s">
        <v>14</v>
      </c>
      <c r="F69" s="17" t="s">
        <v>14</v>
      </c>
      <c r="G69" s="18" t="s">
        <v>0</v>
      </c>
      <c r="H69" s="19" t="s">
        <v>14</v>
      </c>
      <c r="I69" s="17" t="s">
        <v>14</v>
      </c>
      <c r="J69" s="18" t="s">
        <v>0</v>
      </c>
    </row>
    <row r="70" spans="1:10" s="9" customFormat="1" ht="19.95" customHeight="1" x14ac:dyDescent="0.2">
      <c r="A70" s="20" t="s">
        <v>33</v>
      </c>
      <c r="B70" s="75">
        <v>427</v>
      </c>
      <c r="C70" s="76">
        <v>162</v>
      </c>
      <c r="D70" s="40">
        <f t="shared" ref="D70:D71" si="18">IF(B70="","　",C70/B70*100)</f>
        <v>37.939110070257613</v>
      </c>
      <c r="E70" s="75">
        <v>400</v>
      </c>
      <c r="F70" s="76">
        <v>146</v>
      </c>
      <c r="G70" s="40">
        <f t="shared" ref="G70:G84" si="19">IF(E70="","　",F70/E70*100)</f>
        <v>36.5</v>
      </c>
      <c r="H70" s="41">
        <f t="shared" ref="H70:H71" si="20">B70+E70</f>
        <v>827</v>
      </c>
      <c r="I70" s="41">
        <f t="shared" ref="I70:I71" si="21">C70+F70</f>
        <v>308</v>
      </c>
      <c r="J70" s="40">
        <f t="shared" ref="J70:J84" si="22">IF(H70="","　",I70/H70*100)</f>
        <v>37.243047158403868</v>
      </c>
    </row>
    <row r="71" spans="1:10" s="9" customFormat="1" ht="19.95" customHeight="1" x14ac:dyDescent="0.2">
      <c r="A71" s="20" t="s">
        <v>34</v>
      </c>
      <c r="B71" s="75">
        <v>400</v>
      </c>
      <c r="C71" s="76">
        <v>108</v>
      </c>
      <c r="D71" s="40">
        <f t="shared" si="18"/>
        <v>27</v>
      </c>
      <c r="E71" s="75">
        <v>416</v>
      </c>
      <c r="F71" s="76">
        <v>110</v>
      </c>
      <c r="G71" s="40">
        <f t="shared" si="19"/>
        <v>26.442307692307693</v>
      </c>
      <c r="H71" s="41">
        <f t="shared" si="20"/>
        <v>816</v>
      </c>
      <c r="I71" s="41">
        <f t="shared" si="21"/>
        <v>218</v>
      </c>
      <c r="J71" s="40">
        <f t="shared" si="22"/>
        <v>26.715686274509803</v>
      </c>
    </row>
    <row r="72" spans="1:10" s="9" customFormat="1" ht="19.95" customHeight="1" x14ac:dyDescent="0.2">
      <c r="A72" s="25" t="s">
        <v>8</v>
      </c>
      <c r="B72" s="77">
        <v>2060</v>
      </c>
      <c r="C72" s="39">
        <v>407</v>
      </c>
      <c r="D72" s="40">
        <f>IF(B72="","　",C72/B72*100)</f>
        <v>19.757281553398059</v>
      </c>
      <c r="E72" s="77">
        <v>2186</v>
      </c>
      <c r="F72" s="39">
        <v>475</v>
      </c>
      <c r="G72" s="40">
        <f t="shared" si="19"/>
        <v>21.729185727355901</v>
      </c>
      <c r="H72" s="41">
        <f>B72+E72</f>
        <v>4246</v>
      </c>
      <c r="I72" s="41">
        <f>C72+F72</f>
        <v>882</v>
      </c>
      <c r="J72" s="40">
        <f t="shared" si="22"/>
        <v>20.772491756947716</v>
      </c>
    </row>
    <row r="73" spans="1:10" s="9" customFormat="1" ht="19.95" customHeight="1" x14ac:dyDescent="0.2">
      <c r="A73" s="25" t="s">
        <v>9</v>
      </c>
      <c r="B73" s="77">
        <v>2236</v>
      </c>
      <c r="C73" s="39">
        <v>459</v>
      </c>
      <c r="D73" s="40">
        <f t="shared" ref="D73:D84" si="23">IF(B73="","　",C73/B73*100)</f>
        <v>20.527728085867622</v>
      </c>
      <c r="E73" s="77">
        <v>2237</v>
      </c>
      <c r="F73" s="39">
        <v>503</v>
      </c>
      <c r="G73" s="40">
        <f t="shared" si="19"/>
        <v>22.485471613768439</v>
      </c>
      <c r="H73" s="41">
        <f t="shared" ref="H73:H84" si="24">B73+E73</f>
        <v>4473</v>
      </c>
      <c r="I73" s="41">
        <f t="shared" ref="I73:I84" si="25">C73+F73</f>
        <v>962</v>
      </c>
      <c r="J73" s="40">
        <f t="shared" si="22"/>
        <v>21.506818689917282</v>
      </c>
    </row>
    <row r="74" spans="1:10" s="9" customFormat="1" ht="19.95" customHeight="1" x14ac:dyDescent="0.2">
      <c r="A74" s="25" t="s">
        <v>10</v>
      </c>
      <c r="B74" s="77">
        <v>2643</v>
      </c>
      <c r="C74" s="39">
        <v>594</v>
      </c>
      <c r="D74" s="40">
        <f t="shared" si="23"/>
        <v>22.474460839954595</v>
      </c>
      <c r="E74" s="77">
        <v>2464</v>
      </c>
      <c r="F74" s="39">
        <v>641</v>
      </c>
      <c r="G74" s="40">
        <f t="shared" si="19"/>
        <v>26.014610389610386</v>
      </c>
      <c r="H74" s="41">
        <f t="shared" si="24"/>
        <v>5107</v>
      </c>
      <c r="I74" s="41">
        <f t="shared" si="25"/>
        <v>1235</v>
      </c>
      <c r="J74" s="40">
        <f t="shared" si="22"/>
        <v>24.182494615233992</v>
      </c>
    </row>
    <row r="75" spans="1:10" s="9" customFormat="1" ht="19.95" customHeight="1" x14ac:dyDescent="0.2">
      <c r="A75" s="25" t="s">
        <v>11</v>
      </c>
      <c r="B75" s="77">
        <v>2907</v>
      </c>
      <c r="C75" s="39">
        <v>798</v>
      </c>
      <c r="D75" s="40">
        <f t="shared" si="23"/>
        <v>27.450980392156865</v>
      </c>
      <c r="E75" s="77">
        <v>2712</v>
      </c>
      <c r="F75" s="39">
        <v>793</v>
      </c>
      <c r="G75" s="40">
        <f t="shared" si="19"/>
        <v>29.240412979351031</v>
      </c>
      <c r="H75" s="41">
        <f t="shared" si="24"/>
        <v>5619</v>
      </c>
      <c r="I75" s="41">
        <f t="shared" si="25"/>
        <v>1591</v>
      </c>
      <c r="J75" s="40">
        <f t="shared" si="22"/>
        <v>28.314646734294357</v>
      </c>
    </row>
    <row r="76" spans="1:10" s="9" customFormat="1" ht="19.95" customHeight="1" x14ac:dyDescent="0.2">
      <c r="A76" s="25" t="s">
        <v>23</v>
      </c>
      <c r="B76" s="77">
        <v>3435</v>
      </c>
      <c r="C76" s="39">
        <v>1029</v>
      </c>
      <c r="D76" s="40">
        <f t="shared" si="23"/>
        <v>29.956331877729259</v>
      </c>
      <c r="E76" s="77">
        <v>3097</v>
      </c>
      <c r="F76" s="39">
        <v>1041</v>
      </c>
      <c r="G76" s="40">
        <f t="shared" si="19"/>
        <v>33.613174039392959</v>
      </c>
      <c r="H76" s="41">
        <f t="shared" si="24"/>
        <v>6532</v>
      </c>
      <c r="I76" s="41">
        <f t="shared" si="25"/>
        <v>2070</v>
      </c>
      <c r="J76" s="40">
        <f t="shared" si="22"/>
        <v>31.690140845070424</v>
      </c>
    </row>
    <row r="77" spans="1:10" s="9" customFormat="1" ht="19.95" customHeight="1" x14ac:dyDescent="0.2">
      <c r="A77" s="25" t="s">
        <v>27</v>
      </c>
      <c r="B77" s="77">
        <v>3882</v>
      </c>
      <c r="C77" s="39">
        <v>1300</v>
      </c>
      <c r="D77" s="40">
        <f t="shared" si="23"/>
        <v>33.487892838742916</v>
      </c>
      <c r="E77" s="77">
        <v>3503</v>
      </c>
      <c r="F77" s="39">
        <v>1298</v>
      </c>
      <c r="G77" s="40">
        <f t="shared" si="19"/>
        <v>37.053953753925207</v>
      </c>
      <c r="H77" s="41">
        <f t="shared" si="24"/>
        <v>7385</v>
      </c>
      <c r="I77" s="41">
        <f t="shared" si="25"/>
        <v>2598</v>
      </c>
      <c r="J77" s="40">
        <f t="shared" si="22"/>
        <v>35.179417738659446</v>
      </c>
    </row>
    <row r="78" spans="1:10" s="9" customFormat="1" ht="19.95" customHeight="1" x14ac:dyDescent="0.2">
      <c r="A78" s="25" t="s">
        <v>24</v>
      </c>
      <c r="B78" s="77">
        <v>3115</v>
      </c>
      <c r="C78" s="39">
        <v>1196</v>
      </c>
      <c r="D78" s="40">
        <f t="shared" si="23"/>
        <v>38.394863563402886</v>
      </c>
      <c r="E78" s="77">
        <v>2737</v>
      </c>
      <c r="F78" s="39">
        <v>1092</v>
      </c>
      <c r="G78" s="40">
        <f t="shared" si="19"/>
        <v>39.897698209718669</v>
      </c>
      <c r="H78" s="41">
        <f t="shared" si="24"/>
        <v>5852</v>
      </c>
      <c r="I78" s="41">
        <f t="shared" si="25"/>
        <v>2288</v>
      </c>
      <c r="J78" s="40">
        <f t="shared" si="22"/>
        <v>39.097744360902254</v>
      </c>
    </row>
    <row r="79" spans="1:10" s="9" customFormat="1" ht="19.95" customHeight="1" x14ac:dyDescent="0.2">
      <c r="A79" s="25" t="s">
        <v>28</v>
      </c>
      <c r="B79" s="77">
        <v>2436</v>
      </c>
      <c r="C79" s="39">
        <v>1032</v>
      </c>
      <c r="D79" s="40">
        <f t="shared" si="23"/>
        <v>42.364532019704434</v>
      </c>
      <c r="E79" s="77">
        <v>2251</v>
      </c>
      <c r="F79" s="39">
        <v>1028</v>
      </c>
      <c r="G79" s="40">
        <f t="shared" si="19"/>
        <v>45.668591737005777</v>
      </c>
      <c r="H79" s="41">
        <f t="shared" si="24"/>
        <v>4687</v>
      </c>
      <c r="I79" s="41">
        <f t="shared" si="25"/>
        <v>2060</v>
      </c>
      <c r="J79" s="40">
        <f t="shared" si="22"/>
        <v>43.951354811179861</v>
      </c>
    </row>
    <row r="80" spans="1:10" s="9" customFormat="1" ht="19.95" customHeight="1" x14ac:dyDescent="0.2">
      <c r="A80" s="25" t="s">
        <v>25</v>
      </c>
      <c r="B80" s="77">
        <v>2233</v>
      </c>
      <c r="C80" s="39">
        <v>1091</v>
      </c>
      <c r="D80" s="40">
        <f t="shared" si="23"/>
        <v>48.858038513210928</v>
      </c>
      <c r="E80" s="77">
        <v>2206</v>
      </c>
      <c r="F80" s="39">
        <v>1116</v>
      </c>
      <c r="G80" s="40">
        <f t="shared" si="19"/>
        <v>50.589301903898452</v>
      </c>
      <c r="H80" s="41">
        <f t="shared" si="24"/>
        <v>4439</v>
      </c>
      <c r="I80" s="41">
        <f t="shared" si="25"/>
        <v>2207</v>
      </c>
      <c r="J80" s="40">
        <f t="shared" si="22"/>
        <v>49.718405046181573</v>
      </c>
    </row>
    <row r="81" spans="1:10" s="9" customFormat="1" ht="19.95" customHeight="1" x14ac:dyDescent="0.2">
      <c r="A81" s="51" t="s">
        <v>29</v>
      </c>
      <c r="B81" s="78">
        <v>2702</v>
      </c>
      <c r="C81" s="52">
        <v>1537</v>
      </c>
      <c r="D81" s="79">
        <f t="shared" si="23"/>
        <v>56.883789785344185</v>
      </c>
      <c r="E81" s="78">
        <v>3040</v>
      </c>
      <c r="F81" s="52">
        <v>1754</v>
      </c>
      <c r="G81" s="79">
        <f t="shared" si="19"/>
        <v>57.69736842105263</v>
      </c>
      <c r="H81" s="41">
        <f t="shared" si="24"/>
        <v>5742</v>
      </c>
      <c r="I81" s="41">
        <f t="shared" si="25"/>
        <v>3291</v>
      </c>
      <c r="J81" s="79">
        <f t="shared" si="22"/>
        <v>57.314524555903866</v>
      </c>
    </row>
    <row r="82" spans="1:10" s="9" customFormat="1" ht="19.95" customHeight="1" x14ac:dyDescent="0.2">
      <c r="A82" s="51" t="s">
        <v>30</v>
      </c>
      <c r="B82" s="78">
        <v>2805</v>
      </c>
      <c r="C82" s="52">
        <v>1699</v>
      </c>
      <c r="D82" s="79">
        <f t="shared" si="23"/>
        <v>60.570409982174688</v>
      </c>
      <c r="E82" s="78">
        <v>3300</v>
      </c>
      <c r="F82" s="52">
        <v>2057</v>
      </c>
      <c r="G82" s="79">
        <f t="shared" si="19"/>
        <v>62.333333333333329</v>
      </c>
      <c r="H82" s="41">
        <f t="shared" si="24"/>
        <v>6105</v>
      </c>
      <c r="I82" s="41">
        <f t="shared" si="25"/>
        <v>3756</v>
      </c>
      <c r="J82" s="79">
        <f t="shared" si="22"/>
        <v>61.523341523341522</v>
      </c>
    </row>
    <row r="83" spans="1:10" s="9" customFormat="1" ht="19.95" customHeight="1" x14ac:dyDescent="0.2">
      <c r="A83" s="51" t="s">
        <v>31</v>
      </c>
      <c r="B83" s="78">
        <v>2593</v>
      </c>
      <c r="C83" s="52">
        <v>1700</v>
      </c>
      <c r="D83" s="79">
        <f t="shared" si="23"/>
        <v>65.561126108754337</v>
      </c>
      <c r="E83" s="78">
        <v>3047</v>
      </c>
      <c r="F83" s="52">
        <v>1877</v>
      </c>
      <c r="G83" s="79">
        <f t="shared" si="19"/>
        <v>61.601575319986864</v>
      </c>
      <c r="H83" s="41">
        <f t="shared" si="24"/>
        <v>5640</v>
      </c>
      <c r="I83" s="41">
        <f t="shared" si="25"/>
        <v>3577</v>
      </c>
      <c r="J83" s="79">
        <f t="shared" si="22"/>
        <v>63.421985815602831</v>
      </c>
    </row>
    <row r="84" spans="1:10" s="9" customFormat="1" ht="19.95" customHeight="1" thickBot="1" x14ac:dyDescent="0.25">
      <c r="A84" s="54" t="s">
        <v>26</v>
      </c>
      <c r="B84" s="58">
        <v>2701</v>
      </c>
      <c r="C84" s="55">
        <v>1550</v>
      </c>
      <c r="D84" s="80">
        <f t="shared" si="23"/>
        <v>57.386153276564237</v>
      </c>
      <c r="E84" s="58">
        <v>4022</v>
      </c>
      <c r="F84" s="55">
        <v>1580</v>
      </c>
      <c r="G84" s="80">
        <f t="shared" si="19"/>
        <v>39.283938339134764</v>
      </c>
      <c r="H84" s="41">
        <f t="shared" si="24"/>
        <v>6723</v>
      </c>
      <c r="I84" s="41">
        <f t="shared" si="25"/>
        <v>3130</v>
      </c>
      <c r="J84" s="80">
        <f t="shared" si="22"/>
        <v>46.556596757399973</v>
      </c>
    </row>
    <row r="85" spans="1:10" s="9" customFormat="1" ht="19.95" customHeight="1" thickBot="1" x14ac:dyDescent="0.25">
      <c r="A85" s="27" t="s">
        <v>4</v>
      </c>
      <c r="B85" s="42">
        <f>SUM(B70:B84)</f>
        <v>36575</v>
      </c>
      <c r="C85" s="43">
        <f>SUM(C70:C84)</f>
        <v>14662</v>
      </c>
      <c r="D85" s="44">
        <f t="shared" ref="D85" si="26">ROUND(C85/B85*100,2)</f>
        <v>40.090000000000003</v>
      </c>
      <c r="E85" s="42">
        <f t="shared" ref="E85" si="27">SUM(E70:E84)</f>
        <v>37618</v>
      </c>
      <c r="F85" s="45">
        <f t="shared" ref="F85" si="28">SUM(F70:F84)</f>
        <v>15511</v>
      </c>
      <c r="G85" s="46">
        <f t="shared" ref="G85" si="29">ROUND(F85/E85*100,2)</f>
        <v>41.23</v>
      </c>
      <c r="H85" s="47">
        <f t="shared" ref="H85" si="30">SUM(H70:H84)</f>
        <v>74193</v>
      </c>
      <c r="I85" s="43">
        <f t="shared" ref="I85" si="31">SUM(I70:I84)</f>
        <v>30173</v>
      </c>
      <c r="J85" s="44">
        <f t="shared" ref="J85" si="32">ROUND(I85/H85*100,2)</f>
        <v>40.67</v>
      </c>
    </row>
    <row r="86" spans="1:10" s="35" customFormat="1" ht="30" customHeight="1" x14ac:dyDescent="0.2">
      <c r="A86" s="81" t="s">
        <v>35</v>
      </c>
      <c r="B86" s="82"/>
      <c r="C86" s="82"/>
      <c r="D86" s="82"/>
      <c r="E86" s="82"/>
      <c r="F86" s="82"/>
      <c r="G86" s="82"/>
      <c r="H86" s="82"/>
      <c r="I86" s="82"/>
      <c r="J86" s="82"/>
    </row>
    <row r="87" spans="1:10" s="2" customFormat="1" ht="19.95" customHeight="1" thickBot="1" x14ac:dyDescent="0.25">
      <c r="A87" s="3"/>
      <c r="B87" s="3"/>
      <c r="C87" s="3"/>
      <c r="D87" s="3"/>
      <c r="E87" s="3"/>
      <c r="F87" s="3"/>
      <c r="G87" s="3"/>
      <c r="H87" s="73" t="s">
        <v>16</v>
      </c>
      <c r="I87" s="74" t="s">
        <v>12</v>
      </c>
      <c r="J87" s="74"/>
    </row>
    <row r="88" spans="1:10" s="9" customFormat="1" ht="19.95" customHeight="1" x14ac:dyDescent="0.2">
      <c r="A88" s="5" t="s">
        <v>1</v>
      </c>
      <c r="B88" s="6" t="s">
        <v>2</v>
      </c>
      <c r="C88" s="7"/>
      <c r="D88" s="8"/>
      <c r="E88" s="6" t="s">
        <v>3</v>
      </c>
      <c r="F88" s="7"/>
      <c r="G88" s="8"/>
      <c r="H88" s="6" t="s">
        <v>4</v>
      </c>
      <c r="I88" s="7"/>
      <c r="J88" s="8"/>
    </row>
    <row r="89" spans="1:10" s="9" customFormat="1" ht="19.95" customHeight="1" x14ac:dyDescent="0.2">
      <c r="A89" s="10" t="s">
        <v>22</v>
      </c>
      <c r="B89" s="11" t="s">
        <v>5</v>
      </c>
      <c r="C89" s="12" t="s">
        <v>6</v>
      </c>
      <c r="D89" s="13" t="s">
        <v>7</v>
      </c>
      <c r="E89" s="11" t="s">
        <v>5</v>
      </c>
      <c r="F89" s="12" t="s">
        <v>6</v>
      </c>
      <c r="G89" s="13" t="s">
        <v>7</v>
      </c>
      <c r="H89" s="14" t="s">
        <v>5</v>
      </c>
      <c r="I89" s="12" t="s">
        <v>6</v>
      </c>
      <c r="J89" s="13" t="s">
        <v>7</v>
      </c>
    </row>
    <row r="90" spans="1:10" s="9" customFormat="1" ht="19.95" customHeight="1" x14ac:dyDescent="0.2">
      <c r="A90" s="15"/>
      <c r="B90" s="16" t="s">
        <v>14</v>
      </c>
      <c r="C90" s="17" t="s">
        <v>14</v>
      </c>
      <c r="D90" s="18" t="s">
        <v>0</v>
      </c>
      <c r="E90" s="16" t="s">
        <v>14</v>
      </c>
      <c r="F90" s="17" t="s">
        <v>14</v>
      </c>
      <c r="G90" s="18" t="s">
        <v>0</v>
      </c>
      <c r="H90" s="19" t="s">
        <v>14</v>
      </c>
      <c r="I90" s="17" t="s">
        <v>14</v>
      </c>
      <c r="J90" s="18" t="s">
        <v>0</v>
      </c>
    </row>
    <row r="91" spans="1:10" s="9" customFormat="1" ht="19.95" customHeight="1" x14ac:dyDescent="0.2">
      <c r="A91" s="20" t="s">
        <v>33</v>
      </c>
      <c r="B91" s="83">
        <v>449</v>
      </c>
      <c r="C91" s="84">
        <v>193</v>
      </c>
      <c r="D91" s="40">
        <f t="shared" ref="D91:D92" si="33">IF(B91="","　",C91/B91*100)</f>
        <v>42.98440979955457</v>
      </c>
      <c r="E91" s="75">
        <v>497</v>
      </c>
      <c r="F91" s="76">
        <v>184</v>
      </c>
      <c r="G91" s="40">
        <f t="shared" ref="G91:G92" si="34">IF(E91="","　",F91/E91*100)</f>
        <v>37.022132796780681</v>
      </c>
      <c r="H91" s="41">
        <f t="shared" ref="H91:H92" si="35">B91+E91</f>
        <v>946</v>
      </c>
      <c r="I91" s="41">
        <f t="shared" ref="I91:I92" si="36">C91+F91</f>
        <v>377</v>
      </c>
      <c r="J91" s="40">
        <f t="shared" ref="J91:J92" si="37">IF(H91="","　",I91/H91*100)</f>
        <v>39.852008456659618</v>
      </c>
    </row>
    <row r="92" spans="1:10" s="9" customFormat="1" ht="19.95" customHeight="1" x14ac:dyDescent="0.2">
      <c r="A92" s="20" t="s">
        <v>34</v>
      </c>
      <c r="B92" s="83">
        <v>526</v>
      </c>
      <c r="C92" s="84">
        <v>146</v>
      </c>
      <c r="D92" s="40">
        <f t="shared" si="33"/>
        <v>27.756653992395435</v>
      </c>
      <c r="E92" s="75">
        <v>500</v>
      </c>
      <c r="F92" s="76">
        <v>143</v>
      </c>
      <c r="G92" s="40">
        <f t="shared" si="34"/>
        <v>28.599999999999998</v>
      </c>
      <c r="H92" s="41">
        <f t="shared" si="35"/>
        <v>1026</v>
      </c>
      <c r="I92" s="41">
        <f t="shared" si="36"/>
        <v>289</v>
      </c>
      <c r="J92" s="40">
        <f t="shared" si="37"/>
        <v>28.167641325536064</v>
      </c>
    </row>
    <row r="93" spans="1:10" s="9" customFormat="1" ht="19.95" customHeight="1" x14ac:dyDescent="0.2">
      <c r="A93" s="25" t="s">
        <v>8</v>
      </c>
      <c r="B93" s="77">
        <v>2790</v>
      </c>
      <c r="C93" s="39">
        <v>553</v>
      </c>
      <c r="D93" s="40">
        <f t="shared" ref="D93:D105" si="38">IF(B93="","　",C93/B93*100)</f>
        <v>19.820788530465951</v>
      </c>
      <c r="E93" s="77">
        <v>2699</v>
      </c>
      <c r="F93" s="39">
        <v>540</v>
      </c>
      <c r="G93" s="40">
        <f t="shared" ref="G93:G105" si="39">IF(E93="","　",F93/E93*100)</f>
        <v>20.007410151908115</v>
      </c>
      <c r="H93" s="41">
        <f>B93+E93</f>
        <v>5489</v>
      </c>
      <c r="I93" s="41">
        <f>C93+F93</f>
        <v>1093</v>
      </c>
      <c r="J93" s="40">
        <f t="shared" ref="J93:J105" si="40">IF(H93="","　",I93/H93*100)</f>
        <v>19.912552377482235</v>
      </c>
    </row>
    <row r="94" spans="1:10" s="9" customFormat="1" ht="19.95" customHeight="1" x14ac:dyDescent="0.2">
      <c r="A94" s="25" t="s">
        <v>9</v>
      </c>
      <c r="B94" s="77">
        <v>3393</v>
      </c>
      <c r="C94" s="39">
        <v>609</v>
      </c>
      <c r="D94" s="40">
        <f t="shared" si="38"/>
        <v>17.948717948717949</v>
      </c>
      <c r="E94" s="77">
        <v>3317</v>
      </c>
      <c r="F94" s="39">
        <v>658</v>
      </c>
      <c r="G94" s="40">
        <f t="shared" si="39"/>
        <v>19.837202291227012</v>
      </c>
      <c r="H94" s="41">
        <f t="shared" ref="H94:H105" si="41">B94+E94</f>
        <v>6710</v>
      </c>
      <c r="I94" s="41">
        <f t="shared" ref="I94:I105" si="42">C94+F94</f>
        <v>1267</v>
      </c>
      <c r="J94" s="40">
        <f t="shared" si="40"/>
        <v>18.882265275707898</v>
      </c>
    </row>
    <row r="95" spans="1:10" s="9" customFormat="1" ht="19.95" customHeight="1" x14ac:dyDescent="0.2">
      <c r="A95" s="25" t="s">
        <v>10</v>
      </c>
      <c r="B95" s="77">
        <v>3887</v>
      </c>
      <c r="C95" s="39">
        <v>967</v>
      </c>
      <c r="D95" s="40">
        <f t="shared" si="38"/>
        <v>24.877797787496782</v>
      </c>
      <c r="E95" s="77">
        <v>3489</v>
      </c>
      <c r="F95" s="39">
        <v>979</v>
      </c>
      <c r="G95" s="40">
        <f t="shared" si="39"/>
        <v>28.05961593579822</v>
      </c>
      <c r="H95" s="41">
        <f t="shared" si="41"/>
        <v>7376</v>
      </c>
      <c r="I95" s="41">
        <f t="shared" si="42"/>
        <v>1946</v>
      </c>
      <c r="J95" s="40">
        <f t="shared" si="40"/>
        <v>26.38286334056399</v>
      </c>
    </row>
    <row r="96" spans="1:10" s="9" customFormat="1" ht="19.95" customHeight="1" x14ac:dyDescent="0.2">
      <c r="A96" s="25" t="s">
        <v>11</v>
      </c>
      <c r="B96" s="77">
        <v>4225</v>
      </c>
      <c r="C96" s="39">
        <v>1229</v>
      </c>
      <c r="D96" s="40">
        <f t="shared" si="38"/>
        <v>29.088757396449704</v>
      </c>
      <c r="E96" s="77">
        <v>3858</v>
      </c>
      <c r="F96" s="39">
        <v>1179</v>
      </c>
      <c r="G96" s="40">
        <f t="shared" si="39"/>
        <v>30.559875583203734</v>
      </c>
      <c r="H96" s="41">
        <f t="shared" si="41"/>
        <v>8083</v>
      </c>
      <c r="I96" s="41">
        <f t="shared" si="42"/>
        <v>2408</v>
      </c>
      <c r="J96" s="40">
        <f t="shared" si="40"/>
        <v>29.790919213163431</v>
      </c>
    </row>
    <row r="97" spans="1:10" s="9" customFormat="1" ht="19.95" customHeight="1" x14ac:dyDescent="0.2">
      <c r="A97" s="25" t="s">
        <v>23</v>
      </c>
      <c r="B97" s="77">
        <v>4629</v>
      </c>
      <c r="C97" s="39">
        <v>1506</v>
      </c>
      <c r="D97" s="40">
        <f t="shared" si="38"/>
        <v>32.534024627349318</v>
      </c>
      <c r="E97" s="77">
        <v>4140</v>
      </c>
      <c r="F97" s="39">
        <v>1460</v>
      </c>
      <c r="G97" s="40">
        <f t="shared" si="39"/>
        <v>35.265700483091791</v>
      </c>
      <c r="H97" s="41">
        <f t="shared" si="41"/>
        <v>8769</v>
      </c>
      <c r="I97" s="41">
        <f t="shared" si="42"/>
        <v>2966</v>
      </c>
      <c r="J97" s="40">
        <f t="shared" si="40"/>
        <v>33.823697114836357</v>
      </c>
    </row>
    <row r="98" spans="1:10" s="9" customFormat="1" ht="19.95" customHeight="1" x14ac:dyDescent="0.2">
      <c r="A98" s="25" t="s">
        <v>27</v>
      </c>
      <c r="B98" s="77">
        <v>4983</v>
      </c>
      <c r="C98" s="39">
        <v>1812</v>
      </c>
      <c r="D98" s="40">
        <f t="shared" si="38"/>
        <v>36.363636363636367</v>
      </c>
      <c r="E98" s="77">
        <v>4669</v>
      </c>
      <c r="F98" s="39">
        <v>1742</v>
      </c>
      <c r="G98" s="40">
        <f t="shared" si="39"/>
        <v>37.309916470336262</v>
      </c>
      <c r="H98" s="41">
        <f t="shared" si="41"/>
        <v>9652</v>
      </c>
      <c r="I98" s="41">
        <f t="shared" si="42"/>
        <v>3554</v>
      </c>
      <c r="J98" s="40">
        <f t="shared" si="40"/>
        <v>36.821384169084126</v>
      </c>
    </row>
    <row r="99" spans="1:10" s="9" customFormat="1" ht="19.95" customHeight="1" x14ac:dyDescent="0.2">
      <c r="A99" s="25" t="s">
        <v>24</v>
      </c>
      <c r="B99" s="77">
        <v>4185</v>
      </c>
      <c r="C99" s="39">
        <v>1588</v>
      </c>
      <c r="D99" s="40">
        <f t="shared" si="38"/>
        <v>37.945041816009557</v>
      </c>
      <c r="E99" s="77">
        <v>3952</v>
      </c>
      <c r="F99" s="39">
        <v>1582</v>
      </c>
      <c r="G99" s="40">
        <f t="shared" si="39"/>
        <v>40.030364372469634</v>
      </c>
      <c r="H99" s="41">
        <f t="shared" si="41"/>
        <v>8137</v>
      </c>
      <c r="I99" s="41">
        <f t="shared" si="42"/>
        <v>3170</v>
      </c>
      <c r="J99" s="40">
        <f t="shared" si="40"/>
        <v>38.957846872311663</v>
      </c>
    </row>
    <row r="100" spans="1:10" s="9" customFormat="1" ht="19.95" customHeight="1" x14ac:dyDescent="0.2">
      <c r="A100" s="25" t="s">
        <v>28</v>
      </c>
      <c r="B100" s="77">
        <v>3508</v>
      </c>
      <c r="C100" s="39">
        <v>1554</v>
      </c>
      <c r="D100" s="40">
        <f t="shared" si="38"/>
        <v>44.298745724059287</v>
      </c>
      <c r="E100" s="77">
        <v>3438</v>
      </c>
      <c r="F100" s="39">
        <v>1581</v>
      </c>
      <c r="G100" s="40">
        <f t="shared" si="39"/>
        <v>45.98603839441536</v>
      </c>
      <c r="H100" s="41">
        <f t="shared" si="41"/>
        <v>6946</v>
      </c>
      <c r="I100" s="41">
        <f t="shared" si="42"/>
        <v>3135</v>
      </c>
      <c r="J100" s="40">
        <f t="shared" si="40"/>
        <v>45.133890008638069</v>
      </c>
    </row>
    <row r="101" spans="1:10" s="9" customFormat="1" ht="19.95" customHeight="1" x14ac:dyDescent="0.2">
      <c r="A101" s="25" t="s">
        <v>25</v>
      </c>
      <c r="B101" s="77">
        <v>3136</v>
      </c>
      <c r="C101" s="39">
        <v>1550</v>
      </c>
      <c r="D101" s="40">
        <f t="shared" si="38"/>
        <v>49.426020408163261</v>
      </c>
      <c r="E101" s="77">
        <v>3067</v>
      </c>
      <c r="F101" s="39">
        <v>1540</v>
      </c>
      <c r="G101" s="40">
        <f t="shared" si="39"/>
        <v>50.211933485490711</v>
      </c>
      <c r="H101" s="41">
        <f t="shared" si="41"/>
        <v>6203</v>
      </c>
      <c r="I101" s="41">
        <f t="shared" si="42"/>
        <v>3090</v>
      </c>
      <c r="J101" s="40">
        <f t="shared" si="40"/>
        <v>49.814605835885864</v>
      </c>
    </row>
    <row r="102" spans="1:10" s="9" customFormat="1" ht="19.95" customHeight="1" x14ac:dyDescent="0.2">
      <c r="A102" s="51" t="s">
        <v>29</v>
      </c>
      <c r="B102" s="77">
        <v>3281</v>
      </c>
      <c r="C102" s="39">
        <v>1876</v>
      </c>
      <c r="D102" s="40">
        <f t="shared" si="38"/>
        <v>57.177689728741235</v>
      </c>
      <c r="E102" s="77">
        <v>3359</v>
      </c>
      <c r="F102" s="39">
        <v>1866</v>
      </c>
      <c r="G102" s="40">
        <f t="shared" si="39"/>
        <v>55.552247692765697</v>
      </c>
      <c r="H102" s="41">
        <f t="shared" si="41"/>
        <v>6640</v>
      </c>
      <c r="I102" s="41">
        <f t="shared" si="42"/>
        <v>3742</v>
      </c>
      <c r="J102" s="40">
        <f t="shared" si="40"/>
        <v>56.355421686746986</v>
      </c>
    </row>
    <row r="103" spans="1:10" s="9" customFormat="1" ht="19.95" customHeight="1" x14ac:dyDescent="0.2">
      <c r="A103" s="51" t="s">
        <v>30</v>
      </c>
      <c r="B103" s="78">
        <v>2929</v>
      </c>
      <c r="C103" s="52">
        <v>1802</v>
      </c>
      <c r="D103" s="79">
        <f t="shared" si="38"/>
        <v>61.522703994537387</v>
      </c>
      <c r="E103" s="78">
        <v>3233</v>
      </c>
      <c r="F103" s="52">
        <v>1897</v>
      </c>
      <c r="G103" s="79">
        <f t="shared" si="39"/>
        <v>58.676152180637175</v>
      </c>
      <c r="H103" s="41">
        <f t="shared" si="41"/>
        <v>6162</v>
      </c>
      <c r="I103" s="41">
        <f t="shared" si="42"/>
        <v>3699</v>
      </c>
      <c r="J103" s="79">
        <f t="shared" si="40"/>
        <v>60.029211295034081</v>
      </c>
    </row>
    <row r="104" spans="1:10" s="9" customFormat="1" ht="19.95" customHeight="1" x14ac:dyDescent="0.2">
      <c r="A104" s="51" t="s">
        <v>31</v>
      </c>
      <c r="B104" s="78">
        <v>2369</v>
      </c>
      <c r="C104" s="52">
        <v>1481</v>
      </c>
      <c r="D104" s="79">
        <f t="shared" si="38"/>
        <v>62.515829463908823</v>
      </c>
      <c r="E104" s="78">
        <v>2946</v>
      </c>
      <c r="F104" s="52">
        <v>1737</v>
      </c>
      <c r="G104" s="79">
        <f t="shared" si="39"/>
        <v>58.961303462321787</v>
      </c>
      <c r="H104" s="41">
        <f t="shared" si="41"/>
        <v>5315</v>
      </c>
      <c r="I104" s="41">
        <f t="shared" si="42"/>
        <v>3218</v>
      </c>
      <c r="J104" s="79">
        <f t="shared" si="40"/>
        <v>60.545625587958604</v>
      </c>
    </row>
    <row r="105" spans="1:10" s="9" customFormat="1" ht="19.95" customHeight="1" thickBot="1" x14ac:dyDescent="0.25">
      <c r="A105" s="54" t="s">
        <v>26</v>
      </c>
      <c r="B105" s="58">
        <v>3032</v>
      </c>
      <c r="C105" s="55">
        <v>1603</v>
      </c>
      <c r="D105" s="80">
        <f t="shared" si="38"/>
        <v>52.869393139841691</v>
      </c>
      <c r="E105" s="58">
        <v>5223</v>
      </c>
      <c r="F105" s="55">
        <v>1866</v>
      </c>
      <c r="G105" s="80">
        <f t="shared" si="39"/>
        <v>35.726593911545088</v>
      </c>
      <c r="H105" s="41">
        <f t="shared" si="41"/>
        <v>8255</v>
      </c>
      <c r="I105" s="41">
        <f t="shared" si="42"/>
        <v>3469</v>
      </c>
      <c r="J105" s="80">
        <f t="shared" si="40"/>
        <v>42.023016353725019</v>
      </c>
    </row>
    <row r="106" spans="1:10" s="9" customFormat="1" ht="19.95" customHeight="1" thickBot="1" x14ac:dyDescent="0.25">
      <c r="A106" s="27" t="s">
        <v>4</v>
      </c>
      <c r="B106" s="42">
        <f>SUM(B91:B105)</f>
        <v>47322</v>
      </c>
      <c r="C106" s="43">
        <f>SUM(C91:C105)</f>
        <v>18469</v>
      </c>
      <c r="D106" s="44">
        <f t="shared" ref="D106" si="43">ROUND(C106/B106*100,2)</f>
        <v>39.03</v>
      </c>
      <c r="E106" s="42">
        <f t="shared" ref="E106" si="44">SUM(E91:E105)</f>
        <v>48387</v>
      </c>
      <c r="F106" s="45">
        <f t="shared" ref="F106" si="45">SUM(F91:F105)</f>
        <v>18954</v>
      </c>
      <c r="G106" s="46">
        <f t="shared" ref="G106" si="46">ROUND(F106/E106*100,2)</f>
        <v>39.17</v>
      </c>
      <c r="H106" s="47">
        <f t="shared" ref="H106" si="47">SUM(H91:H105)</f>
        <v>95709</v>
      </c>
      <c r="I106" s="43">
        <f t="shared" ref="I106" si="48">SUM(I91:I105)</f>
        <v>37423</v>
      </c>
      <c r="J106" s="44">
        <f t="shared" ref="J106" si="49">ROUND(I106/H106*100,2)</f>
        <v>39.1</v>
      </c>
    </row>
    <row r="107" spans="1:10" s="35" customFormat="1" ht="30" customHeight="1" x14ac:dyDescent="0.2">
      <c r="A107" s="81" t="s">
        <v>35</v>
      </c>
      <c r="B107" s="82"/>
      <c r="C107" s="82"/>
      <c r="D107" s="82"/>
      <c r="E107" s="82"/>
      <c r="F107" s="82"/>
      <c r="G107" s="82"/>
      <c r="H107" s="82"/>
      <c r="I107" s="82"/>
      <c r="J107" s="82"/>
    </row>
    <row r="108" spans="1:10" s="2" customFormat="1" ht="19.95" customHeight="1" thickBot="1" x14ac:dyDescent="0.25">
      <c r="A108" s="3"/>
      <c r="B108" s="3"/>
      <c r="C108" s="3"/>
      <c r="D108" s="3"/>
      <c r="E108" s="3"/>
      <c r="F108" s="3"/>
      <c r="G108" s="3"/>
      <c r="H108" s="73" t="s">
        <v>16</v>
      </c>
      <c r="I108" s="74" t="s">
        <v>18</v>
      </c>
      <c r="J108" s="74"/>
    </row>
    <row r="109" spans="1:10" s="9" customFormat="1" ht="19.95" customHeight="1" x14ac:dyDescent="0.2">
      <c r="A109" s="5" t="s">
        <v>1</v>
      </c>
      <c r="B109" s="6" t="s">
        <v>2</v>
      </c>
      <c r="C109" s="7"/>
      <c r="D109" s="8"/>
      <c r="E109" s="6" t="s">
        <v>3</v>
      </c>
      <c r="F109" s="7"/>
      <c r="G109" s="8"/>
      <c r="H109" s="6" t="s">
        <v>4</v>
      </c>
      <c r="I109" s="7"/>
      <c r="J109" s="8"/>
    </row>
    <row r="110" spans="1:10" s="9" customFormat="1" ht="19.95" customHeight="1" x14ac:dyDescent="0.2">
      <c r="A110" s="10" t="s">
        <v>22</v>
      </c>
      <c r="B110" s="11" t="s">
        <v>5</v>
      </c>
      <c r="C110" s="12" t="s">
        <v>6</v>
      </c>
      <c r="D110" s="13" t="s">
        <v>7</v>
      </c>
      <c r="E110" s="11" t="s">
        <v>5</v>
      </c>
      <c r="F110" s="12" t="s">
        <v>6</v>
      </c>
      <c r="G110" s="13" t="s">
        <v>7</v>
      </c>
      <c r="H110" s="14" t="s">
        <v>5</v>
      </c>
      <c r="I110" s="12" t="s">
        <v>6</v>
      </c>
      <c r="J110" s="13" t="s">
        <v>7</v>
      </c>
    </row>
    <row r="111" spans="1:10" s="9" customFormat="1" ht="19.95" customHeight="1" x14ac:dyDescent="0.2">
      <c r="A111" s="15"/>
      <c r="B111" s="16" t="s">
        <v>14</v>
      </c>
      <c r="C111" s="17" t="s">
        <v>14</v>
      </c>
      <c r="D111" s="18" t="s">
        <v>0</v>
      </c>
      <c r="E111" s="16" t="s">
        <v>14</v>
      </c>
      <c r="F111" s="17" t="s">
        <v>14</v>
      </c>
      <c r="G111" s="18" t="s">
        <v>0</v>
      </c>
      <c r="H111" s="19" t="s">
        <v>14</v>
      </c>
      <c r="I111" s="17" t="s">
        <v>14</v>
      </c>
      <c r="J111" s="18" t="s">
        <v>0</v>
      </c>
    </row>
    <row r="112" spans="1:10" s="9" customFormat="1" ht="19.95" customHeight="1" x14ac:dyDescent="0.2">
      <c r="A112" s="20" t="s">
        <v>33</v>
      </c>
      <c r="B112" s="75">
        <v>798</v>
      </c>
      <c r="C112" s="76">
        <v>280</v>
      </c>
      <c r="D112" s="40">
        <f t="shared" ref="D112:D113" si="50">IF(B112="","　",C112/B112*100)</f>
        <v>35.087719298245609</v>
      </c>
      <c r="E112" s="75">
        <v>717</v>
      </c>
      <c r="F112" s="76">
        <v>281</v>
      </c>
      <c r="G112" s="40">
        <f t="shared" ref="G112:G113" si="51">IF(E112="","　",F112/E112*100)</f>
        <v>39.191073919107396</v>
      </c>
      <c r="H112" s="41">
        <f t="shared" ref="H112:H113" si="52">B112+E112</f>
        <v>1515</v>
      </c>
      <c r="I112" s="41">
        <f t="shared" ref="I112:I113" si="53">C112+F112</f>
        <v>561</v>
      </c>
      <c r="J112" s="40">
        <f t="shared" ref="J112:J113" si="54">IF(H112="","　",I112/H112*100)</f>
        <v>37.029702970297031</v>
      </c>
    </row>
    <row r="113" spans="1:10" s="9" customFormat="1" ht="19.95" customHeight="1" x14ac:dyDescent="0.2">
      <c r="A113" s="20" t="s">
        <v>34</v>
      </c>
      <c r="B113" s="75">
        <v>862</v>
      </c>
      <c r="C113" s="76">
        <v>217</v>
      </c>
      <c r="D113" s="40">
        <f t="shared" si="50"/>
        <v>25.174013921113691</v>
      </c>
      <c r="E113" s="75">
        <v>810</v>
      </c>
      <c r="F113" s="76">
        <v>205</v>
      </c>
      <c r="G113" s="40">
        <f t="shared" si="51"/>
        <v>25.308641975308642</v>
      </c>
      <c r="H113" s="41">
        <f t="shared" si="52"/>
        <v>1672</v>
      </c>
      <c r="I113" s="41">
        <f t="shared" si="53"/>
        <v>422</v>
      </c>
      <c r="J113" s="40">
        <f t="shared" si="54"/>
        <v>25.239234449760765</v>
      </c>
    </row>
    <row r="114" spans="1:10" s="9" customFormat="1" ht="19.95" customHeight="1" x14ac:dyDescent="0.2">
      <c r="A114" s="25" t="s">
        <v>8</v>
      </c>
      <c r="B114" s="77">
        <v>3968</v>
      </c>
      <c r="C114" s="39">
        <v>777</v>
      </c>
      <c r="D114" s="40">
        <f t="shared" ref="D114:D126" si="55">IF(B114="","　",C114/B114*100)</f>
        <v>19.581653225806452</v>
      </c>
      <c r="E114" s="77">
        <v>3992</v>
      </c>
      <c r="F114" s="39">
        <v>760</v>
      </c>
      <c r="G114" s="40">
        <f t="shared" ref="G114:G126" si="56">IF(E114="","　",F114/E114*100)</f>
        <v>19.038076152304608</v>
      </c>
      <c r="H114" s="41">
        <f>B114+E114</f>
        <v>7960</v>
      </c>
      <c r="I114" s="41">
        <f>C114+F114</f>
        <v>1537</v>
      </c>
      <c r="J114" s="40">
        <f t="shared" ref="J114:J126" si="57">IF(H114="","　",I114/H114*100)</f>
        <v>19.309045226130653</v>
      </c>
    </row>
    <row r="115" spans="1:10" s="9" customFormat="1" ht="19.95" customHeight="1" x14ac:dyDescent="0.2">
      <c r="A115" s="25" t="s">
        <v>9</v>
      </c>
      <c r="B115" s="77">
        <v>3791</v>
      </c>
      <c r="C115" s="39">
        <v>673</v>
      </c>
      <c r="D115" s="40">
        <f t="shared" si="55"/>
        <v>17.752571880770248</v>
      </c>
      <c r="E115" s="77">
        <v>3788</v>
      </c>
      <c r="F115" s="39">
        <v>782</v>
      </c>
      <c r="G115" s="40">
        <f t="shared" si="56"/>
        <v>20.6441393875396</v>
      </c>
      <c r="H115" s="41">
        <f t="shared" ref="H115:H126" si="58">B115+E115</f>
        <v>7579</v>
      </c>
      <c r="I115" s="41">
        <f t="shared" ref="I115:I126" si="59">C115+F115</f>
        <v>1455</v>
      </c>
      <c r="J115" s="40">
        <f t="shared" si="57"/>
        <v>19.197783348726745</v>
      </c>
    </row>
    <row r="116" spans="1:10" s="9" customFormat="1" ht="19.95" customHeight="1" x14ac:dyDescent="0.2">
      <c r="A116" s="25" t="s">
        <v>10</v>
      </c>
      <c r="B116" s="77">
        <v>4254</v>
      </c>
      <c r="C116" s="39">
        <v>1003</v>
      </c>
      <c r="D116" s="40">
        <f t="shared" si="55"/>
        <v>23.577809120827457</v>
      </c>
      <c r="E116" s="77">
        <v>4069</v>
      </c>
      <c r="F116" s="39">
        <v>1048</v>
      </c>
      <c r="G116" s="40">
        <f t="shared" si="56"/>
        <v>25.755713934627671</v>
      </c>
      <c r="H116" s="41">
        <f t="shared" si="58"/>
        <v>8323</v>
      </c>
      <c r="I116" s="41">
        <f t="shared" si="59"/>
        <v>2051</v>
      </c>
      <c r="J116" s="40">
        <f t="shared" si="57"/>
        <v>24.642556770395291</v>
      </c>
    </row>
    <row r="117" spans="1:10" s="9" customFormat="1" ht="19.95" customHeight="1" x14ac:dyDescent="0.2">
      <c r="A117" s="25" t="s">
        <v>11</v>
      </c>
      <c r="B117" s="77">
        <v>4919</v>
      </c>
      <c r="C117" s="39">
        <v>1309</v>
      </c>
      <c r="D117" s="40">
        <f t="shared" si="55"/>
        <v>26.611099817035981</v>
      </c>
      <c r="E117" s="77">
        <v>4553</v>
      </c>
      <c r="F117" s="39">
        <v>1302</v>
      </c>
      <c r="G117" s="40">
        <f t="shared" si="56"/>
        <v>28.596529760597406</v>
      </c>
      <c r="H117" s="41">
        <f t="shared" si="58"/>
        <v>9472</v>
      </c>
      <c r="I117" s="41">
        <f t="shared" si="59"/>
        <v>2611</v>
      </c>
      <c r="J117" s="40">
        <f t="shared" si="57"/>
        <v>27.565456081081081</v>
      </c>
    </row>
    <row r="118" spans="1:10" s="9" customFormat="1" ht="19.95" customHeight="1" x14ac:dyDescent="0.2">
      <c r="A118" s="25" t="s">
        <v>23</v>
      </c>
      <c r="B118" s="77">
        <v>5939</v>
      </c>
      <c r="C118" s="39">
        <v>1714</v>
      </c>
      <c r="D118" s="40">
        <f t="shared" si="55"/>
        <v>28.860077454116855</v>
      </c>
      <c r="E118" s="77">
        <v>5615</v>
      </c>
      <c r="F118" s="39">
        <v>1803</v>
      </c>
      <c r="G118" s="40">
        <f t="shared" si="56"/>
        <v>32.110418521816563</v>
      </c>
      <c r="H118" s="41">
        <f t="shared" si="58"/>
        <v>11554</v>
      </c>
      <c r="I118" s="41">
        <f t="shared" si="59"/>
        <v>3517</v>
      </c>
      <c r="J118" s="40">
        <f t="shared" si="57"/>
        <v>30.439674571576941</v>
      </c>
    </row>
    <row r="119" spans="1:10" s="9" customFormat="1" ht="19.95" customHeight="1" x14ac:dyDescent="0.2">
      <c r="A119" s="25" t="s">
        <v>27</v>
      </c>
      <c r="B119" s="77">
        <v>6941</v>
      </c>
      <c r="C119" s="39">
        <v>2276</v>
      </c>
      <c r="D119" s="40">
        <f t="shared" si="55"/>
        <v>32.790664169428034</v>
      </c>
      <c r="E119" s="77">
        <v>6441</v>
      </c>
      <c r="F119" s="39">
        <v>2277</v>
      </c>
      <c r="G119" s="40">
        <f t="shared" si="56"/>
        <v>35.35165346995808</v>
      </c>
      <c r="H119" s="41">
        <f t="shared" si="58"/>
        <v>13382</v>
      </c>
      <c r="I119" s="41">
        <f t="shared" si="59"/>
        <v>4553</v>
      </c>
      <c r="J119" s="40">
        <f t="shared" si="57"/>
        <v>34.02331490061276</v>
      </c>
    </row>
    <row r="120" spans="1:10" s="9" customFormat="1" ht="19.95" customHeight="1" x14ac:dyDescent="0.2">
      <c r="A120" s="25" t="s">
        <v>24</v>
      </c>
      <c r="B120" s="77">
        <v>5866</v>
      </c>
      <c r="C120" s="39">
        <v>2178</v>
      </c>
      <c r="D120" s="40">
        <f t="shared" si="55"/>
        <v>37.129219229457895</v>
      </c>
      <c r="E120" s="77">
        <v>5540</v>
      </c>
      <c r="F120" s="39">
        <v>2135</v>
      </c>
      <c r="G120" s="40">
        <f t="shared" si="56"/>
        <v>38.537906137184116</v>
      </c>
      <c r="H120" s="41">
        <f t="shared" si="58"/>
        <v>11406</v>
      </c>
      <c r="I120" s="41">
        <f t="shared" si="59"/>
        <v>4313</v>
      </c>
      <c r="J120" s="40">
        <f t="shared" si="57"/>
        <v>37.813431527266353</v>
      </c>
    </row>
    <row r="121" spans="1:10" s="9" customFormat="1" ht="19.95" customHeight="1" x14ac:dyDescent="0.2">
      <c r="A121" s="25" t="s">
        <v>28</v>
      </c>
      <c r="B121" s="77">
        <v>4816</v>
      </c>
      <c r="C121" s="39">
        <v>2075</v>
      </c>
      <c r="D121" s="40">
        <f t="shared" si="55"/>
        <v>43.085548172757477</v>
      </c>
      <c r="E121" s="77">
        <v>4693</v>
      </c>
      <c r="F121" s="39">
        <v>2101</v>
      </c>
      <c r="G121" s="40">
        <f t="shared" si="56"/>
        <v>44.768804602599616</v>
      </c>
      <c r="H121" s="41">
        <f t="shared" si="58"/>
        <v>9509</v>
      </c>
      <c r="I121" s="41">
        <f t="shared" si="59"/>
        <v>4176</v>
      </c>
      <c r="J121" s="40">
        <f t="shared" si="57"/>
        <v>43.916289830686715</v>
      </c>
    </row>
    <row r="122" spans="1:10" s="9" customFormat="1" ht="19.95" customHeight="1" x14ac:dyDescent="0.2">
      <c r="A122" s="25" t="s">
        <v>25</v>
      </c>
      <c r="B122" s="77">
        <v>4492</v>
      </c>
      <c r="C122" s="39">
        <v>2099</v>
      </c>
      <c r="D122" s="40">
        <f t="shared" si="55"/>
        <v>46.727515583259127</v>
      </c>
      <c r="E122" s="77">
        <v>4318</v>
      </c>
      <c r="F122" s="39">
        <v>2177</v>
      </c>
      <c r="G122" s="40">
        <f t="shared" si="56"/>
        <v>50.416859657248722</v>
      </c>
      <c r="H122" s="41">
        <f t="shared" si="58"/>
        <v>8810</v>
      </c>
      <c r="I122" s="41">
        <f t="shared" si="59"/>
        <v>4276</v>
      </c>
      <c r="J122" s="40">
        <f t="shared" si="57"/>
        <v>48.535754824063567</v>
      </c>
    </row>
    <row r="123" spans="1:10" s="9" customFormat="1" ht="19.95" customHeight="1" x14ac:dyDescent="0.2">
      <c r="A123" s="51" t="s">
        <v>29</v>
      </c>
      <c r="B123" s="77">
        <v>4959</v>
      </c>
      <c r="C123" s="39">
        <v>2728</v>
      </c>
      <c r="D123" s="40">
        <f t="shared" si="55"/>
        <v>55.011090945755193</v>
      </c>
      <c r="E123" s="77">
        <v>5209</v>
      </c>
      <c r="F123" s="39">
        <v>2864</v>
      </c>
      <c r="G123" s="40">
        <f t="shared" si="56"/>
        <v>54.981762334421191</v>
      </c>
      <c r="H123" s="41">
        <f t="shared" si="58"/>
        <v>10168</v>
      </c>
      <c r="I123" s="41">
        <f t="shared" si="59"/>
        <v>5592</v>
      </c>
      <c r="J123" s="40">
        <f t="shared" si="57"/>
        <v>54.996066089693151</v>
      </c>
    </row>
    <row r="124" spans="1:10" s="9" customFormat="1" ht="19.95" customHeight="1" x14ac:dyDescent="0.2">
      <c r="A124" s="51" t="s">
        <v>30</v>
      </c>
      <c r="B124" s="78">
        <v>4973</v>
      </c>
      <c r="C124" s="52">
        <v>3021</v>
      </c>
      <c r="D124" s="79">
        <f t="shared" si="55"/>
        <v>60.748039412829279</v>
      </c>
      <c r="E124" s="78">
        <v>5725</v>
      </c>
      <c r="F124" s="52">
        <v>3336</v>
      </c>
      <c r="G124" s="79">
        <f t="shared" si="56"/>
        <v>58.2707423580786</v>
      </c>
      <c r="H124" s="41">
        <f t="shared" si="58"/>
        <v>10698</v>
      </c>
      <c r="I124" s="41">
        <f t="shared" si="59"/>
        <v>6357</v>
      </c>
      <c r="J124" s="79">
        <f t="shared" si="57"/>
        <v>59.42232192933259</v>
      </c>
    </row>
    <row r="125" spans="1:10" s="9" customFormat="1" ht="19.95" customHeight="1" x14ac:dyDescent="0.2">
      <c r="A125" s="51" t="s">
        <v>31</v>
      </c>
      <c r="B125" s="78">
        <v>4379</v>
      </c>
      <c r="C125" s="52">
        <v>2749</v>
      </c>
      <c r="D125" s="79">
        <f t="shared" si="55"/>
        <v>62.77688970084494</v>
      </c>
      <c r="E125" s="78">
        <v>5239</v>
      </c>
      <c r="F125" s="52">
        <v>3085</v>
      </c>
      <c r="G125" s="79">
        <f t="shared" si="56"/>
        <v>58.885283451040273</v>
      </c>
      <c r="H125" s="41">
        <f t="shared" si="58"/>
        <v>9618</v>
      </c>
      <c r="I125" s="41">
        <f t="shared" si="59"/>
        <v>5834</v>
      </c>
      <c r="J125" s="79">
        <f t="shared" si="57"/>
        <v>60.65710126845498</v>
      </c>
    </row>
    <row r="126" spans="1:10" s="9" customFormat="1" ht="19.95" customHeight="1" thickBot="1" x14ac:dyDescent="0.25">
      <c r="A126" s="54" t="s">
        <v>26</v>
      </c>
      <c r="B126" s="58">
        <v>4632</v>
      </c>
      <c r="C126" s="55">
        <v>2513</v>
      </c>
      <c r="D126" s="80">
        <f t="shared" si="55"/>
        <v>54.253022452504318</v>
      </c>
      <c r="E126" s="58">
        <v>7122</v>
      </c>
      <c r="F126" s="55">
        <v>2610</v>
      </c>
      <c r="G126" s="80">
        <f t="shared" si="56"/>
        <v>36.647009267059815</v>
      </c>
      <c r="H126" s="41">
        <f t="shared" si="58"/>
        <v>11754</v>
      </c>
      <c r="I126" s="41">
        <f t="shared" si="59"/>
        <v>5123</v>
      </c>
      <c r="J126" s="80">
        <f t="shared" si="57"/>
        <v>43.585162497873064</v>
      </c>
    </row>
    <row r="127" spans="1:10" s="9" customFormat="1" ht="19.95" customHeight="1" thickBot="1" x14ac:dyDescent="0.25">
      <c r="A127" s="27" t="s">
        <v>4</v>
      </c>
      <c r="B127" s="42">
        <f>SUM(B112:B126)</f>
        <v>65589</v>
      </c>
      <c r="C127" s="43">
        <f>SUM(C112:C126)</f>
        <v>25612</v>
      </c>
      <c r="D127" s="44">
        <f t="shared" ref="D127" si="60">ROUND(C127/B127*100,2)</f>
        <v>39.049999999999997</v>
      </c>
      <c r="E127" s="42">
        <f t="shared" ref="E127" si="61">SUM(E112:E126)</f>
        <v>67831</v>
      </c>
      <c r="F127" s="45">
        <f t="shared" ref="F127" si="62">SUM(F112:F126)</f>
        <v>26766</v>
      </c>
      <c r="G127" s="46">
        <f t="shared" ref="G127" si="63">ROUND(F127/E127*100,2)</f>
        <v>39.46</v>
      </c>
      <c r="H127" s="47">
        <f t="shared" ref="H127" si="64">SUM(H112:H126)</f>
        <v>133420</v>
      </c>
      <c r="I127" s="43">
        <f t="shared" ref="I127" si="65">SUM(I112:I126)</f>
        <v>52378</v>
      </c>
      <c r="J127" s="44">
        <f t="shared" ref="J127" si="66">ROUND(I127/H127*100,2)</f>
        <v>39.26</v>
      </c>
    </row>
    <row r="128" spans="1:10" s="35" customFormat="1" ht="30" customHeight="1" x14ac:dyDescent="0.2">
      <c r="A128" s="81" t="s">
        <v>35</v>
      </c>
      <c r="B128" s="82"/>
      <c r="C128" s="82"/>
      <c r="D128" s="82"/>
      <c r="E128" s="82"/>
      <c r="F128" s="82"/>
      <c r="G128" s="82"/>
      <c r="H128" s="82"/>
      <c r="I128" s="82"/>
      <c r="J128" s="82"/>
    </row>
    <row r="129" spans="1:10" s="2" customFormat="1" ht="19.95" customHeight="1" thickBot="1" x14ac:dyDescent="0.25">
      <c r="A129" s="3"/>
      <c r="B129" s="3"/>
      <c r="C129" s="3"/>
      <c r="D129" s="3"/>
      <c r="E129" s="3"/>
      <c r="F129" s="3"/>
      <c r="G129" s="3"/>
      <c r="H129" s="73" t="s">
        <v>16</v>
      </c>
      <c r="I129" s="74" t="s">
        <v>13</v>
      </c>
      <c r="J129" s="74"/>
    </row>
    <row r="130" spans="1:10" s="9" customFormat="1" ht="19.95" customHeight="1" x14ac:dyDescent="0.2">
      <c r="A130" s="5" t="s">
        <v>1</v>
      </c>
      <c r="B130" s="6" t="s">
        <v>2</v>
      </c>
      <c r="C130" s="7"/>
      <c r="D130" s="8"/>
      <c r="E130" s="6" t="s">
        <v>3</v>
      </c>
      <c r="F130" s="7"/>
      <c r="G130" s="8"/>
      <c r="H130" s="6" t="s">
        <v>4</v>
      </c>
      <c r="I130" s="7"/>
      <c r="J130" s="8"/>
    </row>
    <row r="131" spans="1:10" s="9" customFormat="1" ht="19.95" customHeight="1" x14ac:dyDescent="0.2">
      <c r="A131" s="10" t="s">
        <v>22</v>
      </c>
      <c r="B131" s="11" t="s">
        <v>5</v>
      </c>
      <c r="C131" s="12" t="s">
        <v>6</v>
      </c>
      <c r="D131" s="13" t="s">
        <v>7</v>
      </c>
      <c r="E131" s="11" t="s">
        <v>5</v>
      </c>
      <c r="F131" s="12" t="s">
        <v>6</v>
      </c>
      <c r="G131" s="13" t="s">
        <v>7</v>
      </c>
      <c r="H131" s="14" t="s">
        <v>5</v>
      </c>
      <c r="I131" s="12" t="s">
        <v>6</v>
      </c>
      <c r="J131" s="13" t="s">
        <v>7</v>
      </c>
    </row>
    <row r="132" spans="1:10" s="9" customFormat="1" ht="19.95" customHeight="1" x14ac:dyDescent="0.2">
      <c r="A132" s="15"/>
      <c r="B132" s="16" t="s">
        <v>14</v>
      </c>
      <c r="C132" s="17" t="s">
        <v>14</v>
      </c>
      <c r="D132" s="18" t="s">
        <v>0</v>
      </c>
      <c r="E132" s="16" t="s">
        <v>14</v>
      </c>
      <c r="F132" s="17" t="s">
        <v>14</v>
      </c>
      <c r="G132" s="18" t="s">
        <v>0</v>
      </c>
      <c r="H132" s="19" t="s">
        <v>14</v>
      </c>
      <c r="I132" s="17" t="s">
        <v>14</v>
      </c>
      <c r="J132" s="18" t="s">
        <v>0</v>
      </c>
    </row>
    <row r="133" spans="1:10" s="9" customFormat="1" ht="19.95" customHeight="1" x14ac:dyDescent="0.2">
      <c r="A133" s="20" t="s">
        <v>33</v>
      </c>
      <c r="B133" s="75">
        <v>482</v>
      </c>
      <c r="C133" s="76">
        <v>195</v>
      </c>
      <c r="D133" s="40">
        <f t="shared" ref="D133:D134" si="67">IF(B133="","　",C133/B133*100)</f>
        <v>40.456431535269708</v>
      </c>
      <c r="E133" s="75">
        <v>388</v>
      </c>
      <c r="F133" s="76">
        <v>182</v>
      </c>
      <c r="G133" s="40">
        <f t="shared" ref="G133:G134" si="68">IF(E133="","　",F133/E133*100)</f>
        <v>46.907216494845358</v>
      </c>
      <c r="H133" s="41">
        <f t="shared" ref="H133:H134" si="69">B133+E133</f>
        <v>870</v>
      </c>
      <c r="I133" s="41">
        <f t="shared" ref="I133:I134" si="70">C133+F133</f>
        <v>377</v>
      </c>
      <c r="J133" s="40">
        <f t="shared" ref="J133:J134" si="71">IF(H133="","　",I133/H133*100)</f>
        <v>43.333333333333336</v>
      </c>
    </row>
    <row r="134" spans="1:10" s="9" customFormat="1" ht="19.95" customHeight="1" x14ac:dyDescent="0.2">
      <c r="A134" s="20" t="s">
        <v>34</v>
      </c>
      <c r="B134" s="75">
        <v>443</v>
      </c>
      <c r="C134" s="76">
        <v>144</v>
      </c>
      <c r="D134" s="40">
        <f t="shared" si="67"/>
        <v>32.505643340857787</v>
      </c>
      <c r="E134" s="75">
        <v>475</v>
      </c>
      <c r="F134" s="76">
        <v>141</v>
      </c>
      <c r="G134" s="40">
        <f t="shared" si="68"/>
        <v>29.684210526315791</v>
      </c>
      <c r="H134" s="41">
        <f t="shared" si="69"/>
        <v>918</v>
      </c>
      <c r="I134" s="41">
        <f t="shared" si="70"/>
        <v>285</v>
      </c>
      <c r="J134" s="40">
        <f t="shared" si="71"/>
        <v>31.045751633986928</v>
      </c>
    </row>
    <row r="135" spans="1:10" s="9" customFormat="1" ht="19.95" customHeight="1" x14ac:dyDescent="0.2">
      <c r="A135" s="25" t="s">
        <v>8</v>
      </c>
      <c r="B135" s="77">
        <v>2616</v>
      </c>
      <c r="C135" s="39">
        <v>553</v>
      </c>
      <c r="D135" s="40">
        <f t="shared" ref="D135:D147" si="72">IF(B135="","　",C135/B135*100)</f>
        <v>21.13914373088685</v>
      </c>
      <c r="E135" s="77">
        <v>2565</v>
      </c>
      <c r="F135" s="39">
        <v>540</v>
      </c>
      <c r="G135" s="40">
        <f t="shared" ref="G135:G147" si="73">IF(E135="","　",F135/E135*100)</f>
        <v>21.052631578947366</v>
      </c>
      <c r="H135" s="41">
        <f>B135+E135</f>
        <v>5181</v>
      </c>
      <c r="I135" s="41">
        <f>C135+F135</f>
        <v>1093</v>
      </c>
      <c r="J135" s="40">
        <f t="shared" ref="J135:J147" si="74">IF(H135="","　",I135/H135*100)</f>
        <v>21.096313453001351</v>
      </c>
    </row>
    <row r="136" spans="1:10" s="9" customFormat="1" ht="19.95" customHeight="1" x14ac:dyDescent="0.2">
      <c r="A136" s="25" t="s">
        <v>9</v>
      </c>
      <c r="B136" s="77">
        <v>3063</v>
      </c>
      <c r="C136" s="39">
        <v>660</v>
      </c>
      <c r="D136" s="40">
        <f t="shared" si="72"/>
        <v>21.547502448579824</v>
      </c>
      <c r="E136" s="77">
        <v>3065</v>
      </c>
      <c r="F136" s="39">
        <v>676</v>
      </c>
      <c r="G136" s="40">
        <f t="shared" si="73"/>
        <v>22.055464926590538</v>
      </c>
      <c r="H136" s="41">
        <f t="shared" ref="H136:H147" si="75">B136+E136</f>
        <v>6128</v>
      </c>
      <c r="I136" s="41">
        <f t="shared" ref="I136:I147" si="76">C136+F136</f>
        <v>1336</v>
      </c>
      <c r="J136" s="40">
        <f t="shared" si="74"/>
        <v>21.801566579634464</v>
      </c>
    </row>
    <row r="137" spans="1:10" s="9" customFormat="1" ht="19.95" customHeight="1" x14ac:dyDescent="0.2">
      <c r="A137" s="25" t="s">
        <v>10</v>
      </c>
      <c r="B137" s="77">
        <v>3131</v>
      </c>
      <c r="C137" s="39">
        <v>900</v>
      </c>
      <c r="D137" s="40">
        <f t="shared" si="72"/>
        <v>28.744809964867457</v>
      </c>
      <c r="E137" s="77">
        <v>3029</v>
      </c>
      <c r="F137" s="39">
        <v>899</v>
      </c>
      <c r="G137" s="40">
        <f t="shared" si="73"/>
        <v>29.679762297788049</v>
      </c>
      <c r="H137" s="41">
        <f t="shared" si="75"/>
        <v>6160</v>
      </c>
      <c r="I137" s="41">
        <f t="shared" si="76"/>
        <v>1799</v>
      </c>
      <c r="J137" s="40">
        <f t="shared" si="74"/>
        <v>29.204545454545457</v>
      </c>
    </row>
    <row r="138" spans="1:10" s="9" customFormat="1" ht="19.95" customHeight="1" x14ac:dyDescent="0.2">
      <c r="A138" s="25" t="s">
        <v>11</v>
      </c>
      <c r="B138" s="77">
        <v>3431</v>
      </c>
      <c r="C138" s="39">
        <v>1056</v>
      </c>
      <c r="D138" s="40">
        <f t="shared" si="72"/>
        <v>30.778198775867093</v>
      </c>
      <c r="E138" s="77">
        <v>3097</v>
      </c>
      <c r="F138" s="39">
        <v>1063</v>
      </c>
      <c r="G138" s="40">
        <f t="shared" si="73"/>
        <v>34.323538908621245</v>
      </c>
      <c r="H138" s="41">
        <f t="shared" si="75"/>
        <v>6528</v>
      </c>
      <c r="I138" s="41">
        <f t="shared" si="76"/>
        <v>2119</v>
      </c>
      <c r="J138" s="40">
        <f t="shared" si="74"/>
        <v>32.460171568627452</v>
      </c>
    </row>
    <row r="139" spans="1:10" s="9" customFormat="1" ht="19.95" customHeight="1" x14ac:dyDescent="0.2">
      <c r="A139" s="25" t="s">
        <v>23</v>
      </c>
      <c r="B139" s="77">
        <v>3825</v>
      </c>
      <c r="C139" s="39">
        <v>1366</v>
      </c>
      <c r="D139" s="40">
        <f t="shared" si="72"/>
        <v>35.712418300653596</v>
      </c>
      <c r="E139" s="77">
        <v>3810</v>
      </c>
      <c r="F139" s="39">
        <v>1426</v>
      </c>
      <c r="G139" s="40">
        <f t="shared" si="73"/>
        <v>37.427821522309713</v>
      </c>
      <c r="H139" s="41">
        <f t="shared" si="75"/>
        <v>7635</v>
      </c>
      <c r="I139" s="41">
        <f t="shared" si="76"/>
        <v>2792</v>
      </c>
      <c r="J139" s="40">
        <f t="shared" si="74"/>
        <v>36.568434839554683</v>
      </c>
    </row>
    <row r="140" spans="1:10" s="9" customFormat="1" ht="19.95" customHeight="1" x14ac:dyDescent="0.2">
      <c r="A140" s="25" t="s">
        <v>27</v>
      </c>
      <c r="B140" s="77">
        <v>4401</v>
      </c>
      <c r="C140" s="39">
        <v>1653</v>
      </c>
      <c r="D140" s="40">
        <f t="shared" si="72"/>
        <v>37.559645535105659</v>
      </c>
      <c r="E140" s="77">
        <v>4482</v>
      </c>
      <c r="F140" s="39">
        <v>1765</v>
      </c>
      <c r="G140" s="40">
        <f t="shared" si="73"/>
        <v>39.379741186970101</v>
      </c>
      <c r="H140" s="41">
        <f t="shared" si="75"/>
        <v>8883</v>
      </c>
      <c r="I140" s="41">
        <f t="shared" si="76"/>
        <v>3418</v>
      </c>
      <c r="J140" s="40">
        <f t="shared" si="74"/>
        <v>38.477991669481035</v>
      </c>
    </row>
    <row r="141" spans="1:10" s="9" customFormat="1" ht="19.95" customHeight="1" x14ac:dyDescent="0.2">
      <c r="A141" s="25" t="s">
        <v>24</v>
      </c>
      <c r="B141" s="77">
        <v>3992</v>
      </c>
      <c r="C141" s="39">
        <v>1617</v>
      </c>
      <c r="D141" s="40">
        <f t="shared" si="72"/>
        <v>40.506012024048097</v>
      </c>
      <c r="E141" s="77">
        <v>3675</v>
      </c>
      <c r="F141" s="39">
        <v>1577</v>
      </c>
      <c r="G141" s="40">
        <f t="shared" si="73"/>
        <v>42.911564625850339</v>
      </c>
      <c r="H141" s="41">
        <f t="shared" si="75"/>
        <v>7667</v>
      </c>
      <c r="I141" s="41">
        <f t="shared" si="76"/>
        <v>3194</v>
      </c>
      <c r="J141" s="40">
        <f t="shared" si="74"/>
        <v>41.659058301812962</v>
      </c>
    </row>
    <row r="142" spans="1:10" s="9" customFormat="1" ht="19.95" customHeight="1" x14ac:dyDescent="0.2">
      <c r="A142" s="25" t="s">
        <v>28</v>
      </c>
      <c r="B142" s="77">
        <v>3102</v>
      </c>
      <c r="C142" s="39">
        <v>1377</v>
      </c>
      <c r="D142" s="40">
        <f t="shared" si="72"/>
        <v>44.390715667311412</v>
      </c>
      <c r="E142" s="77">
        <v>2950</v>
      </c>
      <c r="F142" s="39">
        <v>1338</v>
      </c>
      <c r="G142" s="40">
        <f t="shared" si="73"/>
        <v>45.355932203389834</v>
      </c>
      <c r="H142" s="41">
        <f t="shared" si="75"/>
        <v>6052</v>
      </c>
      <c r="I142" s="41">
        <f t="shared" si="76"/>
        <v>2715</v>
      </c>
      <c r="J142" s="40">
        <f t="shared" si="74"/>
        <v>44.861202908129542</v>
      </c>
    </row>
    <row r="143" spans="1:10" s="9" customFormat="1" ht="19.95" customHeight="1" x14ac:dyDescent="0.2">
      <c r="A143" s="25" t="s">
        <v>25</v>
      </c>
      <c r="B143" s="77">
        <v>2610</v>
      </c>
      <c r="C143" s="39">
        <v>1323</v>
      </c>
      <c r="D143" s="40">
        <f t="shared" si="72"/>
        <v>50.689655172413794</v>
      </c>
      <c r="E143" s="77">
        <v>2524</v>
      </c>
      <c r="F143" s="39">
        <v>1273</v>
      </c>
      <c r="G143" s="40">
        <f t="shared" si="73"/>
        <v>50.435816164817751</v>
      </c>
      <c r="H143" s="41">
        <f t="shared" si="75"/>
        <v>5134</v>
      </c>
      <c r="I143" s="41">
        <f t="shared" si="76"/>
        <v>2596</v>
      </c>
      <c r="J143" s="40">
        <f t="shared" si="74"/>
        <v>50.564861706271913</v>
      </c>
    </row>
    <row r="144" spans="1:10" s="9" customFormat="1" ht="19.95" customHeight="1" x14ac:dyDescent="0.2">
      <c r="A144" s="51" t="s">
        <v>29</v>
      </c>
      <c r="B144" s="77">
        <v>2681</v>
      </c>
      <c r="C144" s="39">
        <v>1536</v>
      </c>
      <c r="D144" s="40">
        <f t="shared" si="72"/>
        <v>57.292055203282352</v>
      </c>
      <c r="E144" s="77">
        <v>2694</v>
      </c>
      <c r="F144" s="39">
        <v>1541</v>
      </c>
      <c r="G144" s="40">
        <f t="shared" si="73"/>
        <v>57.201187824795838</v>
      </c>
      <c r="H144" s="41">
        <f t="shared" si="75"/>
        <v>5375</v>
      </c>
      <c r="I144" s="41">
        <f t="shared" si="76"/>
        <v>3077</v>
      </c>
      <c r="J144" s="40">
        <f t="shared" si="74"/>
        <v>57.246511627906983</v>
      </c>
    </row>
    <row r="145" spans="1:10" s="9" customFormat="1" ht="19.95" customHeight="1" x14ac:dyDescent="0.2">
      <c r="A145" s="51" t="s">
        <v>30</v>
      </c>
      <c r="B145" s="78">
        <v>2496</v>
      </c>
      <c r="C145" s="52">
        <v>1514</v>
      </c>
      <c r="D145" s="79">
        <f t="shared" si="72"/>
        <v>60.657051282051277</v>
      </c>
      <c r="E145" s="78">
        <v>2677</v>
      </c>
      <c r="F145" s="52">
        <v>1560</v>
      </c>
      <c r="G145" s="79">
        <f t="shared" si="73"/>
        <v>58.274187523347031</v>
      </c>
      <c r="H145" s="41">
        <f t="shared" si="75"/>
        <v>5173</v>
      </c>
      <c r="I145" s="41">
        <f t="shared" si="76"/>
        <v>3074</v>
      </c>
      <c r="J145" s="79">
        <f t="shared" si="74"/>
        <v>59.423931954378503</v>
      </c>
    </row>
    <row r="146" spans="1:10" s="9" customFormat="1" ht="19.95" customHeight="1" x14ac:dyDescent="0.2">
      <c r="A146" s="51" t="s">
        <v>31</v>
      </c>
      <c r="B146" s="78">
        <v>1993</v>
      </c>
      <c r="C146" s="52">
        <v>1241</v>
      </c>
      <c r="D146" s="79">
        <f t="shared" si="72"/>
        <v>62.267937782237837</v>
      </c>
      <c r="E146" s="78">
        <v>2440</v>
      </c>
      <c r="F146" s="52">
        <v>1427</v>
      </c>
      <c r="G146" s="79">
        <f t="shared" si="73"/>
        <v>58.483606557377058</v>
      </c>
      <c r="H146" s="41">
        <f t="shared" si="75"/>
        <v>4433</v>
      </c>
      <c r="I146" s="41">
        <f t="shared" si="76"/>
        <v>2668</v>
      </c>
      <c r="J146" s="79">
        <f t="shared" si="74"/>
        <v>60.184976314008573</v>
      </c>
    </row>
    <row r="147" spans="1:10" s="9" customFormat="1" ht="19.95" customHeight="1" thickBot="1" x14ac:dyDescent="0.25">
      <c r="A147" s="54" t="s">
        <v>26</v>
      </c>
      <c r="B147" s="58">
        <v>2206</v>
      </c>
      <c r="C147" s="55">
        <v>1205</v>
      </c>
      <c r="D147" s="80">
        <f t="shared" si="72"/>
        <v>54.623753399818675</v>
      </c>
      <c r="E147" s="58">
        <v>3847</v>
      </c>
      <c r="F147" s="55">
        <v>1455</v>
      </c>
      <c r="G147" s="80">
        <f t="shared" si="73"/>
        <v>37.821679230569281</v>
      </c>
      <c r="H147" s="41">
        <f t="shared" si="75"/>
        <v>6053</v>
      </c>
      <c r="I147" s="41">
        <f t="shared" si="76"/>
        <v>2660</v>
      </c>
      <c r="J147" s="80">
        <f t="shared" si="74"/>
        <v>43.945151164711717</v>
      </c>
    </row>
    <row r="148" spans="1:10" s="9" customFormat="1" ht="19.95" customHeight="1" thickBot="1" x14ac:dyDescent="0.25">
      <c r="A148" s="27" t="s">
        <v>4</v>
      </c>
      <c r="B148" s="42">
        <f>SUM(B133:B147)</f>
        <v>40472</v>
      </c>
      <c r="C148" s="43">
        <f>SUM(C133:C147)</f>
        <v>16340</v>
      </c>
      <c r="D148" s="44">
        <f t="shared" ref="D148" si="77">ROUND(C148/B148*100,2)</f>
        <v>40.369999999999997</v>
      </c>
      <c r="E148" s="42">
        <f t="shared" ref="E148" si="78">SUM(E133:E147)</f>
        <v>41718</v>
      </c>
      <c r="F148" s="45">
        <f t="shared" ref="F148" si="79">SUM(F133:F147)</f>
        <v>16863</v>
      </c>
      <c r="G148" s="46">
        <f t="shared" ref="G148" si="80">ROUND(F148/E148*100,2)</f>
        <v>40.42</v>
      </c>
      <c r="H148" s="47">
        <f t="shared" ref="H148" si="81">SUM(H133:H147)</f>
        <v>82190</v>
      </c>
      <c r="I148" s="43">
        <f t="shared" ref="I148" si="82">SUM(I133:I147)</f>
        <v>33203</v>
      </c>
      <c r="J148" s="44">
        <f t="shared" ref="J148" si="83">ROUND(I148/H148*100,2)</f>
        <v>40.4</v>
      </c>
    </row>
    <row r="149" spans="1:10" s="35" customFormat="1" ht="30" customHeight="1" x14ac:dyDescent="0.2">
      <c r="A149" s="81" t="s">
        <v>35</v>
      </c>
      <c r="B149" s="82"/>
      <c r="C149" s="82"/>
      <c r="D149" s="82"/>
      <c r="E149" s="82"/>
      <c r="F149" s="82"/>
      <c r="G149" s="82"/>
      <c r="H149" s="82"/>
      <c r="I149" s="82"/>
      <c r="J149" s="82"/>
    </row>
    <row r="150" spans="1:10" s="2" customFormat="1" ht="19.95" customHeight="1" thickBot="1" x14ac:dyDescent="0.25">
      <c r="A150" s="85"/>
      <c r="B150" s="3"/>
      <c r="C150" s="3"/>
      <c r="D150" s="3"/>
      <c r="E150" s="3"/>
      <c r="F150" s="3"/>
      <c r="G150" s="3"/>
      <c r="H150" s="73" t="s">
        <v>16</v>
      </c>
      <c r="I150" s="74" t="s">
        <v>19</v>
      </c>
      <c r="J150" s="74"/>
    </row>
    <row r="151" spans="1:10" s="9" customFormat="1" ht="19.95" customHeight="1" x14ac:dyDescent="0.2">
      <c r="A151" s="5" t="s">
        <v>1</v>
      </c>
      <c r="B151" s="6" t="s">
        <v>2</v>
      </c>
      <c r="C151" s="7"/>
      <c r="D151" s="8"/>
      <c r="E151" s="6" t="s">
        <v>3</v>
      </c>
      <c r="F151" s="7"/>
      <c r="G151" s="8"/>
      <c r="H151" s="6" t="s">
        <v>4</v>
      </c>
      <c r="I151" s="7"/>
      <c r="J151" s="8"/>
    </row>
    <row r="152" spans="1:10" s="9" customFormat="1" ht="19.95" customHeight="1" x14ac:dyDescent="0.2">
      <c r="A152" s="10" t="s">
        <v>22</v>
      </c>
      <c r="B152" s="11" t="s">
        <v>5</v>
      </c>
      <c r="C152" s="12" t="s">
        <v>6</v>
      </c>
      <c r="D152" s="13" t="s">
        <v>7</v>
      </c>
      <c r="E152" s="11" t="s">
        <v>5</v>
      </c>
      <c r="F152" s="12" t="s">
        <v>6</v>
      </c>
      <c r="G152" s="13" t="s">
        <v>7</v>
      </c>
      <c r="H152" s="14" t="s">
        <v>5</v>
      </c>
      <c r="I152" s="12" t="s">
        <v>6</v>
      </c>
      <c r="J152" s="13" t="s">
        <v>7</v>
      </c>
    </row>
    <row r="153" spans="1:10" s="9" customFormat="1" ht="19.95" customHeight="1" x14ac:dyDescent="0.2">
      <c r="A153" s="15"/>
      <c r="B153" s="16" t="s">
        <v>14</v>
      </c>
      <c r="C153" s="17" t="s">
        <v>14</v>
      </c>
      <c r="D153" s="18" t="s">
        <v>0</v>
      </c>
      <c r="E153" s="16" t="s">
        <v>14</v>
      </c>
      <c r="F153" s="17" t="s">
        <v>14</v>
      </c>
      <c r="G153" s="18" t="s">
        <v>0</v>
      </c>
      <c r="H153" s="19" t="s">
        <v>14</v>
      </c>
      <c r="I153" s="17" t="s">
        <v>14</v>
      </c>
      <c r="J153" s="18" t="s">
        <v>0</v>
      </c>
    </row>
    <row r="154" spans="1:10" s="9" customFormat="1" ht="19.95" customHeight="1" x14ac:dyDescent="0.2">
      <c r="A154" s="20" t="s">
        <v>33</v>
      </c>
      <c r="B154" s="75">
        <v>486</v>
      </c>
      <c r="C154" s="76">
        <v>138</v>
      </c>
      <c r="D154" s="40">
        <f t="shared" ref="D154:D155" si="84">IF(B154="","　",C154/B154*100)</f>
        <v>28.39506172839506</v>
      </c>
      <c r="E154" s="75">
        <v>454</v>
      </c>
      <c r="F154" s="76">
        <v>162</v>
      </c>
      <c r="G154" s="40">
        <f t="shared" ref="G154:G155" si="85">IF(E154="","　",F154/E154*100)</f>
        <v>35.682819383259911</v>
      </c>
      <c r="H154" s="41">
        <f t="shared" ref="H154:H155" si="86">B154+E154</f>
        <v>940</v>
      </c>
      <c r="I154" s="41">
        <f t="shared" ref="I154:I155" si="87">C154+F154</f>
        <v>300</v>
      </c>
      <c r="J154" s="40">
        <f t="shared" ref="J154:J155" si="88">IF(H154="","　",I154/H154*100)</f>
        <v>31.914893617021278</v>
      </c>
    </row>
    <row r="155" spans="1:10" s="9" customFormat="1" ht="19.95" customHeight="1" x14ac:dyDescent="0.2">
      <c r="A155" s="20" t="s">
        <v>34</v>
      </c>
      <c r="B155" s="75">
        <v>540</v>
      </c>
      <c r="C155" s="76">
        <v>118</v>
      </c>
      <c r="D155" s="40">
        <f t="shared" si="84"/>
        <v>21.851851851851851</v>
      </c>
      <c r="E155" s="75">
        <v>492</v>
      </c>
      <c r="F155" s="76">
        <v>135</v>
      </c>
      <c r="G155" s="40">
        <f t="shared" si="85"/>
        <v>27.439024390243905</v>
      </c>
      <c r="H155" s="41">
        <f t="shared" si="86"/>
        <v>1032</v>
      </c>
      <c r="I155" s="41">
        <f t="shared" si="87"/>
        <v>253</v>
      </c>
      <c r="J155" s="40">
        <f t="shared" si="88"/>
        <v>24.515503875968992</v>
      </c>
    </row>
    <row r="156" spans="1:10" s="9" customFormat="1" ht="19.95" customHeight="1" x14ac:dyDescent="0.2">
      <c r="A156" s="25" t="s">
        <v>8</v>
      </c>
      <c r="B156" s="77">
        <v>2920</v>
      </c>
      <c r="C156" s="39">
        <v>519</v>
      </c>
      <c r="D156" s="40">
        <f t="shared" ref="D156:D168" si="89">IF(B156="","　",C156/B156*100)</f>
        <v>17.773972602739725</v>
      </c>
      <c r="E156" s="77">
        <v>2510</v>
      </c>
      <c r="F156" s="39">
        <v>460</v>
      </c>
      <c r="G156" s="40">
        <f t="shared" ref="G156:G168" si="90">IF(E156="","　",F156/E156*100)</f>
        <v>18.326693227091635</v>
      </c>
      <c r="H156" s="41">
        <f>B156+E156</f>
        <v>5430</v>
      </c>
      <c r="I156" s="41">
        <f>C156+F156</f>
        <v>979</v>
      </c>
      <c r="J156" s="40">
        <f t="shared" ref="J156:J168" si="91">IF(H156="","　",I156/H156*100)</f>
        <v>18.029465930018414</v>
      </c>
    </row>
    <row r="157" spans="1:10" s="9" customFormat="1" ht="19.95" customHeight="1" x14ac:dyDescent="0.2">
      <c r="A157" s="25" t="s">
        <v>9</v>
      </c>
      <c r="B157" s="77">
        <v>2581</v>
      </c>
      <c r="C157" s="39">
        <v>458</v>
      </c>
      <c r="D157" s="40">
        <f t="shared" si="89"/>
        <v>17.745060054242543</v>
      </c>
      <c r="E157" s="77">
        <v>2324</v>
      </c>
      <c r="F157" s="39">
        <v>468</v>
      </c>
      <c r="G157" s="40">
        <f t="shared" si="90"/>
        <v>20.137693631669535</v>
      </c>
      <c r="H157" s="41">
        <f t="shared" ref="H157:H168" si="92">B157+E157</f>
        <v>4905</v>
      </c>
      <c r="I157" s="41">
        <f t="shared" ref="I157:I168" si="93">C157+F157</f>
        <v>926</v>
      </c>
      <c r="J157" s="40">
        <f t="shared" si="91"/>
        <v>18.878695208970438</v>
      </c>
    </row>
    <row r="158" spans="1:10" s="9" customFormat="1" ht="19.95" customHeight="1" x14ac:dyDescent="0.2">
      <c r="A158" s="25" t="s">
        <v>10</v>
      </c>
      <c r="B158" s="77">
        <v>2615</v>
      </c>
      <c r="C158" s="39">
        <v>565</v>
      </c>
      <c r="D158" s="40">
        <f t="shared" si="89"/>
        <v>21.606118546845124</v>
      </c>
      <c r="E158" s="77">
        <v>2422</v>
      </c>
      <c r="F158" s="39">
        <v>610</v>
      </c>
      <c r="G158" s="40">
        <f t="shared" si="90"/>
        <v>25.185796862097444</v>
      </c>
      <c r="H158" s="41">
        <f t="shared" si="92"/>
        <v>5037</v>
      </c>
      <c r="I158" s="41">
        <f t="shared" si="93"/>
        <v>1175</v>
      </c>
      <c r="J158" s="40">
        <f t="shared" si="91"/>
        <v>23.327377407186816</v>
      </c>
    </row>
    <row r="159" spans="1:10" s="9" customFormat="1" ht="19.95" customHeight="1" x14ac:dyDescent="0.2">
      <c r="A159" s="25" t="s">
        <v>11</v>
      </c>
      <c r="B159" s="77">
        <v>3012</v>
      </c>
      <c r="C159" s="39">
        <v>781</v>
      </c>
      <c r="D159" s="40">
        <f t="shared" si="89"/>
        <v>25.929614873837981</v>
      </c>
      <c r="E159" s="77">
        <v>2714</v>
      </c>
      <c r="F159" s="39">
        <v>804</v>
      </c>
      <c r="G159" s="40">
        <f t="shared" si="90"/>
        <v>29.624170965364776</v>
      </c>
      <c r="H159" s="41">
        <f t="shared" si="92"/>
        <v>5726</v>
      </c>
      <c r="I159" s="41">
        <f t="shared" si="93"/>
        <v>1585</v>
      </c>
      <c r="J159" s="40">
        <f t="shared" si="91"/>
        <v>27.680754453370593</v>
      </c>
    </row>
    <row r="160" spans="1:10" s="9" customFormat="1" ht="19.95" customHeight="1" x14ac:dyDescent="0.2">
      <c r="A160" s="25" t="s">
        <v>23</v>
      </c>
      <c r="B160" s="77">
        <v>3747</v>
      </c>
      <c r="C160" s="39">
        <v>1064</v>
      </c>
      <c r="D160" s="40">
        <f t="shared" si="89"/>
        <v>28.396050173472108</v>
      </c>
      <c r="E160" s="77">
        <v>3335</v>
      </c>
      <c r="F160" s="39">
        <v>1037</v>
      </c>
      <c r="G160" s="40">
        <f t="shared" si="90"/>
        <v>31.094452773613195</v>
      </c>
      <c r="H160" s="41">
        <f t="shared" si="92"/>
        <v>7082</v>
      </c>
      <c r="I160" s="41">
        <f t="shared" si="93"/>
        <v>2101</v>
      </c>
      <c r="J160" s="40">
        <f t="shared" si="91"/>
        <v>29.666760802033327</v>
      </c>
    </row>
    <row r="161" spans="1:10" s="9" customFormat="1" ht="19.95" customHeight="1" x14ac:dyDescent="0.2">
      <c r="A161" s="25" t="s">
        <v>27</v>
      </c>
      <c r="B161" s="77">
        <v>4266</v>
      </c>
      <c r="C161" s="39">
        <v>1357</v>
      </c>
      <c r="D161" s="40">
        <f t="shared" si="89"/>
        <v>31.809657759024844</v>
      </c>
      <c r="E161" s="77">
        <v>3840</v>
      </c>
      <c r="F161" s="39">
        <v>1279</v>
      </c>
      <c r="G161" s="40">
        <f t="shared" si="90"/>
        <v>33.307291666666664</v>
      </c>
      <c r="H161" s="41">
        <f t="shared" si="92"/>
        <v>8106</v>
      </c>
      <c r="I161" s="41">
        <f t="shared" si="93"/>
        <v>2636</v>
      </c>
      <c r="J161" s="40">
        <f t="shared" si="91"/>
        <v>32.519121638292624</v>
      </c>
    </row>
    <row r="162" spans="1:10" s="9" customFormat="1" ht="19.95" customHeight="1" x14ac:dyDescent="0.2">
      <c r="A162" s="25" t="s">
        <v>24</v>
      </c>
      <c r="B162" s="77">
        <v>3700</v>
      </c>
      <c r="C162" s="39">
        <v>1281</v>
      </c>
      <c r="D162" s="40">
        <f t="shared" si="89"/>
        <v>34.621621621621621</v>
      </c>
      <c r="E162" s="77">
        <v>3390</v>
      </c>
      <c r="F162" s="39">
        <v>1275</v>
      </c>
      <c r="G162" s="40">
        <f t="shared" si="90"/>
        <v>37.610619469026545</v>
      </c>
      <c r="H162" s="41">
        <f t="shared" si="92"/>
        <v>7090</v>
      </c>
      <c r="I162" s="41">
        <f t="shared" si="93"/>
        <v>2556</v>
      </c>
      <c r="J162" s="40">
        <f t="shared" si="91"/>
        <v>36.050775740479544</v>
      </c>
    </row>
    <row r="163" spans="1:10" s="9" customFormat="1" ht="19.95" customHeight="1" x14ac:dyDescent="0.2">
      <c r="A163" s="25" t="s">
        <v>28</v>
      </c>
      <c r="B163" s="77">
        <v>2978</v>
      </c>
      <c r="C163" s="39">
        <v>1166</v>
      </c>
      <c r="D163" s="40">
        <f t="shared" si="89"/>
        <v>39.153794492948286</v>
      </c>
      <c r="E163" s="77">
        <v>2585</v>
      </c>
      <c r="F163" s="39">
        <v>1074</v>
      </c>
      <c r="G163" s="40">
        <f t="shared" si="90"/>
        <v>41.54738878143133</v>
      </c>
      <c r="H163" s="41">
        <f t="shared" si="92"/>
        <v>5563</v>
      </c>
      <c r="I163" s="41">
        <f t="shared" si="93"/>
        <v>2240</v>
      </c>
      <c r="J163" s="40">
        <f t="shared" si="91"/>
        <v>40.266043501707713</v>
      </c>
    </row>
    <row r="164" spans="1:10" s="9" customFormat="1" ht="19.95" customHeight="1" x14ac:dyDescent="0.2">
      <c r="A164" s="25" t="s">
        <v>25</v>
      </c>
      <c r="B164" s="77">
        <v>2562</v>
      </c>
      <c r="C164" s="39">
        <v>1154</v>
      </c>
      <c r="D164" s="40">
        <f t="shared" si="89"/>
        <v>45.042935206869636</v>
      </c>
      <c r="E164" s="77">
        <v>2236</v>
      </c>
      <c r="F164" s="39">
        <v>1054</v>
      </c>
      <c r="G164" s="40">
        <f t="shared" si="90"/>
        <v>47.137745974955273</v>
      </c>
      <c r="H164" s="41">
        <f t="shared" si="92"/>
        <v>4798</v>
      </c>
      <c r="I164" s="41">
        <f t="shared" si="93"/>
        <v>2208</v>
      </c>
      <c r="J164" s="40">
        <f t="shared" si="91"/>
        <v>46.019174656106706</v>
      </c>
    </row>
    <row r="165" spans="1:10" s="9" customFormat="1" ht="19.95" customHeight="1" x14ac:dyDescent="0.2">
      <c r="A165" s="51" t="s">
        <v>29</v>
      </c>
      <c r="B165" s="77">
        <v>2751</v>
      </c>
      <c r="C165" s="39">
        <v>1379</v>
      </c>
      <c r="D165" s="40">
        <f t="shared" si="89"/>
        <v>50.127226463104321</v>
      </c>
      <c r="E165" s="77">
        <v>2853</v>
      </c>
      <c r="F165" s="39">
        <v>1439</v>
      </c>
      <c r="G165" s="40">
        <f t="shared" si="90"/>
        <v>50.438135296179468</v>
      </c>
      <c r="H165" s="41">
        <f t="shared" si="92"/>
        <v>5604</v>
      </c>
      <c r="I165" s="41">
        <f t="shared" si="93"/>
        <v>2818</v>
      </c>
      <c r="J165" s="40">
        <f t="shared" si="91"/>
        <v>50.285510349750176</v>
      </c>
    </row>
    <row r="166" spans="1:10" s="9" customFormat="1" ht="19.5" customHeight="1" x14ac:dyDescent="0.2">
      <c r="A166" s="51" t="s">
        <v>30</v>
      </c>
      <c r="B166" s="78">
        <v>2688</v>
      </c>
      <c r="C166" s="52">
        <v>1555</v>
      </c>
      <c r="D166" s="79">
        <f t="shared" si="89"/>
        <v>57.849702380952387</v>
      </c>
      <c r="E166" s="78">
        <v>3111</v>
      </c>
      <c r="F166" s="52">
        <v>1718</v>
      </c>
      <c r="G166" s="79">
        <f t="shared" si="90"/>
        <v>55.22340083574413</v>
      </c>
      <c r="H166" s="41">
        <f t="shared" si="92"/>
        <v>5799</v>
      </c>
      <c r="I166" s="41">
        <f t="shared" si="93"/>
        <v>3273</v>
      </c>
      <c r="J166" s="79">
        <f t="shared" si="91"/>
        <v>56.440765649249869</v>
      </c>
    </row>
    <row r="167" spans="1:10" s="9" customFormat="1" ht="19.95" customHeight="1" x14ac:dyDescent="0.2">
      <c r="A167" s="51" t="s">
        <v>31</v>
      </c>
      <c r="B167" s="78">
        <v>2441</v>
      </c>
      <c r="C167" s="52">
        <v>1454</v>
      </c>
      <c r="D167" s="79">
        <f t="shared" si="89"/>
        <v>59.565751741089713</v>
      </c>
      <c r="E167" s="78">
        <v>2912</v>
      </c>
      <c r="F167" s="52">
        <v>1675</v>
      </c>
      <c r="G167" s="79">
        <f t="shared" si="90"/>
        <v>57.520604395604394</v>
      </c>
      <c r="H167" s="41">
        <f t="shared" si="92"/>
        <v>5353</v>
      </c>
      <c r="I167" s="41">
        <f t="shared" si="93"/>
        <v>3129</v>
      </c>
      <c r="J167" s="79">
        <f t="shared" si="91"/>
        <v>58.45320381094713</v>
      </c>
    </row>
    <row r="168" spans="1:10" s="9" customFormat="1" ht="19.95" customHeight="1" thickBot="1" x14ac:dyDescent="0.25">
      <c r="A168" s="54" t="s">
        <v>26</v>
      </c>
      <c r="B168" s="58">
        <v>2297</v>
      </c>
      <c r="C168" s="55">
        <v>1167</v>
      </c>
      <c r="D168" s="80">
        <f t="shared" si="89"/>
        <v>50.805398345668266</v>
      </c>
      <c r="E168" s="58">
        <v>3417</v>
      </c>
      <c r="F168" s="55">
        <v>1251</v>
      </c>
      <c r="G168" s="80">
        <f t="shared" si="90"/>
        <v>36.611062335381916</v>
      </c>
      <c r="H168" s="41">
        <f t="shared" si="92"/>
        <v>5714</v>
      </c>
      <c r="I168" s="41">
        <f t="shared" si="93"/>
        <v>2418</v>
      </c>
      <c r="J168" s="80">
        <f t="shared" si="91"/>
        <v>42.317115855792792</v>
      </c>
    </row>
    <row r="169" spans="1:10" s="9" customFormat="1" ht="19.95" customHeight="1" thickBot="1" x14ac:dyDescent="0.25">
      <c r="A169" s="27" t="s">
        <v>4</v>
      </c>
      <c r="B169" s="42">
        <f>SUM(B154:B168)</f>
        <v>39584</v>
      </c>
      <c r="C169" s="43">
        <f>SUM(C154:C168)</f>
        <v>14156</v>
      </c>
      <c r="D169" s="44">
        <f t="shared" ref="D169" si="94">ROUND(C169/B169*100,2)</f>
        <v>35.76</v>
      </c>
      <c r="E169" s="42">
        <f t="shared" ref="E169" si="95">SUM(E154:E168)</f>
        <v>38595</v>
      </c>
      <c r="F169" s="45">
        <f t="shared" ref="F169" si="96">SUM(F154:F168)</f>
        <v>14441</v>
      </c>
      <c r="G169" s="46">
        <f t="shared" ref="G169" si="97">ROUND(F169/E169*100,2)</f>
        <v>37.42</v>
      </c>
      <c r="H169" s="47">
        <f t="shared" ref="H169" si="98">SUM(H154:H168)</f>
        <v>78179</v>
      </c>
      <c r="I169" s="43">
        <f t="shared" ref="I169" si="99">SUM(I154:I168)</f>
        <v>28597</v>
      </c>
      <c r="J169" s="44">
        <f t="shared" ref="J169" si="100">ROUND(I169/H169*100,2)</f>
        <v>36.58</v>
      </c>
    </row>
    <row r="170" spans="1:10" s="35" customFormat="1" ht="30" customHeight="1" x14ac:dyDescent="0.2">
      <c r="A170" s="81" t="s">
        <v>35</v>
      </c>
      <c r="B170" s="82"/>
      <c r="C170" s="82"/>
      <c r="D170" s="82"/>
      <c r="E170" s="82"/>
      <c r="F170" s="82"/>
      <c r="G170" s="82"/>
      <c r="H170" s="82"/>
      <c r="I170" s="82"/>
      <c r="J170" s="82"/>
    </row>
    <row r="171" spans="1:10" s="2" customFormat="1" ht="19.95" customHeight="1" thickBot="1" x14ac:dyDescent="0.25">
      <c r="A171" s="3"/>
      <c r="B171" s="3"/>
      <c r="C171" s="3"/>
      <c r="D171" s="3"/>
      <c r="E171" s="3"/>
      <c r="F171" s="3"/>
      <c r="G171" s="3"/>
      <c r="H171" s="73" t="s">
        <v>16</v>
      </c>
      <c r="I171" s="74" t="s">
        <v>20</v>
      </c>
      <c r="J171" s="74"/>
    </row>
    <row r="172" spans="1:10" s="9" customFormat="1" ht="19.95" customHeight="1" x14ac:dyDescent="0.2">
      <c r="A172" s="5" t="s">
        <v>1</v>
      </c>
      <c r="B172" s="6" t="s">
        <v>2</v>
      </c>
      <c r="C172" s="7"/>
      <c r="D172" s="8"/>
      <c r="E172" s="6" t="s">
        <v>3</v>
      </c>
      <c r="F172" s="7"/>
      <c r="G172" s="8"/>
      <c r="H172" s="6" t="s">
        <v>4</v>
      </c>
      <c r="I172" s="7"/>
      <c r="J172" s="8"/>
    </row>
    <row r="173" spans="1:10" s="9" customFormat="1" ht="19.95" customHeight="1" x14ac:dyDescent="0.2">
      <c r="A173" s="10" t="s">
        <v>22</v>
      </c>
      <c r="B173" s="11" t="s">
        <v>5</v>
      </c>
      <c r="C173" s="12" t="s">
        <v>6</v>
      </c>
      <c r="D173" s="13" t="s">
        <v>7</v>
      </c>
      <c r="E173" s="11" t="s">
        <v>5</v>
      </c>
      <c r="F173" s="12" t="s">
        <v>6</v>
      </c>
      <c r="G173" s="13" t="s">
        <v>7</v>
      </c>
      <c r="H173" s="14" t="s">
        <v>5</v>
      </c>
      <c r="I173" s="12" t="s">
        <v>6</v>
      </c>
      <c r="J173" s="13" t="s">
        <v>7</v>
      </c>
    </row>
    <row r="174" spans="1:10" s="9" customFormat="1" ht="19.95" customHeight="1" x14ac:dyDescent="0.2">
      <c r="A174" s="15"/>
      <c r="B174" s="16" t="s">
        <v>14</v>
      </c>
      <c r="C174" s="17" t="s">
        <v>14</v>
      </c>
      <c r="D174" s="18" t="s">
        <v>0</v>
      </c>
      <c r="E174" s="16" t="s">
        <v>14</v>
      </c>
      <c r="F174" s="17" t="s">
        <v>14</v>
      </c>
      <c r="G174" s="18" t="s">
        <v>0</v>
      </c>
      <c r="H174" s="19" t="s">
        <v>14</v>
      </c>
      <c r="I174" s="17" t="s">
        <v>14</v>
      </c>
      <c r="J174" s="18" t="s">
        <v>0</v>
      </c>
    </row>
    <row r="175" spans="1:10" s="9" customFormat="1" ht="19.95" customHeight="1" x14ac:dyDescent="0.2">
      <c r="A175" s="20" t="s">
        <v>33</v>
      </c>
      <c r="B175" s="75">
        <v>795</v>
      </c>
      <c r="C175" s="76">
        <v>363</v>
      </c>
      <c r="D175" s="40">
        <f t="shared" ref="D175:D176" si="101">IF(B175="","　",C175/B175*100)</f>
        <v>45.660377358490564</v>
      </c>
      <c r="E175" s="75">
        <v>700</v>
      </c>
      <c r="F175" s="76">
        <v>291</v>
      </c>
      <c r="G175" s="40">
        <f t="shared" ref="G175:G176" si="102">IF(E175="","　",F175/E175*100)</f>
        <v>41.571428571428569</v>
      </c>
      <c r="H175" s="41">
        <f t="shared" ref="H175:H176" si="103">B175+E175</f>
        <v>1495</v>
      </c>
      <c r="I175" s="41">
        <f t="shared" ref="I175:I176" si="104">C175+F175</f>
        <v>654</v>
      </c>
      <c r="J175" s="40">
        <f t="shared" ref="J175:J176" si="105">IF(H175="","　",I175/H175*100)</f>
        <v>43.745819397993316</v>
      </c>
    </row>
    <row r="176" spans="1:10" s="9" customFormat="1" ht="19.95" customHeight="1" x14ac:dyDescent="0.2">
      <c r="A176" s="20" t="s">
        <v>34</v>
      </c>
      <c r="B176" s="75">
        <v>800</v>
      </c>
      <c r="C176" s="76">
        <v>270</v>
      </c>
      <c r="D176" s="40">
        <f t="shared" si="101"/>
        <v>33.75</v>
      </c>
      <c r="E176" s="75">
        <v>766</v>
      </c>
      <c r="F176" s="76">
        <v>262</v>
      </c>
      <c r="G176" s="40">
        <f t="shared" si="102"/>
        <v>34.203655352480418</v>
      </c>
      <c r="H176" s="41">
        <f t="shared" si="103"/>
        <v>1566</v>
      </c>
      <c r="I176" s="41">
        <f t="shared" si="104"/>
        <v>532</v>
      </c>
      <c r="J176" s="40">
        <f t="shared" si="105"/>
        <v>33.971902937420175</v>
      </c>
    </row>
    <row r="177" spans="1:10" s="9" customFormat="1" ht="19.95" customHeight="1" x14ac:dyDescent="0.2">
      <c r="A177" s="25" t="s">
        <v>8</v>
      </c>
      <c r="B177" s="77">
        <v>3844</v>
      </c>
      <c r="C177" s="39">
        <v>845</v>
      </c>
      <c r="D177" s="40">
        <f t="shared" ref="D177:D189" si="106">IF(B177="","　",C177/B177*100)</f>
        <v>21.982310093652448</v>
      </c>
      <c r="E177" s="77">
        <v>3961</v>
      </c>
      <c r="F177" s="39">
        <v>953</v>
      </c>
      <c r="G177" s="40">
        <f t="shared" ref="G177:G189" si="107">IF(E177="","　",F177/E177*100)</f>
        <v>24.059580913910629</v>
      </c>
      <c r="H177" s="41">
        <f>B177+E177</f>
        <v>7805</v>
      </c>
      <c r="I177" s="41">
        <f>C177+F177</f>
        <v>1798</v>
      </c>
      <c r="J177" s="40">
        <f t="shared" ref="J177:J189" si="108">IF(H177="","　",I177/H177*100)</f>
        <v>23.036515054452273</v>
      </c>
    </row>
    <row r="178" spans="1:10" s="9" customFormat="1" ht="19.95" customHeight="1" x14ac:dyDescent="0.2">
      <c r="A178" s="25" t="s">
        <v>9</v>
      </c>
      <c r="B178" s="77">
        <v>4196</v>
      </c>
      <c r="C178" s="39">
        <v>904</v>
      </c>
      <c r="D178" s="40">
        <f t="shared" si="106"/>
        <v>21.544327931363203</v>
      </c>
      <c r="E178" s="77">
        <v>4365</v>
      </c>
      <c r="F178" s="39">
        <v>1050</v>
      </c>
      <c r="G178" s="40">
        <f t="shared" si="107"/>
        <v>24.054982817869416</v>
      </c>
      <c r="H178" s="41">
        <f t="shared" ref="H178:H189" si="109">B178+E178</f>
        <v>8561</v>
      </c>
      <c r="I178" s="41">
        <f t="shared" ref="I178:I189" si="110">C178+F178</f>
        <v>1954</v>
      </c>
      <c r="J178" s="40">
        <f t="shared" si="108"/>
        <v>22.824436397617102</v>
      </c>
    </row>
    <row r="179" spans="1:10" s="9" customFormat="1" ht="19.95" customHeight="1" x14ac:dyDescent="0.2">
      <c r="A179" s="25" t="s">
        <v>10</v>
      </c>
      <c r="B179" s="77">
        <v>4848</v>
      </c>
      <c r="C179" s="39">
        <v>1393</v>
      </c>
      <c r="D179" s="40">
        <f t="shared" si="106"/>
        <v>28.733498349834985</v>
      </c>
      <c r="E179" s="77">
        <v>4995</v>
      </c>
      <c r="F179" s="39">
        <v>1487</v>
      </c>
      <c r="G179" s="40">
        <f t="shared" si="107"/>
        <v>29.769769769769773</v>
      </c>
      <c r="H179" s="41">
        <f t="shared" si="109"/>
        <v>9843</v>
      </c>
      <c r="I179" s="41">
        <f t="shared" si="110"/>
        <v>2880</v>
      </c>
      <c r="J179" s="40">
        <f t="shared" si="108"/>
        <v>29.259372142639439</v>
      </c>
    </row>
    <row r="180" spans="1:10" s="9" customFormat="1" ht="19.95" customHeight="1" x14ac:dyDescent="0.2">
      <c r="A180" s="25" t="s">
        <v>11</v>
      </c>
      <c r="B180" s="77">
        <v>5558</v>
      </c>
      <c r="C180" s="39">
        <v>1837</v>
      </c>
      <c r="D180" s="40">
        <f t="shared" si="106"/>
        <v>33.051457358762143</v>
      </c>
      <c r="E180" s="77">
        <v>5574</v>
      </c>
      <c r="F180" s="39">
        <v>1921</v>
      </c>
      <c r="G180" s="40">
        <f t="shared" si="107"/>
        <v>34.463580911374237</v>
      </c>
      <c r="H180" s="41">
        <f t="shared" si="109"/>
        <v>11132</v>
      </c>
      <c r="I180" s="41">
        <f t="shared" si="110"/>
        <v>3758</v>
      </c>
      <c r="J180" s="40">
        <f t="shared" si="108"/>
        <v>33.75853395616241</v>
      </c>
    </row>
    <row r="181" spans="1:10" s="9" customFormat="1" ht="19.95" customHeight="1" x14ac:dyDescent="0.2">
      <c r="A181" s="25" t="s">
        <v>23</v>
      </c>
      <c r="B181" s="77">
        <v>5995</v>
      </c>
      <c r="C181" s="39">
        <v>2203</v>
      </c>
      <c r="D181" s="40">
        <f t="shared" si="106"/>
        <v>36.747289407839865</v>
      </c>
      <c r="E181" s="77">
        <v>6022</v>
      </c>
      <c r="F181" s="39">
        <v>2189</v>
      </c>
      <c r="G181" s="40">
        <f t="shared" si="107"/>
        <v>36.350049817336433</v>
      </c>
      <c r="H181" s="41">
        <f t="shared" si="109"/>
        <v>12017</v>
      </c>
      <c r="I181" s="41">
        <f t="shared" si="110"/>
        <v>4392</v>
      </c>
      <c r="J181" s="40">
        <f t="shared" si="108"/>
        <v>36.548223350253807</v>
      </c>
    </row>
    <row r="182" spans="1:10" s="9" customFormat="1" ht="19.95" customHeight="1" x14ac:dyDescent="0.2">
      <c r="A182" s="25" t="s">
        <v>27</v>
      </c>
      <c r="B182" s="77">
        <v>6669</v>
      </c>
      <c r="C182" s="39">
        <v>2661</v>
      </c>
      <c r="D182" s="40">
        <f t="shared" si="106"/>
        <v>39.901034637876741</v>
      </c>
      <c r="E182" s="77">
        <v>7079</v>
      </c>
      <c r="F182" s="39">
        <v>2815</v>
      </c>
      <c r="G182" s="40">
        <f t="shared" si="107"/>
        <v>39.765503602203701</v>
      </c>
      <c r="H182" s="41">
        <f t="shared" si="109"/>
        <v>13748</v>
      </c>
      <c r="I182" s="41">
        <f t="shared" si="110"/>
        <v>5476</v>
      </c>
      <c r="J182" s="40">
        <f t="shared" si="108"/>
        <v>39.831248181553683</v>
      </c>
    </row>
    <row r="183" spans="1:10" s="9" customFormat="1" ht="19.95" customHeight="1" x14ac:dyDescent="0.2">
      <c r="A183" s="25" t="s">
        <v>24</v>
      </c>
      <c r="B183" s="77">
        <v>6296</v>
      </c>
      <c r="C183" s="39">
        <v>2618</v>
      </c>
      <c r="D183" s="40">
        <f t="shared" si="106"/>
        <v>41.58195679796696</v>
      </c>
      <c r="E183" s="77">
        <v>6240</v>
      </c>
      <c r="F183" s="39">
        <v>2651</v>
      </c>
      <c r="G183" s="40">
        <f t="shared" si="107"/>
        <v>42.483974358974358</v>
      </c>
      <c r="H183" s="41">
        <f t="shared" si="109"/>
        <v>12536</v>
      </c>
      <c r="I183" s="41">
        <f t="shared" si="110"/>
        <v>5269</v>
      </c>
      <c r="J183" s="40">
        <f t="shared" si="108"/>
        <v>42.030950861518825</v>
      </c>
    </row>
    <row r="184" spans="1:10" s="9" customFormat="1" ht="19.95" customHeight="1" x14ac:dyDescent="0.2">
      <c r="A184" s="25" t="s">
        <v>28</v>
      </c>
      <c r="B184" s="77">
        <v>5273</v>
      </c>
      <c r="C184" s="39">
        <v>2339</v>
      </c>
      <c r="D184" s="40">
        <f t="shared" si="106"/>
        <v>44.358050445666599</v>
      </c>
      <c r="E184" s="77">
        <v>5054</v>
      </c>
      <c r="F184" s="39">
        <v>2278</v>
      </c>
      <c r="G184" s="40">
        <f t="shared" si="107"/>
        <v>45.073209339137314</v>
      </c>
      <c r="H184" s="41">
        <f t="shared" si="109"/>
        <v>10327</v>
      </c>
      <c r="I184" s="41">
        <f t="shared" si="110"/>
        <v>4617</v>
      </c>
      <c r="J184" s="40">
        <f t="shared" si="108"/>
        <v>44.708046867434881</v>
      </c>
    </row>
    <row r="185" spans="1:10" s="9" customFormat="1" ht="19.95" customHeight="1" x14ac:dyDescent="0.2">
      <c r="A185" s="25" t="s">
        <v>25</v>
      </c>
      <c r="B185" s="77">
        <v>4372</v>
      </c>
      <c r="C185" s="39">
        <v>2096</v>
      </c>
      <c r="D185" s="40">
        <f t="shared" si="106"/>
        <v>47.941445562671547</v>
      </c>
      <c r="E185" s="77">
        <v>4222</v>
      </c>
      <c r="F185" s="39">
        <v>2111</v>
      </c>
      <c r="G185" s="40">
        <f t="shared" si="107"/>
        <v>50</v>
      </c>
      <c r="H185" s="41">
        <f t="shared" si="109"/>
        <v>8594</v>
      </c>
      <c r="I185" s="41">
        <f t="shared" si="110"/>
        <v>4207</v>
      </c>
      <c r="J185" s="40">
        <f t="shared" si="108"/>
        <v>48.952757737956716</v>
      </c>
    </row>
    <row r="186" spans="1:10" s="9" customFormat="1" ht="19.95" customHeight="1" x14ac:dyDescent="0.2">
      <c r="A186" s="51" t="s">
        <v>29</v>
      </c>
      <c r="B186" s="77">
        <v>4099</v>
      </c>
      <c r="C186" s="39">
        <v>2180</v>
      </c>
      <c r="D186" s="40">
        <f t="shared" si="106"/>
        <v>53.183703342278612</v>
      </c>
      <c r="E186" s="77">
        <v>4214</v>
      </c>
      <c r="F186" s="39">
        <v>2246</v>
      </c>
      <c r="G186" s="40">
        <f t="shared" si="107"/>
        <v>53.298528713811109</v>
      </c>
      <c r="H186" s="41">
        <f t="shared" si="109"/>
        <v>8313</v>
      </c>
      <c r="I186" s="41">
        <f t="shared" si="110"/>
        <v>4426</v>
      </c>
      <c r="J186" s="40">
        <f t="shared" si="108"/>
        <v>53.241910261036928</v>
      </c>
    </row>
    <row r="187" spans="1:10" s="9" customFormat="1" ht="19.95" customHeight="1" x14ac:dyDescent="0.2">
      <c r="A187" s="51" t="s">
        <v>30</v>
      </c>
      <c r="B187" s="78">
        <v>3612</v>
      </c>
      <c r="C187" s="52">
        <v>2114</v>
      </c>
      <c r="D187" s="79">
        <f t="shared" si="106"/>
        <v>58.527131782945737</v>
      </c>
      <c r="E187" s="78">
        <v>4203</v>
      </c>
      <c r="F187" s="52">
        <v>2349</v>
      </c>
      <c r="G187" s="79">
        <f t="shared" si="107"/>
        <v>55.888650963597428</v>
      </c>
      <c r="H187" s="41">
        <f t="shared" si="109"/>
        <v>7815</v>
      </c>
      <c r="I187" s="41">
        <f t="shared" si="110"/>
        <v>4463</v>
      </c>
      <c r="J187" s="79">
        <f t="shared" si="108"/>
        <v>57.108125399872044</v>
      </c>
    </row>
    <row r="188" spans="1:10" s="9" customFormat="1" ht="19.95" customHeight="1" x14ac:dyDescent="0.2">
      <c r="A188" s="51" t="s">
        <v>31</v>
      </c>
      <c r="B188" s="78">
        <v>2864</v>
      </c>
      <c r="C188" s="52">
        <v>1777</v>
      </c>
      <c r="D188" s="79">
        <f t="shared" si="106"/>
        <v>62.046089385474858</v>
      </c>
      <c r="E188" s="78">
        <v>3679</v>
      </c>
      <c r="F188" s="52">
        <v>2077</v>
      </c>
      <c r="G188" s="79">
        <f t="shared" si="107"/>
        <v>56.455558575699918</v>
      </c>
      <c r="H188" s="41">
        <f t="shared" si="109"/>
        <v>6543</v>
      </c>
      <c r="I188" s="41">
        <f t="shared" si="110"/>
        <v>3854</v>
      </c>
      <c r="J188" s="79">
        <f t="shared" si="108"/>
        <v>58.902644047073203</v>
      </c>
    </row>
    <row r="189" spans="1:10" s="9" customFormat="1" ht="19.95" customHeight="1" thickBot="1" x14ac:dyDescent="0.25">
      <c r="A189" s="54" t="s">
        <v>26</v>
      </c>
      <c r="B189" s="58">
        <v>3794</v>
      </c>
      <c r="C189" s="55">
        <v>1956</v>
      </c>
      <c r="D189" s="80">
        <f t="shared" si="106"/>
        <v>51.555086979441221</v>
      </c>
      <c r="E189" s="58">
        <v>6749</v>
      </c>
      <c r="F189" s="55">
        <v>2360</v>
      </c>
      <c r="G189" s="80">
        <f t="shared" si="107"/>
        <v>34.968143428656099</v>
      </c>
      <c r="H189" s="41">
        <f t="shared" si="109"/>
        <v>10543</v>
      </c>
      <c r="I189" s="41">
        <f t="shared" si="110"/>
        <v>4316</v>
      </c>
      <c r="J189" s="80">
        <f t="shared" si="108"/>
        <v>40.93711467324291</v>
      </c>
    </row>
    <row r="190" spans="1:10" s="9" customFormat="1" ht="19.95" customHeight="1" thickBot="1" x14ac:dyDescent="0.25">
      <c r="A190" s="27" t="s">
        <v>4</v>
      </c>
      <c r="B190" s="42">
        <f>SUM(B175:B189)</f>
        <v>63015</v>
      </c>
      <c r="C190" s="43">
        <f>SUM(C175:C189)</f>
        <v>25556</v>
      </c>
      <c r="D190" s="44">
        <f t="shared" ref="D190" si="111">ROUND(C190/B190*100,2)</f>
        <v>40.56</v>
      </c>
      <c r="E190" s="42">
        <f t="shared" ref="E190" si="112">SUM(E175:E189)</f>
        <v>67823</v>
      </c>
      <c r="F190" s="45">
        <f t="shared" ref="F190" si="113">SUM(F175:F189)</f>
        <v>27040</v>
      </c>
      <c r="G190" s="46">
        <f t="shared" ref="G190" si="114">ROUND(F190/E190*100,2)</f>
        <v>39.869999999999997</v>
      </c>
      <c r="H190" s="47">
        <f t="shared" ref="H190" si="115">SUM(H175:H189)</f>
        <v>130838</v>
      </c>
      <c r="I190" s="43">
        <f t="shared" ref="I190" si="116">SUM(I175:I189)</f>
        <v>52596</v>
      </c>
      <c r="J190" s="44">
        <f t="shared" ref="J190" si="117">ROUND(I190/H190*100,2)</f>
        <v>40.200000000000003</v>
      </c>
    </row>
    <row r="191" spans="1:10" s="35" customFormat="1" ht="30" customHeight="1" x14ac:dyDescent="0.2">
      <c r="A191" s="81" t="s">
        <v>35</v>
      </c>
      <c r="B191" s="82"/>
      <c r="C191" s="82"/>
      <c r="D191" s="82"/>
      <c r="E191" s="82"/>
      <c r="F191" s="82"/>
      <c r="G191" s="82"/>
      <c r="H191" s="82"/>
      <c r="I191" s="82"/>
      <c r="J191" s="82"/>
    </row>
    <row r="192" spans="1:10" s="2" customFormat="1" ht="19.95" customHeight="1" thickBot="1" x14ac:dyDescent="0.25">
      <c r="A192" s="3"/>
      <c r="B192" s="3"/>
      <c r="C192" s="3"/>
      <c r="D192" s="3"/>
      <c r="E192" s="3"/>
      <c r="F192" s="3"/>
      <c r="G192" s="3"/>
      <c r="H192" s="73" t="s">
        <v>16</v>
      </c>
      <c r="I192" s="74" t="s">
        <v>21</v>
      </c>
      <c r="J192" s="74"/>
    </row>
    <row r="193" spans="1:10" s="9" customFormat="1" ht="19.95" customHeight="1" x14ac:dyDescent="0.2">
      <c r="A193" s="5" t="s">
        <v>1</v>
      </c>
      <c r="B193" s="6" t="s">
        <v>2</v>
      </c>
      <c r="C193" s="7"/>
      <c r="D193" s="8"/>
      <c r="E193" s="6" t="s">
        <v>3</v>
      </c>
      <c r="F193" s="7"/>
      <c r="G193" s="8"/>
      <c r="H193" s="6" t="s">
        <v>4</v>
      </c>
      <c r="I193" s="7"/>
      <c r="J193" s="8"/>
    </row>
    <row r="194" spans="1:10" s="9" customFormat="1" ht="19.95" customHeight="1" x14ac:dyDescent="0.2">
      <c r="A194" s="10" t="s">
        <v>22</v>
      </c>
      <c r="B194" s="11" t="s">
        <v>5</v>
      </c>
      <c r="C194" s="12" t="s">
        <v>6</v>
      </c>
      <c r="D194" s="13" t="s">
        <v>7</v>
      </c>
      <c r="E194" s="11" t="s">
        <v>5</v>
      </c>
      <c r="F194" s="12" t="s">
        <v>6</v>
      </c>
      <c r="G194" s="13" t="s">
        <v>7</v>
      </c>
      <c r="H194" s="14" t="s">
        <v>5</v>
      </c>
      <c r="I194" s="12" t="s">
        <v>6</v>
      </c>
      <c r="J194" s="13" t="s">
        <v>7</v>
      </c>
    </row>
    <row r="195" spans="1:10" s="9" customFormat="1" ht="19.95" customHeight="1" x14ac:dyDescent="0.2">
      <c r="A195" s="15"/>
      <c r="B195" s="16" t="s">
        <v>14</v>
      </c>
      <c r="C195" s="17" t="s">
        <v>14</v>
      </c>
      <c r="D195" s="18" t="s">
        <v>0</v>
      </c>
      <c r="E195" s="16" t="s">
        <v>14</v>
      </c>
      <c r="F195" s="17" t="s">
        <v>14</v>
      </c>
      <c r="G195" s="18" t="s">
        <v>0</v>
      </c>
      <c r="H195" s="19" t="s">
        <v>14</v>
      </c>
      <c r="I195" s="17" t="s">
        <v>14</v>
      </c>
      <c r="J195" s="18" t="s">
        <v>0</v>
      </c>
    </row>
    <row r="196" spans="1:10" s="9" customFormat="1" ht="19.95" customHeight="1" x14ac:dyDescent="0.2">
      <c r="A196" s="20" t="s">
        <v>33</v>
      </c>
      <c r="B196" s="75">
        <v>875</v>
      </c>
      <c r="C196" s="76">
        <v>322</v>
      </c>
      <c r="D196" s="40">
        <f t="shared" ref="D196:D197" si="118">IF(B196="","　",C196/B196*100)</f>
        <v>36.799999999999997</v>
      </c>
      <c r="E196" s="75">
        <v>875</v>
      </c>
      <c r="F196" s="76">
        <v>328</v>
      </c>
      <c r="G196" s="40">
        <f t="shared" ref="G196:G197" si="119">IF(E196="","　",F196/E196*100)</f>
        <v>37.48571428571428</v>
      </c>
      <c r="H196" s="41">
        <f t="shared" ref="H196:H197" si="120">B196+E196</f>
        <v>1750</v>
      </c>
      <c r="I196" s="41">
        <f t="shared" ref="I196:I197" si="121">C196+F196</f>
        <v>650</v>
      </c>
      <c r="J196" s="40">
        <f t="shared" ref="J196:J197" si="122">IF(H196="","　",I196/H196*100)</f>
        <v>37.142857142857146</v>
      </c>
    </row>
    <row r="197" spans="1:10" s="9" customFormat="1" ht="19.95" customHeight="1" x14ac:dyDescent="0.2">
      <c r="A197" s="20" t="s">
        <v>34</v>
      </c>
      <c r="B197" s="75">
        <v>888</v>
      </c>
      <c r="C197" s="76">
        <v>254</v>
      </c>
      <c r="D197" s="40">
        <f t="shared" si="118"/>
        <v>28.603603603603606</v>
      </c>
      <c r="E197" s="75">
        <v>882</v>
      </c>
      <c r="F197" s="76">
        <v>253</v>
      </c>
      <c r="G197" s="40">
        <f t="shared" si="119"/>
        <v>28.684807256235828</v>
      </c>
      <c r="H197" s="41">
        <f t="shared" si="120"/>
        <v>1770</v>
      </c>
      <c r="I197" s="41">
        <f t="shared" si="121"/>
        <v>507</v>
      </c>
      <c r="J197" s="40">
        <f t="shared" si="122"/>
        <v>28.644067796610166</v>
      </c>
    </row>
    <row r="198" spans="1:10" s="9" customFormat="1" ht="19.95" customHeight="1" x14ac:dyDescent="0.2">
      <c r="A198" s="25" t="s">
        <v>8</v>
      </c>
      <c r="B198" s="77">
        <v>4953</v>
      </c>
      <c r="C198" s="39">
        <v>903</v>
      </c>
      <c r="D198" s="40">
        <f t="shared" ref="D198:D210" si="123">IF(B198="","　",C198/B198*100)</f>
        <v>18.231374924288311</v>
      </c>
      <c r="E198" s="77">
        <v>4675</v>
      </c>
      <c r="F198" s="39">
        <v>909</v>
      </c>
      <c r="G198" s="40">
        <f t="shared" ref="G198:G210" si="124">IF(E198="","　",F198/E198*100)</f>
        <v>19.443850267379677</v>
      </c>
      <c r="H198" s="41">
        <f>B198+E198</f>
        <v>9628</v>
      </c>
      <c r="I198" s="41">
        <f>C198+F198</f>
        <v>1812</v>
      </c>
      <c r="J198" s="40">
        <f t="shared" ref="J198:J210" si="125">IF(H198="","　",I198/H198*100)</f>
        <v>18.820108018280017</v>
      </c>
    </row>
    <row r="199" spans="1:10" s="9" customFormat="1" ht="19.95" customHeight="1" x14ac:dyDescent="0.2">
      <c r="A199" s="25" t="s">
        <v>9</v>
      </c>
      <c r="B199" s="77">
        <v>5365</v>
      </c>
      <c r="C199" s="39">
        <v>1075</v>
      </c>
      <c r="D199" s="40">
        <f t="shared" si="123"/>
        <v>20.037278657968312</v>
      </c>
      <c r="E199" s="77">
        <v>5190</v>
      </c>
      <c r="F199" s="39">
        <v>1221</v>
      </c>
      <c r="G199" s="40">
        <f t="shared" si="124"/>
        <v>23.52601156069364</v>
      </c>
      <c r="H199" s="41">
        <f t="shared" ref="H199:H210" si="126">B199+E199</f>
        <v>10555</v>
      </c>
      <c r="I199" s="41">
        <f t="shared" ref="I199:I210" si="127">C199+F199</f>
        <v>2296</v>
      </c>
      <c r="J199" s="40">
        <f t="shared" si="125"/>
        <v>21.752723827569874</v>
      </c>
    </row>
    <row r="200" spans="1:10" s="9" customFormat="1" ht="19.95" customHeight="1" x14ac:dyDescent="0.2">
      <c r="A200" s="25" t="s">
        <v>10</v>
      </c>
      <c r="B200" s="77">
        <v>6354</v>
      </c>
      <c r="C200" s="39">
        <v>1705</v>
      </c>
      <c r="D200" s="40">
        <f t="shared" si="123"/>
        <v>26.833490714510543</v>
      </c>
      <c r="E200" s="77">
        <v>6000</v>
      </c>
      <c r="F200" s="39">
        <v>1736</v>
      </c>
      <c r="G200" s="40">
        <f t="shared" si="124"/>
        <v>28.933333333333334</v>
      </c>
      <c r="H200" s="41">
        <f t="shared" si="126"/>
        <v>12354</v>
      </c>
      <c r="I200" s="41">
        <f t="shared" si="127"/>
        <v>3441</v>
      </c>
      <c r="J200" s="40">
        <f t="shared" si="125"/>
        <v>27.853326857697912</v>
      </c>
    </row>
    <row r="201" spans="1:10" s="9" customFormat="1" ht="19.95" customHeight="1" x14ac:dyDescent="0.2">
      <c r="A201" s="25" t="s">
        <v>11</v>
      </c>
      <c r="B201" s="77">
        <v>6775</v>
      </c>
      <c r="C201" s="39">
        <v>1991</v>
      </c>
      <c r="D201" s="40">
        <f t="shared" si="123"/>
        <v>29.387453874538743</v>
      </c>
      <c r="E201" s="77">
        <v>6334</v>
      </c>
      <c r="F201" s="39">
        <v>2085</v>
      </c>
      <c r="G201" s="40">
        <f t="shared" si="124"/>
        <v>32.917587622355541</v>
      </c>
      <c r="H201" s="41">
        <f t="shared" si="126"/>
        <v>13109</v>
      </c>
      <c r="I201" s="41">
        <f t="shared" si="127"/>
        <v>4076</v>
      </c>
      <c r="J201" s="40">
        <f t="shared" si="125"/>
        <v>31.09314211610344</v>
      </c>
    </row>
    <row r="202" spans="1:10" s="9" customFormat="1" ht="19.95" customHeight="1" x14ac:dyDescent="0.2">
      <c r="A202" s="25" t="s">
        <v>23</v>
      </c>
      <c r="B202" s="77">
        <v>7505</v>
      </c>
      <c r="C202" s="39">
        <v>2411</v>
      </c>
      <c r="D202" s="40">
        <f t="shared" si="123"/>
        <v>32.125249833444371</v>
      </c>
      <c r="E202" s="77">
        <v>7011</v>
      </c>
      <c r="F202" s="39">
        <v>2479</v>
      </c>
      <c r="G202" s="40">
        <f t="shared" si="124"/>
        <v>35.358722008272714</v>
      </c>
      <c r="H202" s="41">
        <f t="shared" si="126"/>
        <v>14516</v>
      </c>
      <c r="I202" s="41">
        <f t="shared" si="127"/>
        <v>4890</v>
      </c>
      <c r="J202" s="40">
        <f t="shared" si="125"/>
        <v>33.686966106365389</v>
      </c>
    </row>
    <row r="203" spans="1:10" s="9" customFormat="1" ht="19.95" customHeight="1" x14ac:dyDescent="0.2">
      <c r="A203" s="25" t="s">
        <v>27</v>
      </c>
      <c r="B203" s="77">
        <v>8337</v>
      </c>
      <c r="C203" s="39">
        <v>2951</v>
      </c>
      <c r="D203" s="40">
        <f t="shared" si="123"/>
        <v>35.396425572747994</v>
      </c>
      <c r="E203" s="77">
        <v>7952</v>
      </c>
      <c r="F203" s="39">
        <v>2939</v>
      </c>
      <c r="G203" s="40">
        <f t="shared" si="124"/>
        <v>36.959255533199197</v>
      </c>
      <c r="H203" s="41">
        <f t="shared" si="126"/>
        <v>16289</v>
      </c>
      <c r="I203" s="41">
        <f t="shared" si="127"/>
        <v>5890</v>
      </c>
      <c r="J203" s="40">
        <f t="shared" si="125"/>
        <v>36.159371354902078</v>
      </c>
    </row>
    <row r="204" spans="1:10" s="9" customFormat="1" ht="19.95" customHeight="1" x14ac:dyDescent="0.2">
      <c r="A204" s="25" t="s">
        <v>24</v>
      </c>
      <c r="B204" s="77">
        <v>7571</v>
      </c>
      <c r="C204" s="39">
        <v>2850</v>
      </c>
      <c r="D204" s="40">
        <f t="shared" si="123"/>
        <v>37.643640206049398</v>
      </c>
      <c r="E204" s="77">
        <v>6982</v>
      </c>
      <c r="F204" s="39">
        <v>2792</v>
      </c>
      <c r="G204" s="40">
        <f t="shared" si="124"/>
        <v>39.988541965052995</v>
      </c>
      <c r="H204" s="41">
        <f t="shared" si="126"/>
        <v>14553</v>
      </c>
      <c r="I204" s="41">
        <f t="shared" si="127"/>
        <v>5642</v>
      </c>
      <c r="J204" s="40">
        <f t="shared" si="125"/>
        <v>38.768638768638766</v>
      </c>
    </row>
    <row r="205" spans="1:10" s="9" customFormat="1" ht="19.95" customHeight="1" x14ac:dyDescent="0.2">
      <c r="A205" s="25" t="s">
        <v>28</v>
      </c>
      <c r="B205" s="77">
        <v>6183</v>
      </c>
      <c r="C205" s="39">
        <v>2587</v>
      </c>
      <c r="D205" s="40">
        <f t="shared" si="123"/>
        <v>41.840530486818693</v>
      </c>
      <c r="E205" s="77">
        <v>5594</v>
      </c>
      <c r="F205" s="39">
        <v>2444</v>
      </c>
      <c r="G205" s="40">
        <f t="shared" si="124"/>
        <v>43.689667500893812</v>
      </c>
      <c r="H205" s="41">
        <f t="shared" si="126"/>
        <v>11777</v>
      </c>
      <c r="I205" s="41">
        <f t="shared" si="127"/>
        <v>5031</v>
      </c>
      <c r="J205" s="40">
        <f t="shared" si="125"/>
        <v>42.718858792561768</v>
      </c>
    </row>
    <row r="206" spans="1:10" s="9" customFormat="1" ht="19.95" customHeight="1" x14ac:dyDescent="0.2">
      <c r="A206" s="25" t="s">
        <v>25</v>
      </c>
      <c r="B206" s="77">
        <v>4843</v>
      </c>
      <c r="C206" s="39">
        <v>2215</v>
      </c>
      <c r="D206" s="40">
        <f t="shared" si="123"/>
        <v>45.736113978938675</v>
      </c>
      <c r="E206" s="77">
        <v>4349</v>
      </c>
      <c r="F206" s="39">
        <v>2003</v>
      </c>
      <c r="G206" s="40">
        <f t="shared" si="124"/>
        <v>46.056564727523572</v>
      </c>
      <c r="H206" s="41">
        <f t="shared" si="126"/>
        <v>9192</v>
      </c>
      <c r="I206" s="41">
        <f t="shared" si="127"/>
        <v>4218</v>
      </c>
      <c r="J206" s="40">
        <f t="shared" si="125"/>
        <v>45.887728459530024</v>
      </c>
    </row>
    <row r="207" spans="1:10" s="9" customFormat="1" ht="19.95" customHeight="1" x14ac:dyDescent="0.2">
      <c r="A207" s="51" t="s">
        <v>29</v>
      </c>
      <c r="B207" s="77">
        <v>4675</v>
      </c>
      <c r="C207" s="39">
        <v>2397</v>
      </c>
      <c r="D207" s="40">
        <f t="shared" si="123"/>
        <v>51.272727272727266</v>
      </c>
      <c r="E207" s="77">
        <v>4720</v>
      </c>
      <c r="F207" s="39">
        <v>2479</v>
      </c>
      <c r="G207" s="40">
        <f t="shared" si="124"/>
        <v>52.521186440677972</v>
      </c>
      <c r="H207" s="41">
        <f t="shared" si="126"/>
        <v>9395</v>
      </c>
      <c r="I207" s="41">
        <f t="shared" si="127"/>
        <v>4876</v>
      </c>
      <c r="J207" s="40">
        <f t="shared" si="125"/>
        <v>51.899946780202235</v>
      </c>
    </row>
    <row r="208" spans="1:10" s="9" customFormat="1" ht="19.95" customHeight="1" x14ac:dyDescent="0.2">
      <c r="A208" s="51" t="s">
        <v>30</v>
      </c>
      <c r="B208" s="78">
        <v>4243</v>
      </c>
      <c r="C208" s="52">
        <v>2378</v>
      </c>
      <c r="D208" s="79">
        <f t="shared" si="123"/>
        <v>56.045251001649774</v>
      </c>
      <c r="E208" s="78">
        <v>4698</v>
      </c>
      <c r="F208" s="52">
        <v>2527</v>
      </c>
      <c r="G208" s="79">
        <f t="shared" si="124"/>
        <v>53.78884631758195</v>
      </c>
      <c r="H208" s="41">
        <f t="shared" si="126"/>
        <v>8941</v>
      </c>
      <c r="I208" s="41">
        <f t="shared" si="127"/>
        <v>4905</v>
      </c>
      <c r="J208" s="79">
        <f t="shared" si="125"/>
        <v>54.859635387540543</v>
      </c>
    </row>
    <row r="209" spans="1:10" s="9" customFormat="1" ht="19.95" customHeight="1" x14ac:dyDescent="0.2">
      <c r="A209" s="51" t="s">
        <v>31</v>
      </c>
      <c r="B209" s="78">
        <v>3346</v>
      </c>
      <c r="C209" s="52">
        <v>1984</v>
      </c>
      <c r="D209" s="79">
        <f t="shared" si="123"/>
        <v>59.294680215182304</v>
      </c>
      <c r="E209" s="78">
        <v>4272</v>
      </c>
      <c r="F209" s="52">
        <v>2343</v>
      </c>
      <c r="G209" s="79">
        <f t="shared" si="124"/>
        <v>54.84550561797753</v>
      </c>
      <c r="H209" s="41">
        <f t="shared" si="126"/>
        <v>7618</v>
      </c>
      <c r="I209" s="41">
        <f t="shared" si="127"/>
        <v>4327</v>
      </c>
      <c r="J209" s="79">
        <f t="shared" si="125"/>
        <v>56.799684956681538</v>
      </c>
    </row>
    <row r="210" spans="1:10" s="9" customFormat="1" ht="19.95" customHeight="1" thickBot="1" x14ac:dyDescent="0.25">
      <c r="A210" s="54" t="s">
        <v>26</v>
      </c>
      <c r="B210" s="58">
        <v>3850</v>
      </c>
      <c r="C210" s="55">
        <v>1924</v>
      </c>
      <c r="D210" s="80">
        <f t="shared" si="123"/>
        <v>49.974025974025977</v>
      </c>
      <c r="E210" s="58">
        <v>6189</v>
      </c>
      <c r="F210" s="55">
        <v>2130</v>
      </c>
      <c r="G210" s="80">
        <f t="shared" si="124"/>
        <v>34.415899175957342</v>
      </c>
      <c r="H210" s="41">
        <f t="shared" si="126"/>
        <v>10039</v>
      </c>
      <c r="I210" s="41">
        <f t="shared" si="127"/>
        <v>4054</v>
      </c>
      <c r="J210" s="80">
        <f t="shared" si="125"/>
        <v>40.382508217949997</v>
      </c>
    </row>
    <row r="211" spans="1:10" s="9" customFormat="1" ht="19.95" customHeight="1" thickBot="1" x14ac:dyDescent="0.25">
      <c r="A211" s="27" t="s">
        <v>4</v>
      </c>
      <c r="B211" s="42">
        <f>SUM(B196:B210)</f>
        <v>75763</v>
      </c>
      <c r="C211" s="43">
        <f>SUM(C196:C210)</f>
        <v>27947</v>
      </c>
      <c r="D211" s="44">
        <f t="shared" ref="D211" si="128">ROUND(C211/B211*100,2)</f>
        <v>36.89</v>
      </c>
      <c r="E211" s="42">
        <f t="shared" ref="E211" si="129">SUM(E196:E210)</f>
        <v>75723</v>
      </c>
      <c r="F211" s="45">
        <f t="shared" ref="F211" si="130">SUM(F196:F210)</f>
        <v>28668</v>
      </c>
      <c r="G211" s="46">
        <f t="shared" ref="G211" si="131">ROUND(F211/E211*100,2)</f>
        <v>37.86</v>
      </c>
      <c r="H211" s="47">
        <f t="shared" ref="H211" si="132">SUM(H196:H210)</f>
        <v>151486</v>
      </c>
      <c r="I211" s="43">
        <f t="shared" ref="I211" si="133">SUM(I196:I210)</f>
        <v>56615</v>
      </c>
      <c r="J211" s="44">
        <f t="shared" ref="J211" si="134">ROUND(I211/H211*100,2)</f>
        <v>37.369999999999997</v>
      </c>
    </row>
    <row r="212" spans="1:10" s="35" customFormat="1" ht="30" customHeight="1" x14ac:dyDescent="0.2">
      <c r="A212" s="81" t="s">
        <v>36</v>
      </c>
      <c r="B212" s="82"/>
      <c r="C212" s="82"/>
      <c r="D212" s="82"/>
      <c r="E212" s="82"/>
      <c r="F212" s="82"/>
      <c r="G212" s="82"/>
      <c r="H212" s="82"/>
      <c r="I212" s="82"/>
      <c r="J212" s="82"/>
    </row>
  </sheetData>
  <sheetProtection algorithmName="SHA-512" hashValue="W0Ell457f3aFBZZszXn0iXTWpVCOMb3WkFBkpijzEq22obPk7qfg9DhzBfY20vFecO6Zy7FuLZ6QcZOzwS6xOA==" saltValue="YvQU1Zu2sa4PZ6IBkU+USQ==" spinCount="100000" sheet="1" objects="1" scenarios="1"/>
  <mergeCells count="67">
    <mergeCell ref="A44:J44"/>
    <mergeCell ref="H24:J24"/>
    <mergeCell ref="B25:D25"/>
    <mergeCell ref="E25:G25"/>
    <mergeCell ref="H25:J25"/>
    <mergeCell ref="A26:A27"/>
    <mergeCell ref="A23:J23"/>
    <mergeCell ref="A16:J16"/>
    <mergeCell ref="A1:J1"/>
    <mergeCell ref="B17:D17"/>
    <mergeCell ref="E17:G17"/>
    <mergeCell ref="H17:J17"/>
    <mergeCell ref="A18:A19"/>
    <mergeCell ref="A15:J15"/>
    <mergeCell ref="H2:J2"/>
    <mergeCell ref="B3:D3"/>
    <mergeCell ref="E3:G3"/>
    <mergeCell ref="H3:J3"/>
    <mergeCell ref="A4:A5"/>
    <mergeCell ref="A212:J212"/>
    <mergeCell ref="I129:J129"/>
    <mergeCell ref="I150:J150"/>
    <mergeCell ref="I171:J171"/>
    <mergeCell ref="A131:A132"/>
    <mergeCell ref="A194:A195"/>
    <mergeCell ref="B151:D151"/>
    <mergeCell ref="H130:J130"/>
    <mergeCell ref="H193:J193"/>
    <mergeCell ref="H172:J172"/>
    <mergeCell ref="I192:J192"/>
    <mergeCell ref="B193:D193"/>
    <mergeCell ref="H45:J45"/>
    <mergeCell ref="I66:J66"/>
    <mergeCell ref="I87:J87"/>
    <mergeCell ref="H67:J67"/>
    <mergeCell ref="H46:J46"/>
    <mergeCell ref="A65:J65"/>
    <mergeCell ref="B46:D46"/>
    <mergeCell ref="E46:G46"/>
    <mergeCell ref="A47:A48"/>
    <mergeCell ref="A68:A69"/>
    <mergeCell ref="B67:D67"/>
    <mergeCell ref="E67:G67"/>
    <mergeCell ref="E88:G88"/>
    <mergeCell ref="A86:J86"/>
    <mergeCell ref="H88:J88"/>
    <mergeCell ref="B88:D88"/>
    <mergeCell ref="A89:A90"/>
    <mergeCell ref="B109:D109"/>
    <mergeCell ref="H109:J109"/>
    <mergeCell ref="I108:J108"/>
    <mergeCell ref="A107:J107"/>
    <mergeCell ref="H151:J151"/>
    <mergeCell ref="E109:G109"/>
    <mergeCell ref="A110:A111"/>
    <mergeCell ref="B130:D130"/>
    <mergeCell ref="E130:G130"/>
    <mergeCell ref="E151:G151"/>
    <mergeCell ref="A128:J128"/>
    <mergeCell ref="A149:J149"/>
    <mergeCell ref="E193:G193"/>
    <mergeCell ref="A152:A153"/>
    <mergeCell ref="B172:D172"/>
    <mergeCell ref="E172:G172"/>
    <mergeCell ref="A173:A174"/>
    <mergeCell ref="A170:J170"/>
    <mergeCell ref="A191:J191"/>
  </mergeCells>
  <phoneticPr fontId="3"/>
  <printOptions horizontalCentered="1"/>
  <pageMargins left="0.39370078740157483" right="0.39370078740157483" top="0.78740157480314965" bottom="0.78740157480314965" header="0.51181102362204722" footer="0.51181102362204722"/>
  <pageSetup paperSize="9" scale="106" orientation="landscape" r:id="rId1"/>
  <headerFooter alignWithMargins="0">
    <oddFooter>&amp;R平成31年4月7日執行　埼玉県議会議員一般選挙</oddFooter>
  </headerFooter>
  <rowBreaks count="9" manualBreakCount="9">
    <brk id="23" max="9" man="1"/>
    <brk id="44" max="16383" man="1"/>
    <brk id="65" max="16383" man="1"/>
    <brk id="86" max="16383" man="1"/>
    <brk id="107" max="16383" man="1"/>
    <brk id="128" max="16383" man="1"/>
    <brk id="149" max="16383" man="1"/>
    <brk id="170" max="16383" man="1"/>
    <brk id="1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男女別・年齢別</vt:lpstr>
      <vt:lpstr>男女別・年齢別!Print_Area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2019-04-19T01:24:29Z</cp:lastPrinted>
  <dcterms:created xsi:type="dcterms:W3CDTF">2005-07-28T04:13:16Z</dcterms:created>
  <dcterms:modified xsi:type="dcterms:W3CDTF">2019-05-14T02:20:05Z</dcterms:modified>
</cp:coreProperties>
</file>