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afi001\0091000選挙管理委員会事務局\0091005選挙課\6.事務局共通\1.事務局共通全般\6.ホームページ\②選挙結果\HP・H31市議\"/>
    </mc:Choice>
  </mc:AlternateContent>
  <bookViews>
    <workbookView xWindow="288" yWindow="12" windowWidth="6048" windowHeight="4140"/>
  </bookViews>
  <sheets>
    <sheet name="男女別・年齢別" sheetId="1" r:id="rId1"/>
  </sheets>
  <definedNames>
    <definedName name="_xlnm.Print_Area" localSheetId="0">男女別・年齢別!$A$1:$J$275</definedName>
  </definedNames>
  <calcPr calcId="162913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E40" i="1" l="1"/>
  <c r="E12" i="1" s="1"/>
  <c r="B36" i="1"/>
  <c r="H36" i="1" s="1"/>
  <c r="I42" i="1"/>
  <c r="H42" i="1"/>
  <c r="F42" i="1"/>
  <c r="E42" i="1"/>
  <c r="E13" i="1" s="1"/>
  <c r="C42" i="1"/>
  <c r="C13" i="1" s="1"/>
  <c r="B42" i="1"/>
  <c r="B13" i="1" s="1"/>
  <c r="I41" i="1"/>
  <c r="H41" i="1"/>
  <c r="F41" i="1"/>
  <c r="E41" i="1"/>
  <c r="C41" i="1"/>
  <c r="B41" i="1"/>
  <c r="I40" i="1"/>
  <c r="F40" i="1"/>
  <c r="C40" i="1"/>
  <c r="C12" i="1" s="1"/>
  <c r="B40" i="1"/>
  <c r="I39" i="1"/>
  <c r="H39" i="1"/>
  <c r="F39" i="1"/>
  <c r="E39" i="1"/>
  <c r="E11" i="1" s="1"/>
  <c r="C39" i="1"/>
  <c r="B39" i="1"/>
  <c r="I38" i="1"/>
  <c r="H38" i="1"/>
  <c r="F38" i="1"/>
  <c r="E38" i="1"/>
  <c r="C38" i="1"/>
  <c r="C11" i="1" s="1"/>
  <c r="B38" i="1"/>
  <c r="I37" i="1"/>
  <c r="H37" i="1"/>
  <c r="F37" i="1"/>
  <c r="E37" i="1"/>
  <c r="C37" i="1"/>
  <c r="C10" i="1" s="1"/>
  <c r="B37" i="1"/>
  <c r="I36" i="1"/>
  <c r="F36" i="1"/>
  <c r="E36" i="1"/>
  <c r="C36" i="1"/>
  <c r="I35" i="1"/>
  <c r="H35" i="1"/>
  <c r="F35" i="1"/>
  <c r="E35" i="1"/>
  <c r="C35" i="1"/>
  <c r="B35" i="1"/>
  <c r="I34" i="1"/>
  <c r="H34" i="1"/>
  <c r="F34" i="1"/>
  <c r="E34" i="1"/>
  <c r="C34" i="1"/>
  <c r="B34" i="1"/>
  <c r="I33" i="1"/>
  <c r="H33" i="1"/>
  <c r="F33" i="1"/>
  <c r="E33" i="1"/>
  <c r="C33" i="1"/>
  <c r="B33" i="1"/>
  <c r="I32" i="1"/>
  <c r="H32" i="1"/>
  <c r="F32" i="1"/>
  <c r="E32" i="1"/>
  <c r="C32" i="1"/>
  <c r="B32" i="1"/>
  <c r="I31" i="1"/>
  <c r="H31" i="1"/>
  <c r="F31" i="1"/>
  <c r="E31" i="1"/>
  <c r="C31" i="1"/>
  <c r="B31" i="1"/>
  <c r="I30" i="1"/>
  <c r="H30" i="1"/>
  <c r="F30" i="1"/>
  <c r="E30" i="1"/>
  <c r="C30" i="1"/>
  <c r="B30" i="1"/>
  <c r="I29" i="1"/>
  <c r="H29" i="1"/>
  <c r="F29" i="1"/>
  <c r="E29" i="1"/>
  <c r="C29" i="1"/>
  <c r="B29" i="1"/>
  <c r="I28" i="1"/>
  <c r="H28" i="1"/>
  <c r="F28" i="1"/>
  <c r="E28" i="1"/>
  <c r="C28" i="1"/>
  <c r="B28" i="1"/>
  <c r="H40" i="1" l="1"/>
  <c r="B12" i="1"/>
  <c r="B11" i="1"/>
  <c r="E10" i="1"/>
  <c r="B10" i="1"/>
  <c r="E9" i="1"/>
  <c r="C9" i="1"/>
  <c r="B9" i="1"/>
  <c r="E8" i="1"/>
  <c r="C8" i="1"/>
  <c r="B8" i="1"/>
  <c r="E7" i="1"/>
  <c r="C7" i="1"/>
  <c r="B7" i="1"/>
  <c r="E6" i="1"/>
  <c r="C6" i="1"/>
  <c r="B6" i="1"/>
  <c r="J42" i="1" l="1"/>
  <c r="D42" i="1"/>
  <c r="G41" i="1"/>
  <c r="J40" i="1"/>
  <c r="G40" i="1"/>
  <c r="D40" i="1"/>
  <c r="J39" i="1"/>
  <c r="G39" i="1"/>
  <c r="D39" i="1"/>
  <c r="G38" i="1"/>
  <c r="J37" i="1"/>
  <c r="G37" i="1"/>
  <c r="D37" i="1"/>
  <c r="J36" i="1"/>
  <c r="G36" i="1"/>
  <c r="D36" i="1"/>
  <c r="G35" i="1"/>
  <c r="D35" i="1"/>
  <c r="J34" i="1"/>
  <c r="G34" i="1"/>
  <c r="D34" i="1"/>
  <c r="J33" i="1"/>
  <c r="G32" i="1"/>
  <c r="D32" i="1"/>
  <c r="J31" i="1"/>
  <c r="G31" i="1"/>
  <c r="D31" i="1"/>
  <c r="J30" i="1"/>
  <c r="G30" i="1"/>
  <c r="D30" i="1"/>
  <c r="J29" i="1"/>
  <c r="G29" i="1"/>
  <c r="G28" i="1"/>
  <c r="B43" i="1"/>
  <c r="D28" i="1" l="1"/>
  <c r="H43" i="1"/>
  <c r="J32" i="1"/>
  <c r="G33" i="1"/>
  <c r="J35" i="1"/>
  <c r="D38" i="1"/>
  <c r="J38" i="1"/>
  <c r="D41" i="1"/>
  <c r="J41" i="1"/>
  <c r="G42" i="1"/>
  <c r="E43" i="1"/>
  <c r="I43" i="1"/>
  <c r="D33" i="1"/>
  <c r="F43" i="1"/>
  <c r="D29" i="1"/>
  <c r="J28" i="1"/>
  <c r="C43" i="1"/>
  <c r="D43" i="1" s="1"/>
  <c r="F22" i="1"/>
  <c r="E22" i="1"/>
  <c r="C22" i="1"/>
  <c r="D22" i="1" s="1"/>
  <c r="B22" i="1"/>
  <c r="J43" i="1" l="1"/>
  <c r="G43" i="1"/>
  <c r="G22" i="1"/>
  <c r="I21" i="1"/>
  <c r="H21" i="1"/>
  <c r="G21" i="1"/>
  <c r="D21" i="1"/>
  <c r="I20" i="1"/>
  <c r="I22" i="1" s="1"/>
  <c r="H20" i="1"/>
  <c r="H22" i="1" s="1"/>
  <c r="G20" i="1"/>
  <c r="D20" i="1"/>
  <c r="J22" i="1" l="1"/>
  <c r="J20" i="1"/>
  <c r="J21" i="1"/>
  <c r="B85" i="1"/>
  <c r="C85" i="1"/>
  <c r="G71" i="1" l="1"/>
  <c r="G70" i="1"/>
  <c r="D71" i="1"/>
  <c r="D70" i="1"/>
  <c r="F274" i="1" l="1"/>
  <c r="E274" i="1"/>
  <c r="G274" i="1" s="1"/>
  <c r="C274" i="1"/>
  <c r="B274" i="1"/>
  <c r="F253" i="1"/>
  <c r="E253" i="1"/>
  <c r="C253" i="1"/>
  <c r="B253" i="1"/>
  <c r="F232" i="1"/>
  <c r="E232" i="1"/>
  <c r="C232" i="1"/>
  <c r="B232" i="1"/>
  <c r="F211" i="1"/>
  <c r="E211" i="1"/>
  <c r="C211" i="1"/>
  <c r="B211" i="1"/>
  <c r="F190" i="1"/>
  <c r="E190" i="1"/>
  <c r="C190" i="1"/>
  <c r="B190" i="1"/>
  <c r="F169" i="1"/>
  <c r="E169" i="1"/>
  <c r="C169" i="1"/>
  <c r="B169" i="1"/>
  <c r="F148" i="1"/>
  <c r="E148" i="1"/>
  <c r="C148" i="1"/>
  <c r="B148" i="1"/>
  <c r="F127" i="1"/>
  <c r="E127" i="1"/>
  <c r="C127" i="1"/>
  <c r="B127" i="1"/>
  <c r="F106" i="1"/>
  <c r="E106" i="1"/>
  <c r="C106" i="1"/>
  <c r="B106" i="1"/>
  <c r="F85" i="1"/>
  <c r="E85" i="1"/>
  <c r="D85" i="1"/>
  <c r="I260" i="1"/>
  <c r="H260" i="1"/>
  <c r="G260" i="1"/>
  <c r="D260" i="1"/>
  <c r="I259" i="1"/>
  <c r="H259" i="1"/>
  <c r="G259" i="1"/>
  <c r="D259" i="1"/>
  <c r="I239" i="1"/>
  <c r="H239" i="1"/>
  <c r="G239" i="1"/>
  <c r="D239" i="1"/>
  <c r="I238" i="1"/>
  <c r="H238" i="1"/>
  <c r="G238" i="1"/>
  <c r="D238" i="1"/>
  <c r="I218" i="1"/>
  <c r="H218" i="1"/>
  <c r="G218" i="1"/>
  <c r="D218" i="1"/>
  <c r="I217" i="1"/>
  <c r="H217" i="1"/>
  <c r="G217" i="1"/>
  <c r="D217" i="1"/>
  <c r="I197" i="1"/>
  <c r="H197" i="1"/>
  <c r="G197" i="1"/>
  <c r="D197" i="1"/>
  <c r="I196" i="1"/>
  <c r="H196" i="1"/>
  <c r="G196" i="1"/>
  <c r="D196" i="1"/>
  <c r="I176" i="1"/>
  <c r="H176" i="1"/>
  <c r="G176" i="1"/>
  <c r="D176" i="1"/>
  <c r="I175" i="1"/>
  <c r="H175" i="1"/>
  <c r="G175" i="1"/>
  <c r="D175" i="1"/>
  <c r="I155" i="1"/>
  <c r="H155" i="1"/>
  <c r="G155" i="1"/>
  <c r="D155" i="1"/>
  <c r="I154" i="1"/>
  <c r="H154" i="1"/>
  <c r="G154" i="1"/>
  <c r="D154" i="1"/>
  <c r="I134" i="1"/>
  <c r="H134" i="1"/>
  <c r="G134" i="1"/>
  <c r="D134" i="1"/>
  <c r="I133" i="1"/>
  <c r="H133" i="1"/>
  <c r="G133" i="1"/>
  <c r="D133" i="1"/>
  <c r="I113" i="1"/>
  <c r="H113" i="1"/>
  <c r="G113" i="1"/>
  <c r="D113" i="1"/>
  <c r="I112" i="1"/>
  <c r="H112" i="1"/>
  <c r="G112" i="1"/>
  <c r="D112" i="1"/>
  <c r="I92" i="1"/>
  <c r="H92" i="1"/>
  <c r="G92" i="1"/>
  <c r="D92" i="1"/>
  <c r="I91" i="1"/>
  <c r="H91" i="1"/>
  <c r="G91" i="1"/>
  <c r="D91" i="1"/>
  <c r="I71" i="1"/>
  <c r="H71" i="1"/>
  <c r="I70" i="1"/>
  <c r="H70" i="1"/>
  <c r="D169" i="1" l="1"/>
  <c r="D232" i="1"/>
  <c r="G127" i="1"/>
  <c r="G253" i="1"/>
  <c r="D253" i="1"/>
  <c r="G211" i="1"/>
  <c r="G190" i="1"/>
  <c r="G169" i="1"/>
  <c r="G148" i="1"/>
  <c r="D127" i="1"/>
  <c r="D106" i="1"/>
  <c r="G85" i="1"/>
  <c r="J70" i="1"/>
  <c r="D274" i="1"/>
  <c r="G232" i="1"/>
  <c r="D211" i="1"/>
  <c r="D190" i="1"/>
  <c r="D148" i="1"/>
  <c r="G106" i="1"/>
  <c r="J112" i="1"/>
  <c r="J154" i="1"/>
  <c r="J155" i="1"/>
  <c r="J175" i="1"/>
  <c r="J196" i="1"/>
  <c r="J218" i="1"/>
  <c r="J238" i="1"/>
  <c r="J259" i="1"/>
  <c r="H6" i="1"/>
  <c r="J113" i="1"/>
  <c r="J134" i="1"/>
  <c r="J176" i="1"/>
  <c r="J71" i="1"/>
  <c r="J197" i="1"/>
  <c r="J217" i="1"/>
  <c r="D6" i="1"/>
  <c r="I6" i="1"/>
  <c r="J91" i="1"/>
  <c r="J92" i="1"/>
  <c r="J239" i="1"/>
  <c r="J260" i="1"/>
  <c r="J133" i="1"/>
  <c r="G6" i="1"/>
  <c r="J6" i="1" l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G273" i="1"/>
  <c r="D273" i="1"/>
  <c r="G272" i="1"/>
  <c r="D272" i="1"/>
  <c r="G271" i="1"/>
  <c r="D271" i="1"/>
  <c r="G270" i="1"/>
  <c r="D270" i="1"/>
  <c r="G269" i="1"/>
  <c r="D269" i="1"/>
  <c r="G268" i="1"/>
  <c r="D268" i="1"/>
  <c r="G267" i="1"/>
  <c r="D267" i="1"/>
  <c r="G266" i="1"/>
  <c r="D266" i="1"/>
  <c r="G265" i="1"/>
  <c r="D265" i="1"/>
  <c r="G264" i="1"/>
  <c r="D264" i="1"/>
  <c r="G263" i="1"/>
  <c r="D263" i="1"/>
  <c r="G262" i="1"/>
  <c r="D262" i="1"/>
  <c r="G261" i="1"/>
  <c r="D261" i="1"/>
  <c r="G252" i="1"/>
  <c r="D252" i="1"/>
  <c r="G251" i="1"/>
  <c r="D251" i="1"/>
  <c r="G250" i="1"/>
  <c r="D250" i="1"/>
  <c r="G249" i="1"/>
  <c r="D249" i="1"/>
  <c r="G248" i="1"/>
  <c r="D248" i="1"/>
  <c r="G247" i="1"/>
  <c r="D247" i="1"/>
  <c r="G246" i="1"/>
  <c r="D246" i="1"/>
  <c r="G245" i="1"/>
  <c r="D245" i="1"/>
  <c r="G244" i="1"/>
  <c r="D244" i="1"/>
  <c r="G243" i="1"/>
  <c r="D243" i="1"/>
  <c r="G242" i="1"/>
  <c r="D242" i="1"/>
  <c r="G241" i="1"/>
  <c r="D241" i="1"/>
  <c r="G240" i="1"/>
  <c r="D240" i="1"/>
  <c r="G231" i="1"/>
  <c r="D231" i="1"/>
  <c r="G230" i="1"/>
  <c r="D230" i="1"/>
  <c r="G229" i="1"/>
  <c r="D229" i="1"/>
  <c r="G228" i="1"/>
  <c r="D228" i="1"/>
  <c r="G227" i="1"/>
  <c r="D227" i="1"/>
  <c r="G226" i="1"/>
  <c r="D226" i="1"/>
  <c r="G225" i="1"/>
  <c r="D225" i="1"/>
  <c r="G224" i="1"/>
  <c r="D224" i="1"/>
  <c r="G223" i="1"/>
  <c r="D223" i="1"/>
  <c r="G222" i="1"/>
  <c r="D222" i="1"/>
  <c r="G221" i="1"/>
  <c r="D221" i="1"/>
  <c r="G220" i="1"/>
  <c r="D220" i="1"/>
  <c r="G219" i="1"/>
  <c r="D219" i="1"/>
  <c r="G210" i="1"/>
  <c r="D210" i="1"/>
  <c r="G209" i="1"/>
  <c r="D209" i="1"/>
  <c r="G208" i="1"/>
  <c r="D208" i="1"/>
  <c r="G207" i="1"/>
  <c r="D207" i="1"/>
  <c r="G206" i="1"/>
  <c r="D206" i="1"/>
  <c r="G205" i="1"/>
  <c r="D205" i="1"/>
  <c r="G204" i="1"/>
  <c r="D204" i="1"/>
  <c r="G203" i="1"/>
  <c r="D203" i="1"/>
  <c r="G202" i="1"/>
  <c r="D202" i="1"/>
  <c r="G201" i="1"/>
  <c r="D201" i="1"/>
  <c r="G200" i="1"/>
  <c r="D200" i="1"/>
  <c r="G199" i="1"/>
  <c r="D199" i="1"/>
  <c r="G198" i="1"/>
  <c r="D198" i="1"/>
  <c r="G189" i="1"/>
  <c r="D189" i="1"/>
  <c r="G188" i="1"/>
  <c r="D188" i="1"/>
  <c r="G187" i="1"/>
  <c r="D187" i="1"/>
  <c r="G186" i="1"/>
  <c r="D186" i="1"/>
  <c r="G185" i="1"/>
  <c r="D185" i="1"/>
  <c r="G184" i="1"/>
  <c r="D184" i="1"/>
  <c r="G183" i="1"/>
  <c r="D183" i="1"/>
  <c r="G182" i="1"/>
  <c r="D182" i="1"/>
  <c r="G181" i="1"/>
  <c r="D181" i="1"/>
  <c r="G180" i="1"/>
  <c r="D180" i="1"/>
  <c r="G179" i="1"/>
  <c r="D179" i="1"/>
  <c r="G178" i="1"/>
  <c r="D178" i="1"/>
  <c r="G177" i="1"/>
  <c r="D177" i="1"/>
  <c r="G168" i="1"/>
  <c r="D168" i="1"/>
  <c r="G167" i="1"/>
  <c r="D167" i="1"/>
  <c r="G166" i="1"/>
  <c r="D166" i="1"/>
  <c r="G165" i="1"/>
  <c r="D165" i="1"/>
  <c r="G164" i="1"/>
  <c r="D164" i="1"/>
  <c r="G163" i="1"/>
  <c r="D163" i="1"/>
  <c r="G162" i="1"/>
  <c r="D162" i="1"/>
  <c r="G161" i="1"/>
  <c r="D161" i="1"/>
  <c r="G160" i="1"/>
  <c r="D160" i="1"/>
  <c r="G159" i="1"/>
  <c r="D159" i="1"/>
  <c r="G158" i="1"/>
  <c r="D158" i="1"/>
  <c r="G157" i="1"/>
  <c r="D157" i="1"/>
  <c r="G156" i="1"/>
  <c r="D156" i="1"/>
  <c r="G147" i="1"/>
  <c r="D147" i="1"/>
  <c r="G146" i="1"/>
  <c r="D146" i="1"/>
  <c r="G145" i="1"/>
  <c r="D145" i="1"/>
  <c r="G144" i="1"/>
  <c r="D144" i="1"/>
  <c r="G143" i="1"/>
  <c r="D143" i="1"/>
  <c r="G142" i="1"/>
  <c r="D142" i="1"/>
  <c r="G141" i="1"/>
  <c r="D141" i="1"/>
  <c r="G140" i="1"/>
  <c r="D140" i="1"/>
  <c r="G139" i="1"/>
  <c r="D139" i="1"/>
  <c r="G138" i="1"/>
  <c r="D138" i="1"/>
  <c r="G137" i="1"/>
  <c r="D137" i="1"/>
  <c r="G136" i="1"/>
  <c r="D136" i="1"/>
  <c r="G135" i="1"/>
  <c r="D135" i="1"/>
  <c r="G126" i="1"/>
  <c r="D126" i="1"/>
  <c r="G125" i="1"/>
  <c r="D125" i="1"/>
  <c r="G124" i="1"/>
  <c r="D124" i="1"/>
  <c r="G123" i="1"/>
  <c r="D123" i="1"/>
  <c r="G122" i="1"/>
  <c r="D122" i="1"/>
  <c r="G121" i="1"/>
  <c r="D121" i="1"/>
  <c r="G120" i="1"/>
  <c r="D120" i="1"/>
  <c r="G119" i="1"/>
  <c r="D119" i="1"/>
  <c r="G118" i="1"/>
  <c r="D118" i="1"/>
  <c r="G117" i="1"/>
  <c r="D117" i="1"/>
  <c r="G116" i="1"/>
  <c r="D116" i="1"/>
  <c r="G115" i="1"/>
  <c r="D115" i="1"/>
  <c r="G114" i="1"/>
  <c r="D114" i="1"/>
  <c r="G104" i="1"/>
  <c r="D104" i="1"/>
  <c r="G83" i="1"/>
  <c r="D83" i="1"/>
  <c r="G103" i="1"/>
  <c r="D103" i="1"/>
  <c r="I211" i="1" l="1"/>
  <c r="I190" i="1"/>
  <c r="I148" i="1"/>
  <c r="I274" i="1"/>
  <c r="H274" i="1"/>
  <c r="I253" i="1"/>
  <c r="H253" i="1"/>
  <c r="H232" i="1"/>
  <c r="I232" i="1"/>
  <c r="H211" i="1"/>
  <c r="H190" i="1"/>
  <c r="I169" i="1"/>
  <c r="H169" i="1"/>
  <c r="H148" i="1"/>
  <c r="H127" i="1"/>
  <c r="I127" i="1"/>
  <c r="J127" i="1" s="1"/>
  <c r="H106" i="1"/>
  <c r="I106" i="1"/>
  <c r="I85" i="1"/>
  <c r="H85" i="1"/>
  <c r="J121" i="1"/>
  <c r="J135" i="1"/>
  <c r="J145" i="1"/>
  <c r="J247" i="1"/>
  <c r="J83" i="1"/>
  <c r="J117" i="1"/>
  <c r="J125" i="1"/>
  <c r="J116" i="1"/>
  <c r="J118" i="1"/>
  <c r="J124" i="1"/>
  <c r="J126" i="1"/>
  <c r="J198" i="1"/>
  <c r="J200" i="1"/>
  <c r="J202" i="1"/>
  <c r="J204" i="1"/>
  <c r="J206" i="1"/>
  <c r="J208" i="1"/>
  <c r="J210" i="1"/>
  <c r="J220" i="1"/>
  <c r="J222" i="1"/>
  <c r="J224" i="1"/>
  <c r="J226" i="1"/>
  <c r="J228" i="1"/>
  <c r="J230" i="1"/>
  <c r="J242" i="1"/>
  <c r="J246" i="1"/>
  <c r="J250" i="1"/>
  <c r="J262" i="1"/>
  <c r="J264" i="1"/>
  <c r="J266" i="1"/>
  <c r="J268" i="1"/>
  <c r="J270" i="1"/>
  <c r="J272" i="1"/>
  <c r="J103" i="1"/>
  <c r="J219" i="1"/>
  <c r="J221" i="1"/>
  <c r="J223" i="1"/>
  <c r="J227" i="1"/>
  <c r="J177" i="1"/>
  <c r="J183" i="1"/>
  <c r="J189" i="1"/>
  <c r="J269" i="1"/>
  <c r="J179" i="1"/>
  <c r="J181" i="1"/>
  <c r="J185" i="1"/>
  <c r="J187" i="1"/>
  <c r="J168" i="1"/>
  <c r="J144" i="1"/>
  <c r="J114" i="1"/>
  <c r="J120" i="1"/>
  <c r="J122" i="1"/>
  <c r="J136" i="1"/>
  <c r="J138" i="1"/>
  <c r="J140" i="1"/>
  <c r="J142" i="1"/>
  <c r="J146" i="1"/>
  <c r="J156" i="1"/>
  <c r="J158" i="1"/>
  <c r="J160" i="1"/>
  <c r="J162" i="1"/>
  <c r="J164" i="1"/>
  <c r="J166" i="1"/>
  <c r="J178" i="1"/>
  <c r="J180" i="1"/>
  <c r="J182" i="1"/>
  <c r="J184" i="1"/>
  <c r="J186" i="1"/>
  <c r="J188" i="1"/>
  <c r="J225" i="1"/>
  <c r="J229" i="1"/>
  <c r="J231" i="1"/>
  <c r="J115" i="1"/>
  <c r="J119" i="1"/>
  <c r="J123" i="1"/>
  <c r="J137" i="1"/>
  <c r="J139" i="1"/>
  <c r="J261" i="1"/>
  <c r="J263" i="1"/>
  <c r="J265" i="1"/>
  <c r="J267" i="1"/>
  <c r="J271" i="1"/>
  <c r="J273" i="1"/>
  <c r="J241" i="1"/>
  <c r="J243" i="1"/>
  <c r="J245" i="1"/>
  <c r="J249" i="1"/>
  <c r="J251" i="1"/>
  <c r="J240" i="1"/>
  <c r="J244" i="1"/>
  <c r="J248" i="1"/>
  <c r="J252" i="1"/>
  <c r="J199" i="1"/>
  <c r="J201" i="1"/>
  <c r="J203" i="1"/>
  <c r="J205" i="1"/>
  <c r="J207" i="1"/>
  <c r="J209" i="1"/>
  <c r="J157" i="1"/>
  <c r="J159" i="1"/>
  <c r="J161" i="1"/>
  <c r="J163" i="1"/>
  <c r="J165" i="1"/>
  <c r="J167" i="1"/>
  <c r="J141" i="1"/>
  <c r="J143" i="1"/>
  <c r="J147" i="1"/>
  <c r="J104" i="1"/>
  <c r="J148" i="1" l="1"/>
  <c r="J106" i="1"/>
  <c r="J211" i="1"/>
  <c r="J190" i="1"/>
  <c r="J169" i="1"/>
  <c r="J85" i="1"/>
  <c r="J274" i="1"/>
  <c r="J253" i="1"/>
  <c r="J232" i="1"/>
  <c r="H12" i="1"/>
  <c r="I12" i="1"/>
  <c r="J105" i="1" l="1"/>
  <c r="J102" i="1"/>
  <c r="J101" i="1"/>
  <c r="J100" i="1"/>
  <c r="J99" i="1"/>
  <c r="J98" i="1"/>
  <c r="J97" i="1"/>
  <c r="J96" i="1"/>
  <c r="J95" i="1"/>
  <c r="J94" i="1"/>
  <c r="J93" i="1"/>
  <c r="G105" i="1"/>
  <c r="G102" i="1"/>
  <c r="G101" i="1"/>
  <c r="G100" i="1"/>
  <c r="G99" i="1"/>
  <c r="G98" i="1"/>
  <c r="G97" i="1"/>
  <c r="G96" i="1"/>
  <c r="G95" i="1"/>
  <c r="G94" i="1"/>
  <c r="G93" i="1"/>
  <c r="D105" i="1"/>
  <c r="D102" i="1"/>
  <c r="D101" i="1"/>
  <c r="D100" i="1"/>
  <c r="D99" i="1"/>
  <c r="D98" i="1"/>
  <c r="D97" i="1"/>
  <c r="D96" i="1"/>
  <c r="D95" i="1"/>
  <c r="D94" i="1"/>
  <c r="D93" i="1"/>
  <c r="J84" i="1"/>
  <c r="J82" i="1"/>
  <c r="J81" i="1"/>
  <c r="J80" i="1"/>
  <c r="J79" i="1"/>
  <c r="J78" i="1"/>
  <c r="J77" i="1"/>
  <c r="J76" i="1"/>
  <c r="J75" i="1"/>
  <c r="J74" i="1"/>
  <c r="J73" i="1"/>
  <c r="J72" i="1"/>
  <c r="G84" i="1"/>
  <c r="G82" i="1"/>
  <c r="G81" i="1"/>
  <c r="G80" i="1"/>
  <c r="G79" i="1"/>
  <c r="G78" i="1"/>
  <c r="G77" i="1"/>
  <c r="G76" i="1"/>
  <c r="G75" i="1"/>
  <c r="G74" i="1"/>
  <c r="G73" i="1"/>
  <c r="G72" i="1"/>
  <c r="D84" i="1"/>
  <c r="D82" i="1"/>
  <c r="D81" i="1"/>
  <c r="D80" i="1"/>
  <c r="D79" i="1"/>
  <c r="D78" i="1"/>
  <c r="D77" i="1"/>
  <c r="D76" i="1"/>
  <c r="D75" i="1"/>
  <c r="D74" i="1"/>
  <c r="D73" i="1"/>
  <c r="D72" i="1"/>
  <c r="J12" i="1"/>
  <c r="H13" i="1"/>
  <c r="I13" i="1" l="1"/>
  <c r="D13" i="1"/>
  <c r="G13" i="1"/>
  <c r="D12" i="1"/>
  <c r="G12" i="1"/>
  <c r="J13" i="1" l="1"/>
  <c r="D11" i="1"/>
  <c r="I8" i="1"/>
  <c r="G7" i="1"/>
  <c r="E14" i="1"/>
  <c r="F14" i="1"/>
  <c r="C14" i="1"/>
  <c r="B14" i="1"/>
  <c r="H8" i="1"/>
  <c r="G9" i="1"/>
  <c r="H9" i="1"/>
  <c r="I7" i="1"/>
  <c r="H7" i="1"/>
  <c r="I11" i="1"/>
  <c r="I9" i="1"/>
  <c r="I10" i="1"/>
  <c r="G10" i="1"/>
  <c r="G11" i="1"/>
  <c r="D8" i="1"/>
  <c r="D7" i="1"/>
  <c r="G8" i="1"/>
  <c r="H10" i="1"/>
  <c r="H11" i="1"/>
  <c r="D9" i="1"/>
  <c r="D10" i="1"/>
  <c r="J8" i="1" l="1"/>
  <c r="I14" i="1"/>
  <c r="H14" i="1"/>
  <c r="J10" i="1"/>
  <c r="J7" i="1"/>
  <c r="G14" i="1"/>
  <c r="J9" i="1"/>
  <c r="J11" i="1"/>
  <c r="D14" i="1"/>
  <c r="J14" i="1" l="1"/>
</calcChain>
</file>

<file path=xl/sharedStrings.xml><?xml version="1.0" encoding="utf-8"?>
<sst xmlns="http://schemas.openxmlformats.org/spreadsheetml/2006/main" count="524" uniqueCount="52">
  <si>
    <t>(％)</t>
  </si>
  <si>
    <t>性別</t>
    <rPh sb="0" eb="2">
      <t>セイベツ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</si>
  <si>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</si>
  <si>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</si>
  <si>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</si>
  <si>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</si>
  <si>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投票者数</t>
    <rPh sb="0" eb="3">
      <t>トウヒョウシャ</t>
    </rPh>
    <rPh sb="3" eb="4">
      <t>スウ</t>
    </rPh>
    <phoneticPr fontId="3"/>
  </si>
  <si>
    <t>投票率</t>
    <rPh sb="0" eb="2">
      <t>トウヒョウ</t>
    </rPh>
    <rPh sb="2" eb="3">
      <t>リツ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</si>
  <si>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</si>
  <si>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</si>
  <si>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</si>
  <si>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</si>
  <si>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大宮区</t>
    <rPh sb="0" eb="2">
      <t>オオミヤ</t>
    </rPh>
    <rPh sb="2" eb="3">
      <t>ク</t>
    </rPh>
    <phoneticPr fontId="3"/>
  </si>
  <si>
    <t>中央区</t>
    <rPh sb="0" eb="2">
      <t>チュウオウ</t>
    </rPh>
    <rPh sb="2" eb="3">
      <t>ク</t>
    </rPh>
    <phoneticPr fontId="3"/>
  </si>
  <si>
    <t>岩槻区</t>
    <rPh sb="0" eb="2">
      <t>イワツキ</t>
    </rPh>
    <rPh sb="2" eb="3">
      <t>ク</t>
    </rPh>
    <phoneticPr fontId="3"/>
  </si>
  <si>
    <t>(人)</t>
    <phoneticPr fontId="3"/>
  </si>
  <si>
    <t>さいたま市全体</t>
    <rPh sb="4" eb="5">
      <t>シ</t>
    </rPh>
    <rPh sb="5" eb="7">
      <t>ゼンタイ</t>
    </rPh>
    <phoneticPr fontId="3"/>
  </si>
  <si>
    <t>区名：</t>
    <rPh sb="0" eb="1">
      <t>ク</t>
    </rPh>
    <rPh sb="1" eb="2">
      <t>メイ</t>
    </rPh>
    <phoneticPr fontId="3"/>
  </si>
  <si>
    <t>西　区</t>
    <rPh sb="0" eb="1">
      <t>ニシ</t>
    </rPh>
    <rPh sb="2" eb="3">
      <t>ク</t>
    </rPh>
    <phoneticPr fontId="3"/>
  </si>
  <si>
    <t>北　区</t>
    <rPh sb="0" eb="1">
      <t>キタ</t>
    </rPh>
    <rPh sb="2" eb="3">
      <t>ク</t>
    </rPh>
    <phoneticPr fontId="3"/>
  </si>
  <si>
    <t>見沼区</t>
    <rPh sb="0" eb="2">
      <t>ミヌマ</t>
    </rPh>
    <rPh sb="2" eb="3">
      <t>ク</t>
    </rPh>
    <phoneticPr fontId="3"/>
  </si>
  <si>
    <t>桜　区</t>
    <rPh sb="0" eb="1">
      <t>サクラ</t>
    </rPh>
    <rPh sb="2" eb="3">
      <t>ク</t>
    </rPh>
    <phoneticPr fontId="3"/>
  </si>
  <si>
    <t>浦和区</t>
    <rPh sb="0" eb="2">
      <t>ウラワ</t>
    </rPh>
    <rPh sb="2" eb="3">
      <t>ク</t>
    </rPh>
    <phoneticPr fontId="3"/>
  </si>
  <si>
    <t>南　区</t>
    <rPh sb="0" eb="1">
      <t>ミナミ</t>
    </rPh>
    <rPh sb="2" eb="3">
      <t>ク</t>
    </rPh>
    <phoneticPr fontId="3"/>
  </si>
  <si>
    <t>緑　区</t>
    <rPh sb="0" eb="1">
      <t>ミドリ</t>
    </rPh>
    <rPh sb="2" eb="3">
      <t>ク</t>
    </rPh>
    <phoneticPr fontId="3"/>
  </si>
  <si>
    <t xml:space="preserve">
年齢別</t>
    <rPh sb="1" eb="3">
      <t>ネンレイ</t>
    </rPh>
    <rPh sb="3" eb="4">
      <t>ベツ</t>
    </rPh>
    <phoneticPr fontId="3"/>
  </si>
  <si>
    <t>40～44歳</t>
    <rPh sb="5" eb="6">
      <t>サイ</t>
    </rPh>
    <phoneticPr fontId="3"/>
  </si>
  <si>
    <t>50～54歳</t>
    <rPh sb="5" eb="6">
      <t>サイ</t>
    </rPh>
    <phoneticPr fontId="3"/>
  </si>
  <si>
    <t>60～64歳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</si>
  <si>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</si>
  <si>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45～49歳</t>
    <rPh sb="5" eb="6">
      <t>サイ</t>
    </rPh>
    <phoneticPr fontId="3"/>
  </si>
  <si>
    <t>55～59歳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</si>
  <si>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</si>
  <si>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</si>
  <si>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2"/>
  </si>
  <si>
    <t>80歳以上</t>
  </si>
  <si>
    <t>18歳</t>
    <rPh sb="2" eb="3">
      <t>サイ</t>
    </rPh>
    <phoneticPr fontId="3"/>
  </si>
  <si>
    <t>19歳</t>
    <rPh sb="2" eb="3">
      <t>サイ</t>
    </rPh>
    <phoneticPr fontId="3"/>
  </si>
  <si>
    <t>※　投票率については、小数点以下第３位を四捨五入</t>
    <phoneticPr fontId="3"/>
  </si>
  <si>
    <t>※　投票率については、小数点以下第３位を四捨五入</t>
    <phoneticPr fontId="3"/>
  </si>
  <si>
    <t>※　投票率については、小数点以下第３位を四捨五入</t>
    <phoneticPr fontId="3"/>
  </si>
  <si>
    <t>20歳代</t>
    <rPh sb="3" eb="4">
      <t>ダイ</t>
    </rPh>
    <phoneticPr fontId="3"/>
  </si>
  <si>
    <t>30歳代</t>
    <rPh sb="3" eb="4">
      <t>ダイ</t>
    </rPh>
    <phoneticPr fontId="3"/>
  </si>
  <si>
    <t>40歳代</t>
    <rPh sb="3" eb="4">
      <t>ダイ</t>
    </rPh>
    <phoneticPr fontId="3"/>
  </si>
  <si>
    <t>50歳代</t>
    <rPh sb="3" eb="4">
      <t>ダイ</t>
    </rPh>
    <phoneticPr fontId="3"/>
  </si>
  <si>
    <t>60歳代</t>
    <rPh sb="3" eb="4">
      <t>ダイ</t>
    </rPh>
    <phoneticPr fontId="3"/>
  </si>
  <si>
    <t>70歳代</t>
    <rPh sb="3" eb="4">
      <t>ダイ</t>
    </rPh>
    <phoneticPr fontId="3"/>
  </si>
  <si>
    <t>19歳</t>
    <rPh sb="2" eb="3">
      <t>サイ</t>
    </rPh>
    <phoneticPr fontId="3"/>
  </si>
  <si>
    <t>【参考】18歳、19歳の投票状況</t>
    <rPh sb="1" eb="3">
      <t>サンコウ</t>
    </rPh>
    <rPh sb="6" eb="7">
      <t>サイ</t>
    </rPh>
    <rPh sb="10" eb="11">
      <t>サイ</t>
    </rPh>
    <rPh sb="12" eb="14">
      <t>トウヒョウ</t>
    </rPh>
    <rPh sb="14" eb="16">
      <t>ジョウキョウ</t>
    </rPh>
    <phoneticPr fontId="3"/>
  </si>
  <si>
    <t>18・19歳</t>
    <rPh sb="5" eb="6">
      <t>サイ</t>
    </rPh>
    <phoneticPr fontId="3"/>
  </si>
  <si>
    <t>性別・年齢別投票結果</t>
    <rPh sb="0" eb="2">
      <t>セイベツ</t>
    </rPh>
    <rPh sb="3" eb="5">
      <t>ネンレイ</t>
    </rPh>
    <rPh sb="5" eb="6">
      <t>ベツ</t>
    </rPh>
    <rPh sb="6" eb="8">
      <t>トウヒョウ</t>
    </rPh>
    <rPh sb="8" eb="10">
      <t>ケッカ</t>
    </rPh>
    <phoneticPr fontId="3"/>
  </si>
  <si>
    <t>【市議】</t>
    <rPh sb="1" eb="3">
      <t>シギ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</si>
</sst>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 "/>
    <numFmt numFmtId="177" formatCode="#,##0_ "/>
    <numFmt numFmtId="178" formatCode="0_ "/>
    <numFmt numFmtId="179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6" fillId="0" borderId="0" xfId="1" applyFont="1" applyAlignment="1" applyProtection="1">
      <alignment horizontal="left"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28" xfId="0" applyFont="1" applyFill="1" applyBorder="1" applyAlignment="1" applyProtection="1">
      <alignment horizontal="center"/>
    </xf>
    <xf numFmtId="0" fontId="4" fillId="0" borderId="24" xfId="1" applyFont="1" applyFill="1" applyBorder="1" applyAlignment="1" applyProtection="1">
      <alignment horizontal="right" vertical="center" wrapText="1"/>
    </xf>
    <xf numFmtId="0" fontId="4" fillId="0" borderId="29" xfId="1" applyFont="1" applyFill="1" applyBorder="1" applyAlignment="1" applyProtection="1">
      <alignment horizontal="center" vertical="center"/>
    </xf>
    <xf numFmtId="0" fontId="4" fillId="0" borderId="30" xfId="1" applyFont="1" applyFill="1" applyBorder="1" applyAlignment="1" applyProtection="1">
      <alignment horizontal="center" vertical="center"/>
    </xf>
    <xf numFmtId="0" fontId="4" fillId="0" borderId="31" xfId="1" applyFont="1" applyFill="1" applyBorder="1" applyAlignment="1" applyProtection="1">
      <alignment horizontal="center" vertical="center"/>
    </xf>
    <xf numFmtId="0" fontId="5" fillId="0" borderId="0" xfId="1" applyFont="1" applyProtection="1"/>
    <xf numFmtId="0" fontId="4" fillId="0" borderId="32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center" vertical="center" shrinkToFit="1"/>
    </xf>
    <xf numFmtId="0" fontId="4" fillId="0" borderId="4" xfId="1" applyFont="1" applyFill="1" applyBorder="1" applyAlignment="1" applyProtection="1">
      <alignment horizontal="center" vertical="center" shrinkToFit="1"/>
    </xf>
    <xf numFmtId="0" fontId="4" fillId="0" borderId="5" xfId="1" applyFont="1" applyFill="1" applyBorder="1" applyAlignment="1" applyProtection="1">
      <alignment horizontal="center" vertical="center" shrinkToFit="1"/>
    </xf>
    <xf numFmtId="0" fontId="4" fillId="0" borderId="6" xfId="1" applyFont="1" applyFill="1" applyBorder="1" applyAlignment="1" applyProtection="1">
      <alignment horizontal="center" vertical="center" shrinkToFit="1"/>
    </xf>
    <xf numFmtId="0" fontId="4" fillId="0" borderId="33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 applyProtection="1">
      <alignment horizontal="right" vertical="center" shrinkToFit="1"/>
    </xf>
    <xf numFmtId="0" fontId="4" fillId="0" borderId="8" xfId="1" applyFont="1" applyFill="1" applyBorder="1" applyAlignment="1" applyProtection="1">
      <alignment horizontal="right" vertical="center" shrinkToFit="1"/>
    </xf>
    <xf numFmtId="0" fontId="4" fillId="0" borderId="9" xfId="1" applyFont="1" applyFill="1" applyBorder="1" applyAlignment="1" applyProtection="1">
      <alignment horizontal="right" vertical="center" shrinkToFit="1"/>
    </xf>
    <xf numFmtId="0" fontId="4" fillId="0" borderId="10" xfId="1" applyFont="1" applyFill="1" applyBorder="1" applyAlignment="1" applyProtection="1">
      <alignment horizontal="right" vertical="center" shrinkToFit="1"/>
    </xf>
    <xf numFmtId="0" fontId="4" fillId="0" borderId="34" xfId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right" vertical="center" shrinkToFit="1"/>
    </xf>
    <xf numFmtId="177" fontId="4" fillId="0" borderId="12" xfId="1" applyNumberFormat="1" applyFont="1" applyFill="1" applyBorder="1" applyAlignment="1" applyProtection="1">
      <alignment horizontal="right" vertical="center" shrinkToFit="1"/>
    </xf>
    <xf numFmtId="176" fontId="4" fillId="0" borderId="13" xfId="1" applyNumberFormat="1" applyFont="1" applyFill="1" applyBorder="1" applyAlignment="1" applyProtection="1">
      <alignment horizontal="right" vertical="center" shrinkToFit="1"/>
    </xf>
    <xf numFmtId="177" fontId="4" fillId="0" borderId="14" xfId="1" applyNumberFormat="1" applyFont="1" applyFill="1" applyBorder="1" applyAlignment="1" applyProtection="1">
      <alignment horizontal="right" vertical="center" shrinkToFit="1"/>
    </xf>
    <xf numFmtId="0" fontId="4" fillId="0" borderId="11" xfId="1" applyFont="1" applyFill="1" applyBorder="1" applyAlignment="1" applyProtection="1">
      <alignment horizontal="center" vertical="center"/>
    </xf>
    <xf numFmtId="177" fontId="4" fillId="0" borderId="15" xfId="1" applyNumberFormat="1" applyFont="1" applyFill="1" applyBorder="1" applyAlignment="1" applyProtection="1">
      <alignment horizontal="right" vertical="center" shrinkToFit="1"/>
    </xf>
    <xf numFmtId="0" fontId="4" fillId="0" borderId="16" xfId="1" applyFont="1" applyFill="1" applyBorder="1" applyAlignment="1" applyProtection="1">
      <alignment horizontal="center" vertical="center"/>
    </xf>
    <xf numFmtId="177" fontId="4" fillId="0" borderId="17" xfId="1" applyNumberFormat="1" applyFont="1" applyFill="1" applyBorder="1" applyAlignment="1" applyProtection="1">
      <alignment horizontal="right" vertical="center" shrinkToFit="1"/>
    </xf>
    <xf numFmtId="177" fontId="4" fillId="0" borderId="18" xfId="1" applyNumberFormat="1" applyFont="1" applyFill="1" applyBorder="1" applyAlignment="1" applyProtection="1">
      <alignment horizontal="right" vertical="center" shrinkToFit="1"/>
    </xf>
    <xf numFmtId="176" fontId="4" fillId="0" borderId="19" xfId="1" applyNumberFormat="1" applyFont="1" applyFill="1" applyBorder="1" applyAlignment="1" applyProtection="1">
      <alignment horizontal="right" vertical="center" shrinkToFit="1"/>
    </xf>
    <xf numFmtId="177" fontId="4" fillId="0" borderId="20" xfId="1" applyNumberFormat="1" applyFont="1" applyFill="1" applyBorder="1" applyAlignment="1" applyProtection="1">
      <alignment horizontal="right" vertical="center" shrinkToFit="1"/>
    </xf>
    <xf numFmtId="176" fontId="4" fillId="0" borderId="20" xfId="1" applyNumberFormat="1" applyFont="1" applyFill="1" applyBorder="1" applyAlignment="1" applyProtection="1">
      <alignment horizontal="right" vertical="center" shrinkToFit="1"/>
    </xf>
    <xf numFmtId="0" fontId="4" fillId="0" borderId="1" xfId="1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/>
    </xf>
    <xf numFmtId="0" fontId="8" fillId="0" borderId="0" xfId="1" applyFont="1" applyBorder="1" applyProtection="1"/>
    <xf numFmtId="0" fontId="4" fillId="0" borderId="0" xfId="1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177" fontId="4" fillId="0" borderId="11" xfId="1" applyNumberFormat="1" applyFont="1" applyFill="1" applyBorder="1" applyAlignment="1" applyProtection="1">
      <alignment vertical="center"/>
    </xf>
    <xf numFmtId="177" fontId="4" fillId="0" borderId="12" xfId="1" applyNumberFormat="1" applyFont="1" applyFill="1" applyBorder="1" applyAlignment="1" applyProtection="1">
      <alignment vertical="center"/>
    </xf>
    <xf numFmtId="176" fontId="4" fillId="0" borderId="13" xfId="1" applyNumberFormat="1" applyFont="1" applyFill="1" applyBorder="1" applyAlignment="1" applyProtection="1">
      <alignment vertical="center"/>
    </xf>
    <xf numFmtId="177" fontId="4" fillId="0" borderId="14" xfId="1" applyNumberFormat="1" applyFont="1" applyFill="1" applyBorder="1" applyAlignment="1" applyProtection="1">
      <alignment vertical="center"/>
    </xf>
    <xf numFmtId="177" fontId="4" fillId="0" borderId="17" xfId="1" applyNumberFormat="1" applyFont="1" applyFill="1" applyBorder="1" applyAlignment="1" applyProtection="1">
      <alignment vertical="center"/>
    </xf>
    <xf numFmtId="177" fontId="4" fillId="0" borderId="18" xfId="1" applyNumberFormat="1" applyFont="1" applyFill="1" applyBorder="1" applyAlignment="1" applyProtection="1">
      <alignment vertical="center"/>
    </xf>
    <xf numFmtId="176" fontId="4" fillId="0" borderId="19" xfId="1" applyNumberFormat="1" applyFont="1" applyFill="1" applyBorder="1" applyAlignment="1" applyProtection="1">
      <alignment vertical="center"/>
    </xf>
    <xf numFmtId="177" fontId="4" fillId="0" borderId="20" xfId="1" applyNumberFormat="1" applyFont="1" applyFill="1" applyBorder="1" applyAlignment="1" applyProtection="1">
      <alignment vertical="center"/>
    </xf>
    <xf numFmtId="176" fontId="4" fillId="0" borderId="20" xfId="1" applyNumberFormat="1" applyFont="1" applyFill="1" applyBorder="1" applyAlignment="1" applyProtection="1">
      <alignment vertical="center"/>
    </xf>
    <xf numFmtId="177" fontId="4" fillId="0" borderId="17" xfId="1" applyNumberFormat="1" applyFont="1" applyFill="1" applyBorder="1" applyAlignment="1" applyProtection="1">
      <alignment vertical="center" shrinkToFi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6" xfId="1" applyFont="1" applyFill="1" applyBorder="1" applyAlignment="1" applyProtection="1">
      <alignment horizontal="center" vertical="center"/>
    </xf>
    <xf numFmtId="177" fontId="4" fillId="0" borderId="4" xfId="1" applyNumberFormat="1" applyFont="1" applyFill="1" applyBorder="1" applyAlignment="1" applyProtection="1">
      <alignment vertical="center"/>
    </xf>
    <xf numFmtId="177" fontId="4" fillId="0" borderId="6" xfId="1" applyNumberFormat="1" applyFont="1" applyFill="1" applyBorder="1" applyAlignment="1" applyProtection="1">
      <alignment vertical="center"/>
    </xf>
    <xf numFmtId="0" fontId="4" fillId="0" borderId="25" xfId="1" applyFont="1" applyFill="1" applyBorder="1" applyAlignment="1" applyProtection="1">
      <alignment horizontal="center" vertical="center"/>
    </xf>
    <xf numFmtId="177" fontId="4" fillId="0" borderId="15" xfId="1" applyNumberFormat="1" applyFont="1" applyFill="1" applyBorder="1" applyAlignment="1" applyProtection="1">
      <alignment vertical="center"/>
    </xf>
    <xf numFmtId="177" fontId="4" fillId="0" borderId="25" xfId="1" applyNumberFormat="1" applyFont="1" applyFill="1" applyBorder="1" applyAlignment="1" applyProtection="1">
      <alignment vertical="center"/>
    </xf>
    <xf numFmtId="177" fontId="4" fillId="0" borderId="27" xfId="1" applyNumberFormat="1" applyFont="1" applyFill="1" applyBorder="1" applyAlignment="1" applyProtection="1">
      <alignment vertical="center"/>
    </xf>
    <xf numFmtId="177" fontId="4" fillId="0" borderId="22" xfId="1" applyNumberFormat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shrinkToFi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right" vertical="center" shrinkToFit="1"/>
    </xf>
    <xf numFmtId="0" fontId="4" fillId="0" borderId="0" xfId="1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 shrinkToFit="1"/>
    </xf>
    <xf numFmtId="0" fontId="7" fillId="0" borderId="0" xfId="1" applyFont="1" applyFill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28" xfId="0" applyFont="1" applyFill="1" applyBorder="1" applyAlignment="1" applyProtection="1">
      <alignment horizontal="center" vertical="center" shrinkToFit="1"/>
    </xf>
    <xf numFmtId="178" fontId="4" fillId="0" borderId="7" xfId="1" applyNumberFormat="1" applyFont="1" applyFill="1" applyBorder="1" applyAlignment="1" applyProtection="1">
      <alignment horizontal="right" vertical="center" shrinkToFit="1"/>
    </xf>
    <xf numFmtId="178" fontId="4" fillId="0" borderId="8" xfId="1" applyNumberFormat="1" applyFont="1" applyFill="1" applyBorder="1" applyAlignment="1" applyProtection="1">
      <alignment horizontal="right" vertical="center" shrinkToFit="1"/>
    </xf>
    <xf numFmtId="177" fontId="4" fillId="0" borderId="21" xfId="1" applyNumberFormat="1" applyFont="1" applyFill="1" applyBorder="1" applyAlignment="1" applyProtection="1">
      <alignment vertical="center"/>
    </xf>
    <xf numFmtId="177" fontId="4" fillId="0" borderId="3" xfId="1" applyNumberFormat="1" applyFont="1" applyFill="1" applyBorder="1" applyAlignment="1" applyProtection="1">
      <alignment vertical="center"/>
    </xf>
    <xf numFmtId="176" fontId="4" fillId="0" borderId="5" xfId="1" applyNumberFormat="1" applyFont="1" applyFill="1" applyBorder="1" applyAlignment="1" applyProtection="1">
      <alignment vertical="center"/>
    </xf>
    <xf numFmtId="176" fontId="4" fillId="0" borderId="23" xfId="1" applyNumberFormat="1" applyFont="1" applyFill="1" applyBorder="1" applyAlignment="1" applyProtection="1">
      <alignment vertical="center"/>
    </xf>
    <xf numFmtId="179" fontId="4" fillId="0" borderId="7" xfId="1" applyNumberFormat="1" applyFont="1" applyFill="1" applyBorder="1" applyAlignment="1" applyProtection="1">
      <alignment horizontal="right" vertical="center" shrinkToFit="1"/>
    </xf>
    <xf numFmtId="179" fontId="4" fillId="0" borderId="8" xfId="1" applyNumberFormat="1" applyFont="1" applyFill="1" applyBorder="1" applyAlignment="1" applyProtection="1">
      <alignment horizontal="right" vertical="center" shrinkToFit="1"/>
    </xf>
    <xf numFmtId="0" fontId="1" fillId="0" borderId="0" xfId="1" applyProtection="1"/>
  </cellXfs>
  <cellStyles count="2">
    <cellStyle name="標準" xfId="0" builtinId="0"/>
    <cellStyle name="標準_年齢別（浦和区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</xdr:col>
      <xdr:colOff>0</xdr:colOff>
      <xdr:row>69</xdr:row>
      <xdr:rowOff>0</xdr:rowOff>
    </xdr:to>
    <xdr:sp macro="" textlink="">
      <xdr:nvSpPr>
        <xdr:cNvPr id="1084" name="Line 49"/>
        <xdr:cNvSpPr>
          <a:spLocks noChangeShapeType="1"/>
        </xdr:cNvSpPr>
      </xdr:nvSpPr>
      <xdr:spPr bwMode="auto">
        <a:xfrm>
          <a:off x="0" y="9401175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87</xdr:row>
      <xdr:rowOff>0</xdr:rowOff>
    </xdr:from>
    <xdr:to>
      <xdr:col>0</xdr:col>
      <xdr:colOff>866775</xdr:colOff>
      <xdr:row>89</xdr:row>
      <xdr:rowOff>209550</xdr:rowOff>
    </xdr:to>
    <xdr:sp macro="" textlink="">
      <xdr:nvSpPr>
        <xdr:cNvPr id="1085" name="Line 50"/>
        <xdr:cNvSpPr>
          <a:spLocks noChangeShapeType="1"/>
        </xdr:cNvSpPr>
      </xdr:nvSpPr>
      <xdr:spPr bwMode="auto">
        <a:xfrm>
          <a:off x="0" y="9391650"/>
          <a:ext cx="866775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108</xdr:row>
      <xdr:rowOff>0</xdr:rowOff>
    </xdr:from>
    <xdr:to>
      <xdr:col>1</xdr:col>
      <xdr:colOff>19050</xdr:colOff>
      <xdr:row>111</xdr:row>
      <xdr:rowOff>0</xdr:rowOff>
    </xdr:to>
    <xdr:sp macro="" textlink="">
      <xdr:nvSpPr>
        <xdr:cNvPr id="1086" name="Line 51"/>
        <xdr:cNvSpPr>
          <a:spLocks noChangeShapeType="1"/>
        </xdr:cNvSpPr>
      </xdr:nvSpPr>
      <xdr:spPr bwMode="auto">
        <a:xfrm>
          <a:off x="0" y="13849350"/>
          <a:ext cx="90487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876300</xdr:colOff>
      <xdr:row>131</xdr:row>
      <xdr:rowOff>209550</xdr:rowOff>
    </xdr:to>
    <xdr:sp macro="" textlink="">
      <xdr:nvSpPr>
        <xdr:cNvPr id="1087" name="Line 52"/>
        <xdr:cNvSpPr>
          <a:spLocks noChangeShapeType="1"/>
        </xdr:cNvSpPr>
      </xdr:nvSpPr>
      <xdr:spPr bwMode="auto">
        <a:xfrm>
          <a:off x="0" y="18307050"/>
          <a:ext cx="876300" cy="70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866775</xdr:colOff>
      <xdr:row>153</xdr:row>
      <xdr:rowOff>9525</xdr:rowOff>
    </xdr:to>
    <xdr:sp macro="" textlink="">
      <xdr:nvSpPr>
        <xdr:cNvPr id="1088" name="Line 53"/>
        <xdr:cNvSpPr>
          <a:spLocks noChangeShapeType="1"/>
        </xdr:cNvSpPr>
      </xdr:nvSpPr>
      <xdr:spPr bwMode="auto">
        <a:xfrm>
          <a:off x="0" y="30203775"/>
          <a:ext cx="86677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171</xdr:row>
      <xdr:rowOff>0</xdr:rowOff>
    </xdr:from>
    <xdr:to>
      <xdr:col>1</xdr:col>
      <xdr:colOff>0</xdr:colOff>
      <xdr:row>174</xdr:row>
      <xdr:rowOff>0</xdr:rowOff>
    </xdr:to>
    <xdr:sp macro="" textlink="">
      <xdr:nvSpPr>
        <xdr:cNvPr id="1089" name="Line 54"/>
        <xdr:cNvSpPr>
          <a:spLocks noChangeShapeType="1"/>
        </xdr:cNvSpPr>
      </xdr:nvSpPr>
      <xdr:spPr bwMode="auto">
        <a:xfrm>
          <a:off x="9525" y="27222450"/>
          <a:ext cx="87630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192</xdr:row>
      <xdr:rowOff>0</xdr:rowOff>
    </xdr:from>
    <xdr:to>
      <xdr:col>1</xdr:col>
      <xdr:colOff>9525</xdr:colOff>
      <xdr:row>195</xdr:row>
      <xdr:rowOff>0</xdr:rowOff>
    </xdr:to>
    <xdr:sp macro="" textlink="">
      <xdr:nvSpPr>
        <xdr:cNvPr id="1090" name="Line 55"/>
        <xdr:cNvSpPr>
          <a:spLocks noChangeShapeType="1"/>
        </xdr:cNvSpPr>
      </xdr:nvSpPr>
      <xdr:spPr bwMode="auto">
        <a:xfrm>
          <a:off x="0" y="31680150"/>
          <a:ext cx="89535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213</xdr:row>
      <xdr:rowOff>0</xdr:rowOff>
    </xdr:from>
    <xdr:to>
      <xdr:col>1</xdr:col>
      <xdr:colOff>0</xdr:colOff>
      <xdr:row>215</xdr:row>
      <xdr:rowOff>200025</xdr:rowOff>
    </xdr:to>
    <xdr:sp macro="" textlink="">
      <xdr:nvSpPr>
        <xdr:cNvPr id="1091" name="Line 56"/>
        <xdr:cNvSpPr>
          <a:spLocks noChangeShapeType="1"/>
        </xdr:cNvSpPr>
      </xdr:nvSpPr>
      <xdr:spPr bwMode="auto">
        <a:xfrm>
          <a:off x="0" y="36137850"/>
          <a:ext cx="88582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234</xdr:row>
      <xdr:rowOff>1</xdr:rowOff>
    </xdr:from>
    <xdr:to>
      <xdr:col>0</xdr:col>
      <xdr:colOff>866775</xdr:colOff>
      <xdr:row>237</xdr:row>
      <xdr:rowOff>1</xdr:rowOff>
    </xdr:to>
    <xdr:sp macro="" textlink="">
      <xdr:nvSpPr>
        <xdr:cNvPr id="1092" name="Line 57"/>
        <xdr:cNvSpPr>
          <a:spLocks noChangeShapeType="1"/>
        </xdr:cNvSpPr>
      </xdr:nvSpPr>
      <xdr:spPr bwMode="auto">
        <a:xfrm>
          <a:off x="0" y="51006376"/>
          <a:ext cx="86677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255</xdr:row>
      <xdr:rowOff>1</xdr:rowOff>
    </xdr:from>
    <xdr:to>
      <xdr:col>0</xdr:col>
      <xdr:colOff>866775</xdr:colOff>
      <xdr:row>258</xdr:row>
      <xdr:rowOff>1</xdr:rowOff>
    </xdr:to>
    <xdr:sp macro="" textlink="">
      <xdr:nvSpPr>
        <xdr:cNvPr id="1093" name="Line 58"/>
        <xdr:cNvSpPr>
          <a:spLocks noChangeShapeType="1"/>
        </xdr:cNvSpPr>
      </xdr:nvSpPr>
      <xdr:spPr bwMode="auto">
        <a:xfrm>
          <a:off x="0" y="56207026"/>
          <a:ext cx="86677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0" y="533400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0</xdr:colOff>
      <xdr:row>19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0" y="4105275"/>
          <a:ext cx="885825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0</xdr:col>
      <xdr:colOff>847725</xdr:colOff>
      <xdr:row>26</xdr:row>
      <xdr:rowOff>200025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0" y="14173200"/>
          <a:ext cx="847725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45</xdr:row>
      <xdr:rowOff>22860</xdr:rowOff>
    </xdr:from>
    <xdr:to>
      <xdr:col>9</xdr:col>
      <xdr:colOff>732159</xdr:colOff>
      <xdr:row>64</xdr:row>
      <xdr:rowOff>18702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12880"/>
          <a:ext cx="7376799" cy="4773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5"/>
  <sheetViews>
    <sheetView tabSelected="1" view="pageBreakPreview" zoomScaleNormal="70" zoomScaleSheetLayoutView="100" workbookViewId="0">
      <selection activeCell="P3" sqref="P3"/>
    </sheetView>
  </sheetViews>
  <sheetFormatPr defaultColWidth="9" defaultRowHeight="13.2" x14ac:dyDescent="0.2"/>
  <cols>
    <col min="1" max="1" width="11.6640625" style="85" customWidth="1"/>
    <col min="2" max="2" width="10.77734375" style="85" customWidth="1"/>
    <col min="3" max="3" width="11" style="85" customWidth="1"/>
    <col min="4" max="4" width="10.21875" style="85" customWidth="1"/>
    <col min="5" max="5" width="10.6640625" style="85" customWidth="1"/>
    <col min="6" max="6" width="10.77734375" style="85" customWidth="1"/>
    <col min="7" max="7" width="10.33203125" style="85" customWidth="1"/>
    <col min="8" max="8" width="10.77734375" style="85" customWidth="1"/>
    <col min="9" max="9" width="10.6640625" style="85" customWidth="1"/>
    <col min="10" max="10" width="10.77734375" style="85" customWidth="1"/>
    <col min="11" max="16384" width="9" style="85"/>
  </cols>
  <sheetData>
    <row r="1" spans="1:10" s="2" customFormat="1" ht="19.5" customHeight="1" x14ac:dyDescent="0.2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2.5" customHeight="1" thickBot="1" x14ac:dyDescent="0.25">
      <c r="A2" s="3" t="s">
        <v>51</v>
      </c>
      <c r="B2" s="3"/>
      <c r="C2" s="3"/>
      <c r="D2" s="3"/>
      <c r="E2" s="3"/>
      <c r="F2" s="3"/>
      <c r="G2" s="3"/>
      <c r="H2" s="4" t="s">
        <v>16</v>
      </c>
      <c r="I2" s="4"/>
      <c r="J2" s="4"/>
    </row>
    <row r="3" spans="1:10" s="9" customFormat="1" ht="19.95" customHeight="1" x14ac:dyDescent="0.2">
      <c r="A3" s="5" t="s">
        <v>1</v>
      </c>
      <c r="B3" s="6" t="s">
        <v>2</v>
      </c>
      <c r="C3" s="7"/>
      <c r="D3" s="8"/>
      <c r="E3" s="6" t="s">
        <v>3</v>
      </c>
      <c r="F3" s="7"/>
      <c r="G3" s="8"/>
      <c r="H3" s="6" t="s">
        <v>4</v>
      </c>
      <c r="I3" s="7"/>
      <c r="J3" s="8"/>
    </row>
    <row r="4" spans="1:10" s="9" customFormat="1" ht="19.95" customHeight="1" x14ac:dyDescent="0.2">
      <c r="A4" s="10" t="s">
        <v>25</v>
      </c>
      <c r="B4" s="11" t="s">
        <v>5</v>
      </c>
      <c r="C4" s="12" t="s">
        <v>6</v>
      </c>
      <c r="D4" s="13" t="s">
        <v>7</v>
      </c>
      <c r="E4" s="11" t="s">
        <v>5</v>
      </c>
      <c r="F4" s="12" t="s">
        <v>6</v>
      </c>
      <c r="G4" s="13" t="s">
        <v>7</v>
      </c>
      <c r="H4" s="14" t="s">
        <v>5</v>
      </c>
      <c r="I4" s="12" t="s">
        <v>6</v>
      </c>
      <c r="J4" s="13" t="s">
        <v>7</v>
      </c>
    </row>
    <row r="5" spans="1:10" s="9" customFormat="1" ht="19.95" customHeight="1" x14ac:dyDescent="0.2">
      <c r="A5" s="15"/>
      <c r="B5" s="16" t="s">
        <v>15</v>
      </c>
      <c r="C5" s="17" t="s">
        <v>15</v>
      </c>
      <c r="D5" s="18" t="s">
        <v>0</v>
      </c>
      <c r="E5" s="16" t="s">
        <v>15</v>
      </c>
      <c r="F5" s="17" t="s">
        <v>15</v>
      </c>
      <c r="G5" s="18" t="s">
        <v>0</v>
      </c>
      <c r="H5" s="19" t="s">
        <v>15</v>
      </c>
      <c r="I5" s="17" t="s">
        <v>15</v>
      </c>
      <c r="J5" s="18" t="s">
        <v>0</v>
      </c>
    </row>
    <row r="6" spans="1:10" s="9" customFormat="1" ht="19.95" customHeight="1" x14ac:dyDescent="0.2">
      <c r="A6" s="20" t="s">
        <v>49</v>
      </c>
      <c r="B6" s="21">
        <f>SUM(B28:B29)</f>
        <v>12534</v>
      </c>
      <c r="C6" s="22">
        <f>SUM(C28:C29)</f>
        <v>4034</v>
      </c>
      <c r="D6" s="23">
        <f>ROUND(C6/B6*100,2)</f>
        <v>32.18</v>
      </c>
      <c r="E6" s="21">
        <f>SUM(E28:E29)</f>
        <v>11995</v>
      </c>
      <c r="F6" s="22">
        <f>SUM(F28:F29)</f>
        <v>3868</v>
      </c>
      <c r="G6" s="23">
        <f>ROUND(F6/E6*100,2)</f>
        <v>32.25</v>
      </c>
      <c r="H6" s="24">
        <f>B6+E6</f>
        <v>24529</v>
      </c>
      <c r="I6" s="22">
        <f>C6+F6</f>
        <v>7902</v>
      </c>
      <c r="J6" s="23">
        <f>ROUND(I6/H6*100,2)</f>
        <v>32.21</v>
      </c>
    </row>
    <row r="7" spans="1:10" s="9" customFormat="1" ht="19.95" customHeight="1" x14ac:dyDescent="0.2">
      <c r="A7" s="25" t="s">
        <v>41</v>
      </c>
      <c r="B7" s="21">
        <f>SUM(B30:B31)</f>
        <v>66833</v>
      </c>
      <c r="C7" s="22">
        <f>SUM(C30:C31)</f>
        <v>13006</v>
      </c>
      <c r="D7" s="23">
        <f>ROUND(C7/B7*100,2)</f>
        <v>19.46</v>
      </c>
      <c r="E7" s="21">
        <f>SUM(E30:E31)</f>
        <v>65216</v>
      </c>
      <c r="F7" s="22">
        <f>SUM(F30:F31)</f>
        <v>13565</v>
      </c>
      <c r="G7" s="23">
        <f>ROUND(F7/E7*100,2)</f>
        <v>20.8</v>
      </c>
      <c r="H7" s="24">
        <f>B7+E7</f>
        <v>132049</v>
      </c>
      <c r="I7" s="22">
        <f>C7+F7</f>
        <v>26571</v>
      </c>
      <c r="J7" s="23">
        <f>ROUND(I7/H7*100,2)</f>
        <v>20.12</v>
      </c>
    </row>
    <row r="8" spans="1:10" s="9" customFormat="1" ht="19.95" customHeight="1" x14ac:dyDescent="0.2">
      <c r="A8" s="25" t="s">
        <v>42</v>
      </c>
      <c r="B8" s="21">
        <f>SUM(B32:B33)</f>
        <v>81290</v>
      </c>
      <c r="C8" s="22">
        <f>SUM(C32:C33)</f>
        <v>21702</v>
      </c>
      <c r="D8" s="23">
        <f t="shared" ref="D8:D14" si="0">ROUND(C8/B8*100,2)</f>
        <v>26.7</v>
      </c>
      <c r="E8" s="21">
        <f>SUM(E32:E33)</f>
        <v>77261</v>
      </c>
      <c r="F8" s="22">
        <f>SUM(F32:F33)</f>
        <v>22567</v>
      </c>
      <c r="G8" s="23">
        <f t="shared" ref="G8:G14" si="1">ROUND(F8/E8*100,2)</f>
        <v>29.21</v>
      </c>
      <c r="H8" s="24">
        <f t="shared" ref="H8:H13" si="2">B8+E8</f>
        <v>158551</v>
      </c>
      <c r="I8" s="22">
        <f t="shared" ref="I8:I13" si="3">C8+F8</f>
        <v>44269</v>
      </c>
      <c r="J8" s="23">
        <f t="shared" ref="J8:J14" si="4">ROUND(I8/H8*100,2)</f>
        <v>27.92</v>
      </c>
    </row>
    <row r="9" spans="1:10" s="9" customFormat="1" ht="19.95" customHeight="1" x14ac:dyDescent="0.2">
      <c r="A9" s="25" t="s">
        <v>43</v>
      </c>
      <c r="B9" s="21">
        <f>SUM(B34:B35)</f>
        <v>106533</v>
      </c>
      <c r="C9" s="22">
        <f>SUM(C34:C35)</f>
        <v>34992</v>
      </c>
      <c r="D9" s="23">
        <f t="shared" si="0"/>
        <v>32.85</v>
      </c>
      <c r="E9" s="21">
        <f>SUM(E34:E35)</f>
        <v>100664</v>
      </c>
      <c r="F9" s="22">
        <f>SUM(F34:F35)</f>
        <v>35013</v>
      </c>
      <c r="G9" s="23">
        <f t="shared" si="1"/>
        <v>34.78</v>
      </c>
      <c r="H9" s="24">
        <f t="shared" si="2"/>
        <v>207197</v>
      </c>
      <c r="I9" s="22">
        <f t="shared" si="3"/>
        <v>70005</v>
      </c>
      <c r="J9" s="23">
        <f t="shared" si="4"/>
        <v>33.79</v>
      </c>
    </row>
    <row r="10" spans="1:10" s="9" customFormat="1" ht="19.95" customHeight="1" x14ac:dyDescent="0.2">
      <c r="A10" s="25" t="s">
        <v>44</v>
      </c>
      <c r="B10" s="21">
        <f>SUM(B36:B37)</f>
        <v>88843</v>
      </c>
      <c r="C10" s="22">
        <f>SUM(C36:C37)</f>
        <v>35073</v>
      </c>
      <c r="D10" s="23">
        <f t="shared" si="0"/>
        <v>39.479999999999997</v>
      </c>
      <c r="E10" s="21">
        <f>SUM(E36:E37)</f>
        <v>82900</v>
      </c>
      <c r="F10" s="22">
        <f>SUM(F36:F37)</f>
        <v>34346</v>
      </c>
      <c r="G10" s="23">
        <f t="shared" si="1"/>
        <v>41.43</v>
      </c>
      <c r="H10" s="24">
        <f t="shared" si="2"/>
        <v>171743</v>
      </c>
      <c r="I10" s="22">
        <f t="shared" si="3"/>
        <v>69419</v>
      </c>
      <c r="J10" s="23">
        <f t="shared" si="4"/>
        <v>40.42</v>
      </c>
    </row>
    <row r="11" spans="1:10" s="9" customFormat="1" ht="19.95" customHeight="1" x14ac:dyDescent="0.2">
      <c r="A11" s="25" t="s">
        <v>45</v>
      </c>
      <c r="B11" s="21">
        <f>SUM(B38:B39)</f>
        <v>70978</v>
      </c>
      <c r="C11" s="22">
        <f>SUM(C38:C39)</f>
        <v>35461</v>
      </c>
      <c r="D11" s="23">
        <f t="shared" si="0"/>
        <v>49.96</v>
      </c>
      <c r="E11" s="21">
        <f>SUM(E38:E39)</f>
        <v>70296</v>
      </c>
      <c r="F11" s="22">
        <f>SUM(F38:F39)</f>
        <v>35865</v>
      </c>
      <c r="G11" s="23">
        <f t="shared" si="1"/>
        <v>51.02</v>
      </c>
      <c r="H11" s="24">
        <f t="shared" si="2"/>
        <v>141274</v>
      </c>
      <c r="I11" s="22">
        <f t="shared" si="3"/>
        <v>71326</v>
      </c>
      <c r="J11" s="23">
        <f t="shared" si="4"/>
        <v>50.49</v>
      </c>
    </row>
    <row r="12" spans="1:10" s="9" customFormat="1" ht="19.95" customHeight="1" x14ac:dyDescent="0.2">
      <c r="A12" s="25" t="s">
        <v>46</v>
      </c>
      <c r="B12" s="21">
        <f>SUM(B40:B41)</f>
        <v>64093</v>
      </c>
      <c r="C12" s="22">
        <f>SUM(C40:C41)</f>
        <v>37732</v>
      </c>
      <c r="D12" s="23">
        <f t="shared" si="0"/>
        <v>58.87</v>
      </c>
      <c r="E12" s="21">
        <f>SUM(E40:E41)</f>
        <v>74719</v>
      </c>
      <c r="F12" s="22">
        <f>SUM(F40:F41)</f>
        <v>41877</v>
      </c>
      <c r="G12" s="23">
        <f t="shared" si="1"/>
        <v>56.05</v>
      </c>
      <c r="H12" s="24">
        <f t="shared" si="2"/>
        <v>138812</v>
      </c>
      <c r="I12" s="22">
        <f t="shared" si="3"/>
        <v>79609</v>
      </c>
      <c r="J12" s="23">
        <f t="shared" si="4"/>
        <v>57.35</v>
      </c>
    </row>
    <row r="13" spans="1:10" s="9" customFormat="1" ht="19.95" customHeight="1" thickBot="1" x14ac:dyDescent="0.25">
      <c r="A13" s="25" t="s">
        <v>35</v>
      </c>
      <c r="B13" s="21">
        <f>B42</f>
        <v>32179</v>
      </c>
      <c r="C13" s="26">
        <f>C42</f>
        <v>16485</v>
      </c>
      <c r="D13" s="23">
        <f t="shared" si="0"/>
        <v>51.23</v>
      </c>
      <c r="E13" s="21">
        <f>E42</f>
        <v>51903</v>
      </c>
      <c r="F13" s="26">
        <f>F42</f>
        <v>18228</v>
      </c>
      <c r="G13" s="23">
        <f t="shared" si="1"/>
        <v>35.119999999999997</v>
      </c>
      <c r="H13" s="24">
        <f t="shared" si="2"/>
        <v>84082</v>
      </c>
      <c r="I13" s="22">
        <f t="shared" si="3"/>
        <v>34713</v>
      </c>
      <c r="J13" s="23">
        <f t="shared" si="4"/>
        <v>41.28</v>
      </c>
    </row>
    <row r="14" spans="1:10" s="9" customFormat="1" ht="19.95" customHeight="1" thickBot="1" x14ac:dyDescent="0.25">
      <c r="A14" s="27" t="s">
        <v>4</v>
      </c>
      <c r="B14" s="28">
        <f>SUM(B6:B13)</f>
        <v>523283</v>
      </c>
      <c r="C14" s="29">
        <f>SUM(C6:C13)</f>
        <v>198485</v>
      </c>
      <c r="D14" s="30">
        <f t="shared" si="0"/>
        <v>37.93</v>
      </c>
      <c r="E14" s="28">
        <f t="shared" ref="E14:F14" si="5">SUM(E6:E13)</f>
        <v>534954</v>
      </c>
      <c r="F14" s="31">
        <f t="shared" si="5"/>
        <v>205329</v>
      </c>
      <c r="G14" s="32">
        <f t="shared" si="1"/>
        <v>38.380000000000003</v>
      </c>
      <c r="H14" s="28">
        <f t="shared" ref="H14:I14" si="6">SUM(H6:H13)</f>
        <v>1058237</v>
      </c>
      <c r="I14" s="29">
        <f t="shared" si="6"/>
        <v>403814</v>
      </c>
      <c r="J14" s="30">
        <f t="shared" si="4"/>
        <v>38.159999999999997</v>
      </c>
    </row>
    <row r="15" spans="1:10" s="35" customFormat="1" ht="24.75" customHeight="1" x14ac:dyDescent="0.2">
      <c r="A15" s="33"/>
      <c r="B15" s="34"/>
      <c r="C15" s="34"/>
      <c r="D15" s="34"/>
      <c r="E15" s="34"/>
      <c r="F15" s="34"/>
      <c r="G15" s="34"/>
      <c r="H15" s="34"/>
      <c r="I15" s="34"/>
      <c r="J15" s="34"/>
    </row>
    <row r="16" spans="1:10" s="35" customFormat="1" ht="22.5" customHeight="1" thickBot="1" x14ac:dyDescent="0.25">
      <c r="A16" s="36" t="s">
        <v>48</v>
      </c>
      <c r="B16" s="37"/>
      <c r="C16" s="37"/>
      <c r="D16" s="37"/>
      <c r="E16" s="37"/>
      <c r="F16" s="37"/>
      <c r="G16" s="37"/>
      <c r="H16" s="37"/>
      <c r="I16" s="37"/>
      <c r="J16" s="37"/>
    </row>
    <row r="17" spans="1:10" s="9" customFormat="1" ht="19.95" customHeight="1" x14ac:dyDescent="0.2">
      <c r="A17" s="5" t="s">
        <v>1</v>
      </c>
      <c r="B17" s="6" t="s">
        <v>2</v>
      </c>
      <c r="C17" s="7"/>
      <c r="D17" s="8"/>
      <c r="E17" s="6" t="s">
        <v>3</v>
      </c>
      <c r="F17" s="7"/>
      <c r="G17" s="8"/>
      <c r="H17" s="6" t="s">
        <v>4</v>
      </c>
      <c r="I17" s="7"/>
      <c r="J17" s="8"/>
    </row>
    <row r="18" spans="1:10" s="9" customFormat="1" ht="19.95" customHeight="1" x14ac:dyDescent="0.2">
      <c r="A18" s="10" t="s">
        <v>25</v>
      </c>
      <c r="B18" s="11" t="s">
        <v>5</v>
      </c>
      <c r="C18" s="12" t="s">
        <v>6</v>
      </c>
      <c r="D18" s="13" t="s">
        <v>7</v>
      </c>
      <c r="E18" s="11" t="s">
        <v>5</v>
      </c>
      <c r="F18" s="12" t="s">
        <v>6</v>
      </c>
      <c r="G18" s="13" t="s">
        <v>7</v>
      </c>
      <c r="H18" s="14" t="s">
        <v>5</v>
      </c>
      <c r="I18" s="12" t="s">
        <v>6</v>
      </c>
      <c r="J18" s="13" t="s">
        <v>7</v>
      </c>
    </row>
    <row r="19" spans="1:10" s="9" customFormat="1" ht="19.95" customHeight="1" x14ac:dyDescent="0.2">
      <c r="A19" s="15"/>
      <c r="B19" s="16" t="s">
        <v>15</v>
      </c>
      <c r="C19" s="17" t="s">
        <v>15</v>
      </c>
      <c r="D19" s="18" t="s">
        <v>0</v>
      </c>
      <c r="E19" s="16" t="s">
        <v>15</v>
      </c>
      <c r="F19" s="17" t="s">
        <v>15</v>
      </c>
      <c r="G19" s="18" t="s">
        <v>0</v>
      </c>
      <c r="H19" s="19" t="s">
        <v>15</v>
      </c>
      <c r="I19" s="17" t="s">
        <v>15</v>
      </c>
      <c r="J19" s="18" t="s">
        <v>0</v>
      </c>
    </row>
    <row r="20" spans="1:10" s="9" customFormat="1" ht="19.95" customHeight="1" x14ac:dyDescent="0.2">
      <c r="A20" s="20" t="s">
        <v>36</v>
      </c>
      <c r="B20" s="38">
        <v>6124</v>
      </c>
      <c r="C20" s="39">
        <v>2252</v>
      </c>
      <c r="D20" s="40">
        <f>ROUND(C20/B20*100,2)</f>
        <v>36.770000000000003</v>
      </c>
      <c r="E20" s="38">
        <v>5800</v>
      </c>
      <c r="F20" s="39">
        <v>2170</v>
      </c>
      <c r="G20" s="40">
        <f>ROUND(F20/E20*100,2)</f>
        <v>37.409999999999997</v>
      </c>
      <c r="H20" s="41">
        <f>B20+E20</f>
        <v>11924</v>
      </c>
      <c r="I20" s="39">
        <f>C20+F20</f>
        <v>4422</v>
      </c>
      <c r="J20" s="40">
        <f>ROUND(I20/H20*100,2)</f>
        <v>37.08</v>
      </c>
    </row>
    <row r="21" spans="1:10" s="9" customFormat="1" ht="19.95" customHeight="1" thickBot="1" x14ac:dyDescent="0.25">
      <c r="A21" s="25" t="s">
        <v>47</v>
      </c>
      <c r="B21" s="38">
        <v>6410</v>
      </c>
      <c r="C21" s="39">
        <v>1782</v>
      </c>
      <c r="D21" s="40">
        <f>ROUND(C21/B21*100,2)</f>
        <v>27.8</v>
      </c>
      <c r="E21" s="38">
        <v>6195</v>
      </c>
      <c r="F21" s="39">
        <v>1698</v>
      </c>
      <c r="G21" s="40">
        <f>ROUND(F21/E21*100,2)</f>
        <v>27.41</v>
      </c>
      <c r="H21" s="41">
        <f>B21+E21</f>
        <v>12605</v>
      </c>
      <c r="I21" s="39">
        <f>C21+F21</f>
        <v>3480</v>
      </c>
      <c r="J21" s="40">
        <f>ROUND(I21/H21*100,2)</f>
        <v>27.61</v>
      </c>
    </row>
    <row r="22" spans="1:10" s="9" customFormat="1" ht="19.95" customHeight="1" thickBot="1" x14ac:dyDescent="0.25">
      <c r="A22" s="27" t="s">
        <v>4</v>
      </c>
      <c r="B22" s="42">
        <f>SUM(B20:B21)</f>
        <v>12534</v>
      </c>
      <c r="C22" s="43">
        <f>SUM(C20:C21)</f>
        <v>4034</v>
      </c>
      <c r="D22" s="44">
        <f>ROUND(C22/B22*100,2)</f>
        <v>32.18</v>
      </c>
      <c r="E22" s="42">
        <f>SUM(E20:E21)</f>
        <v>11995</v>
      </c>
      <c r="F22" s="45">
        <f>SUM(F20:F21)</f>
        <v>3868</v>
      </c>
      <c r="G22" s="46">
        <f>ROUND(F22/E22*100,2)</f>
        <v>32.25</v>
      </c>
      <c r="H22" s="47">
        <f>SUM(H20:H21)</f>
        <v>24529</v>
      </c>
      <c r="I22" s="43">
        <f>SUM(I20:I21)</f>
        <v>7902</v>
      </c>
      <c r="J22" s="44">
        <f>ROUND(I22/H22*100,2)</f>
        <v>32.21</v>
      </c>
    </row>
    <row r="23" spans="1:10" s="35" customFormat="1" ht="30" customHeight="1" x14ac:dyDescent="0.2">
      <c r="A23" s="48" t="s">
        <v>38</v>
      </c>
      <c r="B23" s="49"/>
      <c r="C23" s="49"/>
      <c r="D23" s="49"/>
      <c r="E23" s="49"/>
      <c r="F23" s="49"/>
      <c r="G23" s="49"/>
      <c r="H23" s="49"/>
      <c r="I23" s="49"/>
      <c r="J23" s="49"/>
    </row>
    <row r="24" spans="1:10" s="2" customFormat="1" ht="16.2" thickBot="1" x14ac:dyDescent="0.25">
      <c r="A24" s="3"/>
      <c r="B24" s="3"/>
      <c r="C24" s="3"/>
      <c r="D24" s="3"/>
      <c r="E24" s="3"/>
      <c r="F24" s="3"/>
      <c r="G24" s="3"/>
      <c r="H24" s="50" t="s">
        <v>16</v>
      </c>
      <c r="I24" s="50"/>
      <c r="J24" s="50"/>
    </row>
    <row r="25" spans="1:10" s="9" customFormat="1" ht="19.95" customHeight="1" x14ac:dyDescent="0.2">
      <c r="A25" s="5" t="s">
        <v>1</v>
      </c>
      <c r="B25" s="6" t="s">
        <v>2</v>
      </c>
      <c r="C25" s="7"/>
      <c r="D25" s="8"/>
      <c r="E25" s="6" t="s">
        <v>3</v>
      </c>
      <c r="F25" s="7"/>
      <c r="G25" s="8"/>
      <c r="H25" s="6" t="s">
        <v>4</v>
      </c>
      <c r="I25" s="7"/>
      <c r="J25" s="8"/>
    </row>
    <row r="26" spans="1:10" s="9" customFormat="1" ht="19.95" customHeight="1" x14ac:dyDescent="0.2">
      <c r="A26" s="10" t="s">
        <v>25</v>
      </c>
      <c r="B26" s="11" t="s">
        <v>5</v>
      </c>
      <c r="C26" s="12" t="s">
        <v>6</v>
      </c>
      <c r="D26" s="13" t="s">
        <v>7</v>
      </c>
      <c r="E26" s="11" t="s">
        <v>5</v>
      </c>
      <c r="F26" s="12" t="s">
        <v>6</v>
      </c>
      <c r="G26" s="13" t="s">
        <v>7</v>
      </c>
      <c r="H26" s="14" t="s">
        <v>5</v>
      </c>
      <c r="I26" s="12" t="s">
        <v>6</v>
      </c>
      <c r="J26" s="13" t="s">
        <v>7</v>
      </c>
    </row>
    <row r="27" spans="1:10" s="9" customFormat="1" ht="19.95" customHeight="1" x14ac:dyDescent="0.2">
      <c r="A27" s="15"/>
      <c r="B27" s="16" t="s">
        <v>15</v>
      </c>
      <c r="C27" s="17" t="s">
        <v>15</v>
      </c>
      <c r="D27" s="18" t="s">
        <v>0</v>
      </c>
      <c r="E27" s="16" t="s">
        <v>15</v>
      </c>
      <c r="F27" s="17" t="s">
        <v>15</v>
      </c>
      <c r="G27" s="18" t="s">
        <v>0</v>
      </c>
      <c r="H27" s="19" t="s">
        <v>15</v>
      </c>
      <c r="I27" s="17" t="s">
        <v>15</v>
      </c>
      <c r="J27" s="18" t="s">
        <v>0</v>
      </c>
    </row>
    <row r="28" spans="1:10" s="9" customFormat="1" ht="19.95" customHeight="1" x14ac:dyDescent="0.2">
      <c r="A28" s="20" t="s">
        <v>36</v>
      </c>
      <c r="B28" s="38">
        <f t="shared" ref="B28:C42" si="7">SUM(B70,B91,B112,B133,B154,B175,B196,B217,B238,B259)</f>
        <v>6124</v>
      </c>
      <c r="C28" s="39">
        <f t="shared" si="7"/>
        <v>2252</v>
      </c>
      <c r="D28" s="40">
        <f t="shared" ref="D28:D29" si="8">ROUND(C28/B28*100,2)</f>
        <v>36.770000000000003</v>
      </c>
      <c r="E28" s="38">
        <f t="shared" ref="E28:F42" si="9">SUM(E70,E91,E112,E133,E154,E175,E196,E217,E238,E259)</f>
        <v>5800</v>
      </c>
      <c r="F28" s="39">
        <f t="shared" si="9"/>
        <v>2170</v>
      </c>
      <c r="G28" s="40">
        <f>ROUND(F28/E28*100,2)</f>
        <v>37.409999999999997</v>
      </c>
      <c r="H28" s="38">
        <f t="shared" ref="H28:H42" si="10">B28+E28</f>
        <v>11924</v>
      </c>
      <c r="I28" s="39">
        <f t="shared" ref="I28:I42" si="11">C28+F28</f>
        <v>4422</v>
      </c>
      <c r="J28" s="40">
        <f t="shared" ref="J28:J29" si="12">ROUND(I28/H28*100,2)</f>
        <v>37.08</v>
      </c>
    </row>
    <row r="29" spans="1:10" s="9" customFormat="1" ht="19.95" customHeight="1" x14ac:dyDescent="0.2">
      <c r="A29" s="20" t="s">
        <v>37</v>
      </c>
      <c r="B29" s="38">
        <f t="shared" si="7"/>
        <v>6410</v>
      </c>
      <c r="C29" s="39">
        <f t="shared" si="7"/>
        <v>1782</v>
      </c>
      <c r="D29" s="40">
        <f t="shared" si="8"/>
        <v>27.8</v>
      </c>
      <c r="E29" s="38">
        <f t="shared" si="9"/>
        <v>6195</v>
      </c>
      <c r="F29" s="39">
        <f t="shared" si="9"/>
        <v>1698</v>
      </c>
      <c r="G29" s="40">
        <f>ROUND(F29/E29*100,2)</f>
        <v>27.41</v>
      </c>
      <c r="H29" s="38">
        <f t="shared" si="10"/>
        <v>12605</v>
      </c>
      <c r="I29" s="39">
        <f t="shared" si="11"/>
        <v>3480</v>
      </c>
      <c r="J29" s="40">
        <f t="shared" si="12"/>
        <v>27.61</v>
      </c>
    </row>
    <row r="30" spans="1:10" s="9" customFormat="1" ht="19.95" customHeight="1" x14ac:dyDescent="0.2">
      <c r="A30" s="25" t="s">
        <v>8</v>
      </c>
      <c r="B30" s="38">
        <f t="shared" si="7"/>
        <v>32761</v>
      </c>
      <c r="C30" s="39">
        <f t="shared" si="7"/>
        <v>6357</v>
      </c>
      <c r="D30" s="40">
        <f>ROUND(C30/B30*100,2)</f>
        <v>19.399999999999999</v>
      </c>
      <c r="E30" s="38">
        <f t="shared" si="9"/>
        <v>31896</v>
      </c>
      <c r="F30" s="39">
        <f t="shared" si="9"/>
        <v>6364</v>
      </c>
      <c r="G30" s="40">
        <f>ROUND(F30/E30*100,2)</f>
        <v>19.95</v>
      </c>
      <c r="H30" s="41">
        <f t="shared" si="10"/>
        <v>64657</v>
      </c>
      <c r="I30" s="39">
        <f t="shared" si="11"/>
        <v>12721</v>
      </c>
      <c r="J30" s="40">
        <f>ROUND(I30/H30*100,2)</f>
        <v>19.670000000000002</v>
      </c>
    </row>
    <row r="31" spans="1:10" s="9" customFormat="1" ht="19.95" customHeight="1" x14ac:dyDescent="0.2">
      <c r="A31" s="25" t="s">
        <v>9</v>
      </c>
      <c r="B31" s="38">
        <f t="shared" si="7"/>
        <v>34072</v>
      </c>
      <c r="C31" s="39">
        <f t="shared" si="7"/>
        <v>6649</v>
      </c>
      <c r="D31" s="40">
        <f t="shared" ref="D31:D43" si="13">ROUND(C31/B31*100,2)</f>
        <v>19.510000000000002</v>
      </c>
      <c r="E31" s="38">
        <f t="shared" si="9"/>
        <v>33320</v>
      </c>
      <c r="F31" s="39">
        <f t="shared" si="9"/>
        <v>7201</v>
      </c>
      <c r="G31" s="40">
        <f t="shared" ref="G31:G43" si="14">ROUND(F31/E31*100,2)</f>
        <v>21.61</v>
      </c>
      <c r="H31" s="41">
        <f t="shared" si="10"/>
        <v>67392</v>
      </c>
      <c r="I31" s="39">
        <f t="shared" si="11"/>
        <v>13850</v>
      </c>
      <c r="J31" s="40">
        <f t="shared" ref="J31:J43" si="15">ROUND(I31/H31*100,2)</f>
        <v>20.55</v>
      </c>
    </row>
    <row r="32" spans="1:10" s="9" customFormat="1" ht="19.95" customHeight="1" x14ac:dyDescent="0.2">
      <c r="A32" s="25" t="s">
        <v>10</v>
      </c>
      <c r="B32" s="38">
        <f t="shared" si="7"/>
        <v>38309</v>
      </c>
      <c r="C32" s="39">
        <f t="shared" si="7"/>
        <v>9493</v>
      </c>
      <c r="D32" s="40">
        <f t="shared" si="13"/>
        <v>24.78</v>
      </c>
      <c r="E32" s="38">
        <f t="shared" si="9"/>
        <v>36725</v>
      </c>
      <c r="F32" s="39">
        <f t="shared" si="9"/>
        <v>10004</v>
      </c>
      <c r="G32" s="40">
        <f t="shared" si="14"/>
        <v>27.24</v>
      </c>
      <c r="H32" s="41">
        <f t="shared" si="10"/>
        <v>75034</v>
      </c>
      <c r="I32" s="39">
        <f t="shared" si="11"/>
        <v>19497</v>
      </c>
      <c r="J32" s="40">
        <f t="shared" si="15"/>
        <v>25.98</v>
      </c>
    </row>
    <row r="33" spans="1:28" s="9" customFormat="1" ht="19.95" customHeight="1" x14ac:dyDescent="0.2">
      <c r="A33" s="25" t="s">
        <v>11</v>
      </c>
      <c r="B33" s="38">
        <f t="shared" si="7"/>
        <v>42981</v>
      </c>
      <c r="C33" s="39">
        <f t="shared" si="7"/>
        <v>12209</v>
      </c>
      <c r="D33" s="40">
        <f t="shared" si="13"/>
        <v>28.41</v>
      </c>
      <c r="E33" s="38">
        <f t="shared" si="9"/>
        <v>40536</v>
      </c>
      <c r="F33" s="39">
        <f t="shared" si="9"/>
        <v>12563</v>
      </c>
      <c r="G33" s="40">
        <f t="shared" si="14"/>
        <v>30.99</v>
      </c>
      <c r="H33" s="41">
        <f t="shared" si="10"/>
        <v>83517</v>
      </c>
      <c r="I33" s="39">
        <f t="shared" si="11"/>
        <v>24772</v>
      </c>
      <c r="J33" s="40">
        <f t="shared" si="15"/>
        <v>29.66</v>
      </c>
    </row>
    <row r="34" spans="1:28" s="9" customFormat="1" ht="19.95" customHeight="1" x14ac:dyDescent="0.2">
      <c r="A34" s="25" t="s">
        <v>26</v>
      </c>
      <c r="B34" s="38">
        <f t="shared" si="7"/>
        <v>50198</v>
      </c>
      <c r="C34" s="39">
        <f t="shared" si="7"/>
        <v>15633</v>
      </c>
      <c r="D34" s="40">
        <f t="shared" si="13"/>
        <v>31.14</v>
      </c>
      <c r="E34" s="38">
        <f t="shared" si="9"/>
        <v>47063</v>
      </c>
      <c r="F34" s="39">
        <f t="shared" si="9"/>
        <v>15699</v>
      </c>
      <c r="G34" s="40">
        <f t="shared" si="14"/>
        <v>33.36</v>
      </c>
      <c r="H34" s="41">
        <f t="shared" si="10"/>
        <v>97261</v>
      </c>
      <c r="I34" s="39">
        <f t="shared" si="11"/>
        <v>31332</v>
      </c>
      <c r="J34" s="40">
        <f t="shared" si="15"/>
        <v>32.21</v>
      </c>
    </row>
    <row r="35" spans="1:28" s="9" customFormat="1" ht="19.95" customHeight="1" x14ac:dyDescent="0.2">
      <c r="A35" s="25" t="s">
        <v>30</v>
      </c>
      <c r="B35" s="38">
        <f t="shared" si="7"/>
        <v>56335</v>
      </c>
      <c r="C35" s="39">
        <f t="shared" si="7"/>
        <v>19359</v>
      </c>
      <c r="D35" s="40">
        <f t="shared" si="13"/>
        <v>34.36</v>
      </c>
      <c r="E35" s="38">
        <f t="shared" si="9"/>
        <v>53601</v>
      </c>
      <c r="F35" s="39">
        <f t="shared" si="9"/>
        <v>19314</v>
      </c>
      <c r="G35" s="40">
        <f t="shared" si="14"/>
        <v>36.03</v>
      </c>
      <c r="H35" s="41">
        <f t="shared" si="10"/>
        <v>109936</v>
      </c>
      <c r="I35" s="39">
        <f t="shared" si="11"/>
        <v>38673</v>
      </c>
      <c r="J35" s="40">
        <f t="shared" si="15"/>
        <v>35.18</v>
      </c>
    </row>
    <row r="36" spans="1:28" s="9" customFormat="1" ht="19.95" customHeight="1" x14ac:dyDescent="0.2">
      <c r="A36" s="25" t="s">
        <v>27</v>
      </c>
      <c r="B36" s="38">
        <f t="shared" si="7"/>
        <v>48824</v>
      </c>
      <c r="C36" s="39">
        <f t="shared" si="7"/>
        <v>18294</v>
      </c>
      <c r="D36" s="40">
        <f t="shared" si="13"/>
        <v>37.47</v>
      </c>
      <c r="E36" s="38">
        <f t="shared" si="9"/>
        <v>45660</v>
      </c>
      <c r="F36" s="39">
        <f t="shared" si="9"/>
        <v>17985</v>
      </c>
      <c r="G36" s="40">
        <f t="shared" si="14"/>
        <v>39.39</v>
      </c>
      <c r="H36" s="41">
        <f t="shared" si="10"/>
        <v>94484</v>
      </c>
      <c r="I36" s="39">
        <f t="shared" si="11"/>
        <v>36279</v>
      </c>
      <c r="J36" s="40">
        <f t="shared" si="15"/>
        <v>38.4</v>
      </c>
    </row>
    <row r="37" spans="1:28" s="9" customFormat="1" ht="19.95" customHeight="1" x14ac:dyDescent="0.2">
      <c r="A37" s="25" t="s">
        <v>31</v>
      </c>
      <c r="B37" s="38">
        <f t="shared" si="7"/>
        <v>40019</v>
      </c>
      <c r="C37" s="39">
        <f t="shared" si="7"/>
        <v>16779</v>
      </c>
      <c r="D37" s="40">
        <f t="shared" si="13"/>
        <v>41.93</v>
      </c>
      <c r="E37" s="38">
        <f t="shared" si="9"/>
        <v>37240</v>
      </c>
      <c r="F37" s="39">
        <f t="shared" si="9"/>
        <v>16361</v>
      </c>
      <c r="G37" s="40">
        <f t="shared" si="14"/>
        <v>43.93</v>
      </c>
      <c r="H37" s="41">
        <f t="shared" si="10"/>
        <v>77259</v>
      </c>
      <c r="I37" s="39">
        <f t="shared" si="11"/>
        <v>33140</v>
      </c>
      <c r="J37" s="40">
        <f t="shared" si="15"/>
        <v>42.89</v>
      </c>
    </row>
    <row r="38" spans="1:28" s="9" customFormat="1" ht="19.95" customHeight="1" x14ac:dyDescent="0.2">
      <c r="A38" s="25" t="s">
        <v>28</v>
      </c>
      <c r="B38" s="38">
        <f t="shared" si="7"/>
        <v>34495</v>
      </c>
      <c r="C38" s="39">
        <f t="shared" si="7"/>
        <v>16191</v>
      </c>
      <c r="D38" s="40">
        <f t="shared" si="13"/>
        <v>46.94</v>
      </c>
      <c r="E38" s="38">
        <f t="shared" si="9"/>
        <v>32549</v>
      </c>
      <c r="F38" s="39">
        <f t="shared" si="9"/>
        <v>15784</v>
      </c>
      <c r="G38" s="40">
        <f t="shared" si="14"/>
        <v>48.49</v>
      </c>
      <c r="H38" s="41">
        <f t="shared" si="10"/>
        <v>67044</v>
      </c>
      <c r="I38" s="39">
        <f t="shared" si="11"/>
        <v>31975</v>
      </c>
      <c r="J38" s="40">
        <f t="shared" si="15"/>
        <v>47.69</v>
      </c>
    </row>
    <row r="39" spans="1:28" s="9" customFormat="1" ht="19.95" customHeight="1" x14ac:dyDescent="0.2">
      <c r="A39" s="51" t="s">
        <v>32</v>
      </c>
      <c r="B39" s="38">
        <f t="shared" si="7"/>
        <v>36483</v>
      </c>
      <c r="C39" s="39">
        <f t="shared" si="7"/>
        <v>19270</v>
      </c>
      <c r="D39" s="40">
        <f t="shared" si="13"/>
        <v>52.82</v>
      </c>
      <c r="E39" s="38">
        <f t="shared" si="9"/>
        <v>37747</v>
      </c>
      <c r="F39" s="52">
        <f t="shared" si="9"/>
        <v>20081</v>
      </c>
      <c r="G39" s="40">
        <f t="shared" si="14"/>
        <v>53.2</v>
      </c>
      <c r="H39" s="53">
        <f t="shared" si="10"/>
        <v>74230</v>
      </c>
      <c r="I39" s="52">
        <f t="shared" si="11"/>
        <v>39351</v>
      </c>
      <c r="J39" s="40">
        <f t="shared" si="15"/>
        <v>53.01</v>
      </c>
    </row>
    <row r="40" spans="1:28" s="9" customFormat="1" ht="19.95" customHeight="1" x14ac:dyDescent="0.2">
      <c r="A40" s="51" t="s">
        <v>33</v>
      </c>
      <c r="B40" s="38">
        <f t="shared" si="7"/>
        <v>34735</v>
      </c>
      <c r="C40" s="39">
        <f t="shared" si="7"/>
        <v>20014</v>
      </c>
      <c r="D40" s="40">
        <f t="shared" si="13"/>
        <v>57.62</v>
      </c>
      <c r="E40" s="38">
        <f t="shared" si="9"/>
        <v>39345</v>
      </c>
      <c r="F40" s="52">
        <f t="shared" si="9"/>
        <v>21971</v>
      </c>
      <c r="G40" s="40">
        <f t="shared" si="14"/>
        <v>55.84</v>
      </c>
      <c r="H40" s="53">
        <f t="shared" si="10"/>
        <v>74080</v>
      </c>
      <c r="I40" s="53">
        <f t="shared" si="11"/>
        <v>41985</v>
      </c>
      <c r="J40" s="40">
        <f t="shared" si="15"/>
        <v>56.68</v>
      </c>
    </row>
    <row r="41" spans="1:28" s="9" customFormat="1" ht="19.95" customHeight="1" x14ac:dyDescent="0.2">
      <c r="A41" s="51" t="s">
        <v>34</v>
      </c>
      <c r="B41" s="38">
        <f t="shared" si="7"/>
        <v>29358</v>
      </c>
      <c r="C41" s="39">
        <f t="shared" si="7"/>
        <v>17718</v>
      </c>
      <c r="D41" s="40">
        <f t="shared" si="13"/>
        <v>60.35</v>
      </c>
      <c r="E41" s="38">
        <f t="shared" si="9"/>
        <v>35374</v>
      </c>
      <c r="F41" s="52">
        <f t="shared" si="9"/>
        <v>19906</v>
      </c>
      <c r="G41" s="40">
        <f t="shared" si="14"/>
        <v>56.27</v>
      </c>
      <c r="H41" s="53">
        <f t="shared" si="10"/>
        <v>64732</v>
      </c>
      <c r="I41" s="53">
        <f t="shared" si="11"/>
        <v>37624</v>
      </c>
      <c r="J41" s="40">
        <f t="shared" si="15"/>
        <v>58.12</v>
      </c>
    </row>
    <row r="42" spans="1:28" s="9" customFormat="1" ht="19.95" customHeight="1" thickBot="1" x14ac:dyDescent="0.25">
      <c r="A42" s="54" t="s">
        <v>29</v>
      </c>
      <c r="B42" s="38">
        <f t="shared" si="7"/>
        <v>32179</v>
      </c>
      <c r="C42" s="55">
        <f t="shared" si="7"/>
        <v>16485</v>
      </c>
      <c r="D42" s="40">
        <f t="shared" si="13"/>
        <v>51.23</v>
      </c>
      <c r="E42" s="56">
        <f t="shared" si="9"/>
        <v>51903</v>
      </c>
      <c r="F42" s="57">
        <f t="shared" si="9"/>
        <v>18228</v>
      </c>
      <c r="G42" s="40">
        <f t="shared" si="14"/>
        <v>35.119999999999997</v>
      </c>
      <c r="H42" s="58">
        <f t="shared" si="10"/>
        <v>84082</v>
      </c>
      <c r="I42" s="55">
        <f t="shared" si="11"/>
        <v>34713</v>
      </c>
      <c r="J42" s="40">
        <f t="shared" si="15"/>
        <v>41.28</v>
      </c>
    </row>
    <row r="43" spans="1:28" s="9" customFormat="1" ht="19.95" customHeight="1" thickBot="1" x14ac:dyDescent="0.25">
      <c r="A43" s="27" t="s">
        <v>4</v>
      </c>
      <c r="B43" s="42">
        <f>SUM(B28:B42)</f>
        <v>523283</v>
      </c>
      <c r="C43" s="43">
        <f>SUM(C28:C42)</f>
        <v>198485</v>
      </c>
      <c r="D43" s="44">
        <f t="shared" si="13"/>
        <v>37.93</v>
      </c>
      <c r="E43" s="42">
        <f t="shared" ref="E43:F43" si="16">SUM(E28:E42)</f>
        <v>534954</v>
      </c>
      <c r="F43" s="45">
        <f t="shared" si="16"/>
        <v>205329</v>
      </c>
      <c r="G43" s="46">
        <f t="shared" si="14"/>
        <v>38.380000000000003</v>
      </c>
      <c r="H43" s="47">
        <f t="shared" ref="H43:I43" si="17">SUM(H28:H42)</f>
        <v>1058237</v>
      </c>
      <c r="I43" s="43">
        <f t="shared" si="17"/>
        <v>403814</v>
      </c>
      <c r="J43" s="44">
        <f t="shared" si="15"/>
        <v>38.159999999999997</v>
      </c>
    </row>
    <row r="44" spans="1:28" s="35" customFormat="1" ht="30" customHeight="1" x14ac:dyDescent="0.2">
      <c r="A44" s="59" t="s">
        <v>38</v>
      </c>
      <c r="B44" s="60"/>
      <c r="C44" s="60"/>
      <c r="D44" s="60"/>
      <c r="E44" s="60"/>
      <c r="F44" s="60"/>
      <c r="G44" s="60"/>
      <c r="H44" s="60"/>
      <c r="I44" s="60"/>
      <c r="J44" s="60"/>
    </row>
    <row r="45" spans="1:28" s="2" customFormat="1" ht="15.6" x14ac:dyDescent="0.2">
      <c r="A45" s="61"/>
      <c r="B45" s="61"/>
      <c r="C45" s="61"/>
      <c r="D45" s="61"/>
      <c r="E45" s="61"/>
      <c r="F45" s="61"/>
      <c r="G45" s="61"/>
      <c r="H45" s="62"/>
      <c r="I45" s="62"/>
      <c r="J45" s="62"/>
    </row>
    <row r="46" spans="1:28" s="9" customFormat="1" ht="19.95" customHeight="1" x14ac:dyDescent="0.2">
      <c r="A46" s="63"/>
      <c r="B46" s="64"/>
      <c r="C46" s="64"/>
      <c r="D46" s="64"/>
      <c r="E46" s="64"/>
      <c r="F46" s="64"/>
      <c r="G46" s="64"/>
      <c r="H46" s="64"/>
      <c r="I46" s="64"/>
      <c r="J46" s="64"/>
    </row>
    <row r="47" spans="1:28" s="9" customFormat="1" ht="19.95" customHeight="1" x14ac:dyDescent="0.2">
      <c r="A47" s="65"/>
      <c r="B47" s="66"/>
      <c r="C47" s="66"/>
      <c r="D47" s="66"/>
      <c r="E47" s="66"/>
      <c r="F47" s="66"/>
      <c r="G47" s="66"/>
      <c r="H47" s="66"/>
      <c r="I47" s="66"/>
      <c r="J47" s="66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s="9" customFormat="1" ht="19.95" customHeight="1" x14ac:dyDescent="0.2">
      <c r="A48" s="67"/>
      <c r="B48" s="68"/>
      <c r="C48" s="68"/>
      <c r="D48" s="68"/>
      <c r="E48" s="68"/>
      <c r="F48" s="68"/>
      <c r="G48" s="68"/>
      <c r="H48" s="68"/>
      <c r="I48" s="68"/>
      <c r="J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s="9" customFormat="1" ht="19.95" customHeight="1" x14ac:dyDescent="0.2">
      <c r="A49" s="69"/>
      <c r="B49" s="70"/>
      <c r="C49" s="70"/>
      <c r="D49" s="71"/>
      <c r="E49" s="70"/>
      <c r="F49" s="70"/>
      <c r="G49" s="71"/>
      <c r="H49" s="70"/>
      <c r="I49" s="70"/>
      <c r="J49" s="71"/>
    </row>
    <row r="50" spans="1:28" s="9" customFormat="1" ht="19.95" customHeight="1" x14ac:dyDescent="0.2">
      <c r="A50" s="69"/>
      <c r="B50" s="70"/>
      <c r="C50" s="70"/>
      <c r="D50" s="71"/>
      <c r="E50" s="70"/>
      <c r="F50" s="70"/>
      <c r="G50" s="71"/>
      <c r="H50" s="70"/>
      <c r="I50" s="70"/>
      <c r="J50" s="71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s="9" customFormat="1" ht="19.95" customHeight="1" x14ac:dyDescent="0.2">
      <c r="A51" s="69"/>
      <c r="B51" s="70"/>
      <c r="C51" s="70"/>
      <c r="D51" s="71"/>
      <c r="E51" s="70"/>
      <c r="F51" s="70"/>
      <c r="G51" s="71"/>
      <c r="H51" s="70"/>
      <c r="I51" s="70"/>
      <c r="J51" s="7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s="9" customFormat="1" ht="19.95" customHeight="1" x14ac:dyDescent="0.2">
      <c r="A52" s="69"/>
      <c r="B52" s="70"/>
      <c r="C52" s="70"/>
      <c r="D52" s="71"/>
      <c r="E52" s="70"/>
      <c r="F52" s="70"/>
      <c r="G52" s="71"/>
      <c r="H52" s="70"/>
      <c r="I52" s="70"/>
      <c r="J52" s="71"/>
    </row>
    <row r="53" spans="1:28" s="9" customFormat="1" ht="19.95" customHeight="1" x14ac:dyDescent="0.2">
      <c r="A53" s="69"/>
      <c r="B53" s="70"/>
      <c r="C53" s="70"/>
      <c r="D53" s="71"/>
      <c r="E53" s="70"/>
      <c r="F53" s="70"/>
      <c r="G53" s="71"/>
      <c r="H53" s="70"/>
      <c r="I53" s="70"/>
      <c r="J53" s="71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 s="9" customFormat="1" ht="19.95" customHeight="1" x14ac:dyDescent="0.2">
      <c r="A54" s="69"/>
      <c r="B54" s="70"/>
      <c r="C54" s="70"/>
      <c r="D54" s="71"/>
      <c r="E54" s="70"/>
      <c r="F54" s="70"/>
      <c r="G54" s="71"/>
      <c r="H54" s="70"/>
      <c r="I54" s="70"/>
      <c r="J54" s="7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s="9" customFormat="1" ht="19.95" customHeight="1" x14ac:dyDescent="0.2">
      <c r="A55" s="69"/>
      <c r="B55" s="70"/>
      <c r="C55" s="70"/>
      <c r="D55" s="71"/>
      <c r="E55" s="70"/>
      <c r="F55" s="70"/>
      <c r="G55" s="71"/>
      <c r="H55" s="70"/>
      <c r="I55" s="70"/>
      <c r="J55" s="71"/>
    </row>
    <row r="56" spans="1:28" s="9" customFormat="1" ht="19.95" customHeight="1" x14ac:dyDescent="0.2">
      <c r="A56" s="69"/>
      <c r="B56" s="70"/>
      <c r="C56" s="70"/>
      <c r="D56" s="71"/>
      <c r="E56" s="70"/>
      <c r="F56" s="70"/>
      <c r="G56" s="71"/>
      <c r="H56" s="70"/>
      <c r="I56" s="70"/>
      <c r="J56" s="71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1:28" s="9" customFormat="1" ht="19.95" customHeight="1" x14ac:dyDescent="0.2">
      <c r="A57" s="69"/>
      <c r="B57" s="70"/>
      <c r="C57" s="70"/>
      <c r="D57" s="71"/>
      <c r="E57" s="70"/>
      <c r="F57" s="70"/>
      <c r="G57" s="71"/>
      <c r="H57" s="70"/>
      <c r="I57" s="70"/>
      <c r="J57" s="71"/>
    </row>
    <row r="58" spans="1:28" s="9" customFormat="1" ht="19.95" customHeight="1" x14ac:dyDescent="0.2">
      <c r="A58" s="69"/>
      <c r="B58" s="70"/>
      <c r="C58" s="70"/>
      <c r="D58" s="71"/>
      <c r="E58" s="70"/>
      <c r="F58" s="70"/>
      <c r="G58" s="71"/>
      <c r="H58" s="70"/>
      <c r="I58" s="70"/>
      <c r="J58" s="71"/>
    </row>
    <row r="59" spans="1:28" s="9" customFormat="1" ht="19.95" customHeight="1" x14ac:dyDescent="0.2">
      <c r="A59" s="69"/>
      <c r="B59" s="70"/>
      <c r="C59" s="70"/>
      <c r="D59" s="71"/>
      <c r="E59" s="70"/>
      <c r="F59" s="70"/>
      <c r="G59" s="71"/>
      <c r="H59" s="70"/>
      <c r="I59" s="70"/>
      <c r="J59" s="71"/>
    </row>
    <row r="60" spans="1:28" s="9" customFormat="1" ht="19.95" customHeight="1" x14ac:dyDescent="0.2">
      <c r="A60" s="69"/>
      <c r="B60" s="70"/>
      <c r="C60" s="70"/>
      <c r="D60" s="71"/>
      <c r="E60" s="70"/>
      <c r="F60" s="70"/>
      <c r="G60" s="71"/>
      <c r="H60" s="70"/>
      <c r="I60" s="70"/>
      <c r="J60" s="71"/>
    </row>
    <row r="61" spans="1:28" s="9" customFormat="1" ht="19.95" customHeight="1" x14ac:dyDescent="0.2">
      <c r="A61" s="69"/>
      <c r="B61" s="70"/>
      <c r="C61" s="70"/>
      <c r="D61" s="71"/>
      <c r="E61" s="70"/>
      <c r="F61" s="70"/>
      <c r="G61" s="71"/>
      <c r="H61" s="70"/>
      <c r="I61" s="70"/>
      <c r="J61" s="71"/>
    </row>
    <row r="62" spans="1:28" s="9" customFormat="1" ht="19.95" customHeight="1" x14ac:dyDescent="0.2">
      <c r="A62" s="69"/>
      <c r="B62" s="70"/>
      <c r="C62" s="70"/>
      <c r="D62" s="71"/>
      <c r="E62" s="70"/>
      <c r="F62" s="70"/>
      <c r="G62" s="71"/>
      <c r="H62" s="70"/>
      <c r="I62" s="70"/>
      <c r="J62" s="71"/>
    </row>
    <row r="63" spans="1:28" s="9" customFormat="1" ht="19.95" customHeight="1" x14ac:dyDescent="0.2">
      <c r="A63" s="69"/>
      <c r="B63" s="70"/>
      <c r="C63" s="70"/>
      <c r="D63" s="71"/>
      <c r="E63" s="70"/>
      <c r="F63" s="70"/>
      <c r="G63" s="71"/>
      <c r="H63" s="70"/>
      <c r="I63" s="70"/>
      <c r="J63" s="71"/>
    </row>
    <row r="64" spans="1:28" s="9" customFormat="1" ht="19.95" customHeight="1" x14ac:dyDescent="0.2">
      <c r="A64" s="69"/>
      <c r="B64" s="70"/>
      <c r="C64" s="70"/>
      <c r="D64" s="71"/>
      <c r="E64" s="70"/>
      <c r="F64" s="70"/>
      <c r="G64" s="71"/>
      <c r="H64" s="72"/>
      <c r="I64" s="70"/>
      <c r="J64" s="71"/>
    </row>
    <row r="65" spans="1:10" s="35" customFormat="1" ht="30" customHeight="1" x14ac:dyDescent="0.2">
      <c r="A65" s="73"/>
      <c r="B65" s="74"/>
      <c r="C65" s="74"/>
      <c r="D65" s="74"/>
      <c r="E65" s="74"/>
      <c r="F65" s="74"/>
      <c r="G65" s="74"/>
      <c r="H65" s="74"/>
      <c r="I65" s="74"/>
      <c r="J65" s="74"/>
    </row>
    <row r="66" spans="1:10" s="2" customFormat="1" ht="19.95" customHeight="1" thickBot="1" x14ac:dyDescent="0.25">
      <c r="A66" s="3"/>
      <c r="B66" s="3"/>
      <c r="C66" s="3"/>
      <c r="D66" s="3"/>
      <c r="E66" s="3"/>
      <c r="F66" s="3"/>
      <c r="G66" s="3"/>
      <c r="H66" s="75" t="s">
        <v>17</v>
      </c>
      <c r="I66" s="76" t="s">
        <v>18</v>
      </c>
      <c r="J66" s="76"/>
    </row>
    <row r="67" spans="1:10" s="9" customFormat="1" ht="19.95" customHeight="1" x14ac:dyDescent="0.2">
      <c r="A67" s="5" t="s">
        <v>1</v>
      </c>
      <c r="B67" s="6" t="s">
        <v>2</v>
      </c>
      <c r="C67" s="7"/>
      <c r="D67" s="8"/>
      <c r="E67" s="6" t="s">
        <v>3</v>
      </c>
      <c r="F67" s="7"/>
      <c r="G67" s="8"/>
      <c r="H67" s="6" t="s">
        <v>4</v>
      </c>
      <c r="I67" s="7"/>
      <c r="J67" s="8"/>
    </row>
    <row r="68" spans="1:10" s="9" customFormat="1" ht="19.95" customHeight="1" x14ac:dyDescent="0.2">
      <c r="A68" s="10" t="s">
        <v>25</v>
      </c>
      <c r="B68" s="11" t="s">
        <v>5</v>
      </c>
      <c r="C68" s="12" t="s">
        <v>6</v>
      </c>
      <c r="D68" s="13" t="s">
        <v>7</v>
      </c>
      <c r="E68" s="11" t="s">
        <v>5</v>
      </c>
      <c r="F68" s="12" t="s">
        <v>6</v>
      </c>
      <c r="G68" s="13" t="s">
        <v>7</v>
      </c>
      <c r="H68" s="14" t="s">
        <v>5</v>
      </c>
      <c r="I68" s="12" t="s">
        <v>6</v>
      </c>
      <c r="J68" s="13" t="s">
        <v>7</v>
      </c>
    </row>
    <row r="69" spans="1:10" s="9" customFormat="1" ht="19.95" customHeight="1" x14ac:dyDescent="0.2">
      <c r="A69" s="15"/>
      <c r="B69" s="16" t="s">
        <v>15</v>
      </c>
      <c r="C69" s="17" t="s">
        <v>15</v>
      </c>
      <c r="D69" s="18" t="s">
        <v>0</v>
      </c>
      <c r="E69" s="16" t="s">
        <v>15</v>
      </c>
      <c r="F69" s="17" t="s">
        <v>15</v>
      </c>
      <c r="G69" s="18" t="s">
        <v>0</v>
      </c>
      <c r="H69" s="19" t="s">
        <v>15</v>
      </c>
      <c r="I69" s="17" t="s">
        <v>15</v>
      </c>
      <c r="J69" s="18" t="s">
        <v>0</v>
      </c>
    </row>
    <row r="70" spans="1:10" s="9" customFormat="1" ht="19.95" customHeight="1" x14ac:dyDescent="0.2">
      <c r="A70" s="20" t="s">
        <v>36</v>
      </c>
      <c r="B70" s="77">
        <v>427</v>
      </c>
      <c r="C70" s="78">
        <v>162</v>
      </c>
      <c r="D70" s="40">
        <f t="shared" ref="D70:D71" si="18">IF(B70="","　",C70/B70*100)</f>
        <v>37.939110070257613</v>
      </c>
      <c r="E70" s="77">
        <v>400</v>
      </c>
      <c r="F70" s="78">
        <v>146</v>
      </c>
      <c r="G70" s="40">
        <f t="shared" ref="G70:G84" si="19">IF(E70="","　",F70/E70*100)</f>
        <v>36.5</v>
      </c>
      <c r="H70" s="41">
        <f t="shared" ref="H70:H71" si="20">B70+E70</f>
        <v>827</v>
      </c>
      <c r="I70" s="41">
        <f t="shared" ref="I70:I71" si="21">C70+F70</f>
        <v>308</v>
      </c>
      <c r="J70" s="40">
        <f t="shared" ref="J70:J84" si="22">IF(H70="","　",I70/H70*100)</f>
        <v>37.243047158403868</v>
      </c>
    </row>
    <row r="71" spans="1:10" s="9" customFormat="1" ht="19.95" customHeight="1" x14ac:dyDescent="0.2">
      <c r="A71" s="20" t="s">
        <v>37</v>
      </c>
      <c r="B71" s="77">
        <v>400</v>
      </c>
      <c r="C71" s="78">
        <v>108</v>
      </c>
      <c r="D71" s="40">
        <f t="shared" si="18"/>
        <v>27</v>
      </c>
      <c r="E71" s="77">
        <v>416</v>
      </c>
      <c r="F71" s="78">
        <v>110</v>
      </c>
      <c r="G71" s="40">
        <f t="shared" si="19"/>
        <v>26.442307692307693</v>
      </c>
      <c r="H71" s="41">
        <f t="shared" si="20"/>
        <v>816</v>
      </c>
      <c r="I71" s="41">
        <f t="shared" si="21"/>
        <v>218</v>
      </c>
      <c r="J71" s="40">
        <f t="shared" si="22"/>
        <v>26.715686274509803</v>
      </c>
    </row>
    <row r="72" spans="1:10" s="9" customFormat="1" ht="19.95" customHeight="1" x14ac:dyDescent="0.2">
      <c r="A72" s="25" t="s">
        <v>8</v>
      </c>
      <c r="B72" s="79">
        <v>2060</v>
      </c>
      <c r="C72" s="39">
        <v>407</v>
      </c>
      <c r="D72" s="40">
        <f>IF(B72="","　",C72/B72*100)</f>
        <v>19.757281553398059</v>
      </c>
      <c r="E72" s="79">
        <v>2186</v>
      </c>
      <c r="F72" s="39">
        <v>475</v>
      </c>
      <c r="G72" s="40">
        <f t="shared" si="19"/>
        <v>21.729185727355901</v>
      </c>
      <c r="H72" s="41">
        <f>B72+E72</f>
        <v>4246</v>
      </c>
      <c r="I72" s="41">
        <f>C72+F72</f>
        <v>882</v>
      </c>
      <c r="J72" s="40">
        <f t="shared" si="22"/>
        <v>20.772491756947716</v>
      </c>
    </row>
    <row r="73" spans="1:10" s="9" customFormat="1" ht="19.95" customHeight="1" x14ac:dyDescent="0.2">
      <c r="A73" s="25" t="s">
        <v>9</v>
      </c>
      <c r="B73" s="79">
        <v>2234</v>
      </c>
      <c r="C73" s="39">
        <v>457</v>
      </c>
      <c r="D73" s="40">
        <f t="shared" ref="D73:D84" si="23">IF(B73="","　",C73/B73*100)</f>
        <v>20.456580125335723</v>
      </c>
      <c r="E73" s="79">
        <v>2236</v>
      </c>
      <c r="F73" s="39">
        <v>502</v>
      </c>
      <c r="G73" s="40">
        <f t="shared" si="19"/>
        <v>22.450805008944545</v>
      </c>
      <c r="H73" s="41">
        <f t="shared" ref="H73:H84" si="24">B73+E73</f>
        <v>4470</v>
      </c>
      <c r="I73" s="41">
        <f t="shared" ref="I73:I84" si="25">C73+F73</f>
        <v>959</v>
      </c>
      <c r="J73" s="40">
        <f t="shared" si="22"/>
        <v>21.454138702460853</v>
      </c>
    </row>
    <row r="74" spans="1:10" s="9" customFormat="1" ht="19.95" customHeight="1" x14ac:dyDescent="0.2">
      <c r="A74" s="25" t="s">
        <v>10</v>
      </c>
      <c r="B74" s="79">
        <v>2643</v>
      </c>
      <c r="C74" s="39">
        <v>594</v>
      </c>
      <c r="D74" s="40">
        <f t="shared" si="23"/>
        <v>22.474460839954595</v>
      </c>
      <c r="E74" s="79">
        <v>2463</v>
      </c>
      <c r="F74" s="39">
        <v>640</v>
      </c>
      <c r="G74" s="40">
        <f t="shared" si="19"/>
        <v>25.984571660576535</v>
      </c>
      <c r="H74" s="41">
        <f t="shared" si="24"/>
        <v>5106</v>
      </c>
      <c r="I74" s="41">
        <f t="shared" si="25"/>
        <v>1234</v>
      </c>
      <c r="J74" s="40">
        <f t="shared" si="22"/>
        <v>24.167645906776343</v>
      </c>
    </row>
    <row r="75" spans="1:10" s="9" customFormat="1" ht="19.95" customHeight="1" x14ac:dyDescent="0.2">
      <c r="A75" s="25" t="s">
        <v>11</v>
      </c>
      <c r="B75" s="79">
        <v>2907</v>
      </c>
      <c r="C75" s="39">
        <v>798</v>
      </c>
      <c r="D75" s="40">
        <f t="shared" si="23"/>
        <v>27.450980392156865</v>
      </c>
      <c r="E75" s="79">
        <v>2712</v>
      </c>
      <c r="F75" s="39">
        <v>793</v>
      </c>
      <c r="G75" s="40">
        <f t="shared" si="19"/>
        <v>29.240412979351031</v>
      </c>
      <c r="H75" s="41">
        <f t="shared" si="24"/>
        <v>5619</v>
      </c>
      <c r="I75" s="41">
        <f t="shared" si="25"/>
        <v>1591</v>
      </c>
      <c r="J75" s="40">
        <f t="shared" si="22"/>
        <v>28.314646734294357</v>
      </c>
    </row>
    <row r="76" spans="1:10" s="9" customFormat="1" ht="19.95" customHeight="1" x14ac:dyDescent="0.2">
      <c r="A76" s="25" t="s">
        <v>26</v>
      </c>
      <c r="B76" s="79">
        <v>3435</v>
      </c>
      <c r="C76" s="39">
        <v>1030</v>
      </c>
      <c r="D76" s="40">
        <f t="shared" si="23"/>
        <v>29.985443959243085</v>
      </c>
      <c r="E76" s="79">
        <v>3097</v>
      </c>
      <c r="F76" s="39">
        <v>1041</v>
      </c>
      <c r="G76" s="40">
        <f t="shared" si="19"/>
        <v>33.613174039392959</v>
      </c>
      <c r="H76" s="41">
        <f t="shared" si="24"/>
        <v>6532</v>
      </c>
      <c r="I76" s="41">
        <f t="shared" si="25"/>
        <v>2071</v>
      </c>
      <c r="J76" s="40">
        <f t="shared" si="22"/>
        <v>31.705450091855482</v>
      </c>
    </row>
    <row r="77" spans="1:10" s="9" customFormat="1" ht="19.95" customHeight="1" x14ac:dyDescent="0.2">
      <c r="A77" s="25" t="s">
        <v>30</v>
      </c>
      <c r="B77" s="79">
        <v>3882</v>
      </c>
      <c r="C77" s="39">
        <v>1300</v>
      </c>
      <c r="D77" s="40">
        <f t="shared" si="23"/>
        <v>33.487892838742916</v>
      </c>
      <c r="E77" s="79">
        <v>3502</v>
      </c>
      <c r="F77" s="39">
        <v>1297</v>
      </c>
      <c r="G77" s="40">
        <f t="shared" si="19"/>
        <v>37.035979440319814</v>
      </c>
      <c r="H77" s="41">
        <f t="shared" si="24"/>
        <v>7384</v>
      </c>
      <c r="I77" s="41">
        <f t="shared" si="25"/>
        <v>2597</v>
      </c>
      <c r="J77" s="40">
        <f t="shared" si="22"/>
        <v>35.170639219934998</v>
      </c>
    </row>
    <row r="78" spans="1:10" s="9" customFormat="1" ht="19.95" customHeight="1" x14ac:dyDescent="0.2">
      <c r="A78" s="25" t="s">
        <v>27</v>
      </c>
      <c r="B78" s="79">
        <v>3115</v>
      </c>
      <c r="C78" s="39">
        <v>1196</v>
      </c>
      <c r="D78" s="40">
        <f t="shared" si="23"/>
        <v>38.394863563402886</v>
      </c>
      <c r="E78" s="79">
        <v>2737</v>
      </c>
      <c r="F78" s="39">
        <v>1092</v>
      </c>
      <c r="G78" s="40">
        <f t="shared" si="19"/>
        <v>39.897698209718669</v>
      </c>
      <c r="H78" s="41">
        <f t="shared" si="24"/>
        <v>5852</v>
      </c>
      <c r="I78" s="41">
        <f t="shared" si="25"/>
        <v>2288</v>
      </c>
      <c r="J78" s="40">
        <f t="shared" si="22"/>
        <v>39.097744360902254</v>
      </c>
    </row>
    <row r="79" spans="1:10" s="9" customFormat="1" ht="19.95" customHeight="1" x14ac:dyDescent="0.2">
      <c r="A79" s="25" t="s">
        <v>31</v>
      </c>
      <c r="B79" s="79">
        <v>2436</v>
      </c>
      <c r="C79" s="39">
        <v>1032</v>
      </c>
      <c r="D79" s="40">
        <f t="shared" si="23"/>
        <v>42.364532019704434</v>
      </c>
      <c r="E79" s="79">
        <v>2251</v>
      </c>
      <c r="F79" s="39">
        <v>1028</v>
      </c>
      <c r="G79" s="40">
        <f t="shared" si="19"/>
        <v>45.668591737005777</v>
      </c>
      <c r="H79" s="41">
        <f t="shared" si="24"/>
        <v>4687</v>
      </c>
      <c r="I79" s="41">
        <f t="shared" si="25"/>
        <v>2060</v>
      </c>
      <c r="J79" s="40">
        <f t="shared" si="22"/>
        <v>43.951354811179861</v>
      </c>
    </row>
    <row r="80" spans="1:10" s="9" customFormat="1" ht="19.95" customHeight="1" x14ac:dyDescent="0.2">
      <c r="A80" s="25" t="s">
        <v>28</v>
      </c>
      <c r="B80" s="79">
        <v>2233</v>
      </c>
      <c r="C80" s="39">
        <v>1091</v>
      </c>
      <c r="D80" s="40">
        <f t="shared" si="23"/>
        <v>48.858038513210928</v>
      </c>
      <c r="E80" s="79">
        <v>2206</v>
      </c>
      <c r="F80" s="39">
        <v>1115</v>
      </c>
      <c r="G80" s="40">
        <f t="shared" si="19"/>
        <v>50.543970988213957</v>
      </c>
      <c r="H80" s="41">
        <f t="shared" si="24"/>
        <v>4439</v>
      </c>
      <c r="I80" s="41">
        <f t="shared" si="25"/>
        <v>2206</v>
      </c>
      <c r="J80" s="40">
        <f t="shared" si="22"/>
        <v>49.6958774498761</v>
      </c>
    </row>
    <row r="81" spans="1:10" s="9" customFormat="1" ht="19.95" customHeight="1" x14ac:dyDescent="0.2">
      <c r="A81" s="51" t="s">
        <v>32</v>
      </c>
      <c r="B81" s="80">
        <v>2701</v>
      </c>
      <c r="C81" s="52">
        <v>1536</v>
      </c>
      <c r="D81" s="81">
        <f t="shared" si="23"/>
        <v>56.867826730840434</v>
      </c>
      <c r="E81" s="80">
        <v>3040</v>
      </c>
      <c r="F81" s="52">
        <v>1755</v>
      </c>
      <c r="G81" s="81">
        <f t="shared" si="19"/>
        <v>57.730263157894733</v>
      </c>
      <c r="H81" s="41">
        <f t="shared" si="24"/>
        <v>5741</v>
      </c>
      <c r="I81" s="41">
        <f t="shared" si="25"/>
        <v>3291</v>
      </c>
      <c r="J81" s="81">
        <f t="shared" si="22"/>
        <v>57.324507925448529</v>
      </c>
    </row>
    <row r="82" spans="1:10" s="9" customFormat="1" ht="19.95" customHeight="1" x14ac:dyDescent="0.2">
      <c r="A82" s="51" t="s">
        <v>33</v>
      </c>
      <c r="B82" s="80">
        <v>2805</v>
      </c>
      <c r="C82" s="52">
        <v>1700</v>
      </c>
      <c r="D82" s="81">
        <f t="shared" si="23"/>
        <v>60.606060606060609</v>
      </c>
      <c r="E82" s="80">
        <v>3300</v>
      </c>
      <c r="F82" s="52">
        <v>2053</v>
      </c>
      <c r="G82" s="81">
        <f t="shared" si="19"/>
        <v>62.212121212121204</v>
      </c>
      <c r="H82" s="41">
        <f t="shared" si="24"/>
        <v>6105</v>
      </c>
      <c r="I82" s="41">
        <f t="shared" si="25"/>
        <v>3753</v>
      </c>
      <c r="J82" s="81">
        <f t="shared" si="22"/>
        <v>61.474201474201472</v>
      </c>
    </row>
    <row r="83" spans="1:10" s="9" customFormat="1" ht="19.95" customHeight="1" x14ac:dyDescent="0.2">
      <c r="A83" s="51" t="s">
        <v>34</v>
      </c>
      <c r="B83" s="80">
        <v>2593</v>
      </c>
      <c r="C83" s="52">
        <v>1698</v>
      </c>
      <c r="D83" s="81">
        <f t="shared" si="23"/>
        <v>65.483995372155803</v>
      </c>
      <c r="E83" s="80">
        <v>3047</v>
      </c>
      <c r="F83" s="52">
        <v>1878</v>
      </c>
      <c r="G83" s="81">
        <f t="shared" si="19"/>
        <v>61.634394486380053</v>
      </c>
      <c r="H83" s="41">
        <f t="shared" si="24"/>
        <v>5640</v>
      </c>
      <c r="I83" s="41">
        <f t="shared" si="25"/>
        <v>3576</v>
      </c>
      <c r="J83" s="81">
        <f t="shared" si="22"/>
        <v>63.404255319148938</v>
      </c>
    </row>
    <row r="84" spans="1:10" s="9" customFormat="1" ht="19.95" customHeight="1" thickBot="1" x14ac:dyDescent="0.25">
      <c r="A84" s="54" t="s">
        <v>29</v>
      </c>
      <c r="B84" s="58">
        <v>2701</v>
      </c>
      <c r="C84" s="55">
        <v>1550</v>
      </c>
      <c r="D84" s="82">
        <f t="shared" si="23"/>
        <v>57.386153276564237</v>
      </c>
      <c r="E84" s="58">
        <v>4021</v>
      </c>
      <c r="F84" s="55">
        <v>1580</v>
      </c>
      <c r="G84" s="82">
        <f t="shared" si="19"/>
        <v>39.293708032827659</v>
      </c>
      <c r="H84" s="41">
        <f t="shared" si="24"/>
        <v>6722</v>
      </c>
      <c r="I84" s="41">
        <f t="shared" si="25"/>
        <v>3130</v>
      </c>
      <c r="J84" s="82">
        <f t="shared" si="22"/>
        <v>46.563522761083007</v>
      </c>
    </row>
    <row r="85" spans="1:10" s="9" customFormat="1" ht="19.95" customHeight="1" thickBot="1" x14ac:dyDescent="0.25">
      <c r="A85" s="27" t="s">
        <v>4</v>
      </c>
      <c r="B85" s="42">
        <f>SUM(B70:B84)</f>
        <v>36572</v>
      </c>
      <c r="C85" s="43">
        <f>SUM(C70:C84)</f>
        <v>14659</v>
      </c>
      <c r="D85" s="44">
        <f t="shared" ref="D85" si="26">ROUND(C85/B85*100,2)</f>
        <v>40.08</v>
      </c>
      <c r="E85" s="42">
        <f t="shared" ref="E85" si="27">SUM(E70:E84)</f>
        <v>37614</v>
      </c>
      <c r="F85" s="45">
        <f t="shared" ref="F85" si="28">SUM(F70:F84)</f>
        <v>15505</v>
      </c>
      <c r="G85" s="46">
        <f t="shared" ref="G85" si="29">ROUND(F85/E85*100,2)</f>
        <v>41.22</v>
      </c>
      <c r="H85" s="47">
        <f t="shared" ref="H85" si="30">SUM(H70:H84)</f>
        <v>74186</v>
      </c>
      <c r="I85" s="43">
        <f t="shared" ref="I85" si="31">SUM(I70:I84)</f>
        <v>30164</v>
      </c>
      <c r="J85" s="44">
        <f t="shared" ref="J85" si="32">ROUND(I85/H85*100,2)</f>
        <v>40.659999999999997</v>
      </c>
    </row>
    <row r="86" spans="1:10" s="35" customFormat="1" ht="30" customHeight="1" x14ac:dyDescent="0.2">
      <c r="A86" s="59" t="s">
        <v>38</v>
      </c>
      <c r="B86" s="60"/>
      <c r="C86" s="60"/>
      <c r="D86" s="60"/>
      <c r="E86" s="60"/>
      <c r="F86" s="60"/>
      <c r="G86" s="60"/>
      <c r="H86" s="60"/>
      <c r="I86" s="60"/>
      <c r="J86" s="60"/>
    </row>
    <row r="87" spans="1:10" s="2" customFormat="1" ht="19.95" customHeight="1" thickBot="1" x14ac:dyDescent="0.25">
      <c r="A87" s="3"/>
      <c r="B87" s="3"/>
      <c r="C87" s="3"/>
      <c r="D87" s="3"/>
      <c r="E87" s="3"/>
      <c r="F87" s="3"/>
      <c r="G87" s="3"/>
      <c r="H87" s="75" t="s">
        <v>17</v>
      </c>
      <c r="I87" s="76" t="s">
        <v>19</v>
      </c>
      <c r="J87" s="76"/>
    </row>
    <row r="88" spans="1:10" s="9" customFormat="1" ht="19.95" customHeight="1" x14ac:dyDescent="0.2">
      <c r="A88" s="5" t="s">
        <v>1</v>
      </c>
      <c r="B88" s="6" t="s">
        <v>2</v>
      </c>
      <c r="C88" s="7"/>
      <c r="D88" s="8"/>
      <c r="E88" s="6" t="s">
        <v>3</v>
      </c>
      <c r="F88" s="7"/>
      <c r="G88" s="8"/>
      <c r="H88" s="6" t="s">
        <v>4</v>
      </c>
      <c r="I88" s="7"/>
      <c r="J88" s="8"/>
    </row>
    <row r="89" spans="1:10" s="9" customFormat="1" ht="19.95" customHeight="1" x14ac:dyDescent="0.2">
      <c r="A89" s="10" t="s">
        <v>25</v>
      </c>
      <c r="B89" s="11" t="s">
        <v>5</v>
      </c>
      <c r="C89" s="12" t="s">
        <v>6</v>
      </c>
      <c r="D89" s="13" t="s">
        <v>7</v>
      </c>
      <c r="E89" s="11" t="s">
        <v>5</v>
      </c>
      <c r="F89" s="12" t="s">
        <v>6</v>
      </c>
      <c r="G89" s="13" t="s">
        <v>7</v>
      </c>
      <c r="H89" s="14" t="s">
        <v>5</v>
      </c>
      <c r="I89" s="12" t="s">
        <v>6</v>
      </c>
      <c r="J89" s="13" t="s">
        <v>7</v>
      </c>
    </row>
    <row r="90" spans="1:10" s="9" customFormat="1" ht="19.95" customHeight="1" x14ac:dyDescent="0.2">
      <c r="A90" s="15"/>
      <c r="B90" s="16" t="s">
        <v>15</v>
      </c>
      <c r="C90" s="17" t="s">
        <v>15</v>
      </c>
      <c r="D90" s="18" t="s">
        <v>0</v>
      </c>
      <c r="E90" s="16" t="s">
        <v>15</v>
      </c>
      <c r="F90" s="17" t="s">
        <v>15</v>
      </c>
      <c r="G90" s="18" t="s">
        <v>0</v>
      </c>
      <c r="H90" s="19" t="s">
        <v>15</v>
      </c>
      <c r="I90" s="17" t="s">
        <v>15</v>
      </c>
      <c r="J90" s="18" t="s">
        <v>0</v>
      </c>
    </row>
    <row r="91" spans="1:10" s="9" customFormat="1" ht="19.95" customHeight="1" x14ac:dyDescent="0.2">
      <c r="A91" s="20" t="s">
        <v>36</v>
      </c>
      <c r="B91" s="77">
        <v>715</v>
      </c>
      <c r="C91" s="78">
        <v>256</v>
      </c>
      <c r="D91" s="40">
        <f t="shared" ref="D91:D92" si="33">IF(B91="","　",C91/B91*100)</f>
        <v>35.804195804195807</v>
      </c>
      <c r="E91" s="77">
        <v>664</v>
      </c>
      <c r="F91" s="78">
        <v>252</v>
      </c>
      <c r="G91" s="40">
        <f t="shared" ref="G91:G92" si="34">IF(E91="","　",F91/E91*100)</f>
        <v>37.951807228915662</v>
      </c>
      <c r="H91" s="41">
        <f t="shared" ref="H91:H92" si="35">B91+E91</f>
        <v>1379</v>
      </c>
      <c r="I91" s="41">
        <f t="shared" ref="I91:I92" si="36">C91+F91</f>
        <v>508</v>
      </c>
      <c r="J91" s="40">
        <f t="shared" ref="J91:J92" si="37">IF(H91="","　",I91/H91*100)</f>
        <v>36.838288614938364</v>
      </c>
    </row>
    <row r="92" spans="1:10" s="9" customFormat="1" ht="19.95" customHeight="1" x14ac:dyDescent="0.2">
      <c r="A92" s="20" t="s">
        <v>37</v>
      </c>
      <c r="B92" s="77">
        <v>769</v>
      </c>
      <c r="C92" s="78">
        <v>228</v>
      </c>
      <c r="D92" s="40">
        <f t="shared" si="33"/>
        <v>29.648894668400523</v>
      </c>
      <c r="E92" s="77">
        <v>730</v>
      </c>
      <c r="F92" s="78">
        <v>178</v>
      </c>
      <c r="G92" s="40">
        <f t="shared" si="34"/>
        <v>24.383561643835616</v>
      </c>
      <c r="H92" s="41">
        <f t="shared" si="35"/>
        <v>1499</v>
      </c>
      <c r="I92" s="41">
        <f t="shared" si="36"/>
        <v>406</v>
      </c>
      <c r="J92" s="40">
        <f t="shared" si="37"/>
        <v>27.084723148765843</v>
      </c>
    </row>
    <row r="93" spans="1:10" s="9" customFormat="1" ht="19.95" customHeight="1" x14ac:dyDescent="0.2">
      <c r="A93" s="25" t="s">
        <v>8</v>
      </c>
      <c r="B93" s="79">
        <v>3919</v>
      </c>
      <c r="C93" s="39">
        <v>793</v>
      </c>
      <c r="D93" s="40">
        <f t="shared" ref="D93:D105" si="38">IF(B93="","　",C93/B93*100)</f>
        <v>20.234753763715233</v>
      </c>
      <c r="E93" s="79">
        <v>3693</v>
      </c>
      <c r="F93" s="39">
        <v>753</v>
      </c>
      <c r="G93" s="40">
        <f t="shared" ref="G93:G105" si="39">IF(E93="","　",F93/E93*100)</f>
        <v>20.389926888708366</v>
      </c>
      <c r="H93" s="41">
        <f>B93+E93</f>
        <v>7612</v>
      </c>
      <c r="I93" s="41">
        <f>C93+F93</f>
        <v>1546</v>
      </c>
      <c r="J93" s="40">
        <f t="shared" ref="J93:J105" si="40">IF(H93="","　",I93/H93*100)</f>
        <v>20.310036784025222</v>
      </c>
    </row>
    <row r="94" spans="1:10" s="9" customFormat="1" ht="19.95" customHeight="1" x14ac:dyDescent="0.2">
      <c r="A94" s="25" t="s">
        <v>9</v>
      </c>
      <c r="B94" s="79">
        <v>4182</v>
      </c>
      <c r="C94" s="39">
        <v>885</v>
      </c>
      <c r="D94" s="40">
        <f t="shared" si="38"/>
        <v>21.16212338593974</v>
      </c>
      <c r="E94" s="79">
        <v>3816</v>
      </c>
      <c r="F94" s="39">
        <v>831</v>
      </c>
      <c r="G94" s="40">
        <f t="shared" si="39"/>
        <v>21.776729559748428</v>
      </c>
      <c r="H94" s="41">
        <f t="shared" ref="H94:H105" si="41">B94+E94</f>
        <v>7998</v>
      </c>
      <c r="I94" s="41">
        <f t="shared" ref="I94:I105" si="42">C94+F94</f>
        <v>1716</v>
      </c>
      <c r="J94" s="40">
        <f t="shared" si="40"/>
        <v>21.455363840960239</v>
      </c>
    </row>
    <row r="95" spans="1:10" s="9" customFormat="1" ht="19.95" customHeight="1" x14ac:dyDescent="0.2">
      <c r="A95" s="25" t="s">
        <v>10</v>
      </c>
      <c r="B95" s="79">
        <v>4211</v>
      </c>
      <c r="C95" s="39">
        <v>1087</v>
      </c>
      <c r="D95" s="40">
        <f t="shared" si="38"/>
        <v>25.813345998575159</v>
      </c>
      <c r="E95" s="79">
        <v>4100</v>
      </c>
      <c r="F95" s="39">
        <v>1162</v>
      </c>
      <c r="G95" s="40">
        <f t="shared" si="39"/>
        <v>28.341463414634145</v>
      </c>
      <c r="H95" s="41">
        <f t="shared" si="41"/>
        <v>8311</v>
      </c>
      <c r="I95" s="41">
        <f t="shared" si="42"/>
        <v>2249</v>
      </c>
      <c r="J95" s="40">
        <f t="shared" si="40"/>
        <v>27.060522199494645</v>
      </c>
    </row>
    <row r="96" spans="1:10" s="9" customFormat="1" ht="19.95" customHeight="1" x14ac:dyDescent="0.2">
      <c r="A96" s="25" t="s">
        <v>11</v>
      </c>
      <c r="B96" s="79">
        <v>4683</v>
      </c>
      <c r="C96" s="39">
        <v>1362</v>
      </c>
      <c r="D96" s="40">
        <f t="shared" si="38"/>
        <v>29.083920563741188</v>
      </c>
      <c r="E96" s="79">
        <v>4626</v>
      </c>
      <c r="F96" s="39">
        <v>1482</v>
      </c>
      <c r="G96" s="40">
        <f t="shared" si="39"/>
        <v>32.036316472114137</v>
      </c>
      <c r="H96" s="41">
        <f t="shared" si="41"/>
        <v>9309</v>
      </c>
      <c r="I96" s="41">
        <f t="shared" si="42"/>
        <v>2844</v>
      </c>
      <c r="J96" s="40">
        <f t="shared" si="40"/>
        <v>30.551079600386721</v>
      </c>
    </row>
    <row r="97" spans="1:10" s="9" customFormat="1" ht="19.95" customHeight="1" x14ac:dyDescent="0.2">
      <c r="A97" s="25" t="s">
        <v>26</v>
      </c>
      <c r="B97" s="79">
        <v>5757</v>
      </c>
      <c r="C97" s="39">
        <v>1843</v>
      </c>
      <c r="D97" s="40">
        <f t="shared" si="38"/>
        <v>32.013201320132012</v>
      </c>
      <c r="E97" s="79">
        <v>5533</v>
      </c>
      <c r="F97" s="39">
        <v>1820</v>
      </c>
      <c r="G97" s="40">
        <f t="shared" si="39"/>
        <v>32.893547804084584</v>
      </c>
      <c r="H97" s="41">
        <f t="shared" si="41"/>
        <v>11290</v>
      </c>
      <c r="I97" s="41">
        <f t="shared" si="42"/>
        <v>3663</v>
      </c>
      <c r="J97" s="40">
        <f t="shared" si="40"/>
        <v>32.444641275465017</v>
      </c>
    </row>
    <row r="98" spans="1:10" s="9" customFormat="1" ht="19.95" customHeight="1" x14ac:dyDescent="0.2">
      <c r="A98" s="25" t="s">
        <v>30</v>
      </c>
      <c r="B98" s="79">
        <v>6491</v>
      </c>
      <c r="C98" s="39">
        <v>2337</v>
      </c>
      <c r="D98" s="40">
        <f t="shared" si="38"/>
        <v>36.003697427206902</v>
      </c>
      <c r="E98" s="79">
        <v>6227</v>
      </c>
      <c r="F98" s="39">
        <v>2210</v>
      </c>
      <c r="G98" s="40">
        <f t="shared" si="39"/>
        <v>35.490605427974948</v>
      </c>
      <c r="H98" s="41">
        <f t="shared" si="41"/>
        <v>12718</v>
      </c>
      <c r="I98" s="41">
        <f t="shared" si="42"/>
        <v>4547</v>
      </c>
      <c r="J98" s="40">
        <f t="shared" si="40"/>
        <v>35.752476804529017</v>
      </c>
    </row>
    <row r="99" spans="1:10" s="9" customFormat="1" ht="19.95" customHeight="1" x14ac:dyDescent="0.2">
      <c r="A99" s="25" t="s">
        <v>27</v>
      </c>
      <c r="B99" s="79">
        <v>5621</v>
      </c>
      <c r="C99" s="39">
        <v>2196</v>
      </c>
      <c r="D99" s="40">
        <f t="shared" si="38"/>
        <v>39.067781533534955</v>
      </c>
      <c r="E99" s="79">
        <v>5470</v>
      </c>
      <c r="F99" s="39">
        <v>2141</v>
      </c>
      <c r="G99" s="40">
        <f t="shared" si="39"/>
        <v>39.14076782449726</v>
      </c>
      <c r="H99" s="41">
        <f t="shared" si="41"/>
        <v>11091</v>
      </c>
      <c r="I99" s="41">
        <f t="shared" si="42"/>
        <v>4337</v>
      </c>
      <c r="J99" s="40">
        <f t="shared" si="40"/>
        <v>39.103777837886575</v>
      </c>
    </row>
    <row r="100" spans="1:10" s="9" customFormat="1" ht="19.95" customHeight="1" x14ac:dyDescent="0.2">
      <c r="A100" s="25" t="s">
        <v>31</v>
      </c>
      <c r="B100" s="79">
        <v>4894</v>
      </c>
      <c r="C100" s="39">
        <v>2122</v>
      </c>
      <c r="D100" s="40">
        <f t="shared" si="38"/>
        <v>43.359215365753982</v>
      </c>
      <c r="E100" s="79">
        <v>4405</v>
      </c>
      <c r="F100" s="39">
        <v>2009</v>
      </c>
      <c r="G100" s="40">
        <f t="shared" si="39"/>
        <v>45.607264472190693</v>
      </c>
      <c r="H100" s="41">
        <f t="shared" si="41"/>
        <v>9299</v>
      </c>
      <c r="I100" s="41">
        <f t="shared" si="42"/>
        <v>4131</v>
      </c>
      <c r="J100" s="40">
        <f t="shared" si="40"/>
        <v>44.424131627056674</v>
      </c>
    </row>
    <row r="101" spans="1:10" s="9" customFormat="1" ht="19.95" customHeight="1" x14ac:dyDescent="0.2">
      <c r="A101" s="25" t="s">
        <v>28</v>
      </c>
      <c r="B101" s="79">
        <v>3964</v>
      </c>
      <c r="C101" s="39">
        <v>1960</v>
      </c>
      <c r="D101" s="40">
        <f t="shared" si="38"/>
        <v>49.445005045408678</v>
      </c>
      <c r="E101" s="79">
        <v>3604</v>
      </c>
      <c r="F101" s="39">
        <v>1753</v>
      </c>
      <c r="G101" s="40">
        <f t="shared" si="39"/>
        <v>48.640399556048834</v>
      </c>
      <c r="H101" s="41">
        <f t="shared" si="41"/>
        <v>7568</v>
      </c>
      <c r="I101" s="41">
        <f t="shared" si="42"/>
        <v>3713</v>
      </c>
      <c r="J101" s="40">
        <f t="shared" si="40"/>
        <v>49.061839323467233</v>
      </c>
    </row>
    <row r="102" spans="1:10" s="9" customFormat="1" ht="19.95" customHeight="1" x14ac:dyDescent="0.2">
      <c r="A102" s="51" t="s">
        <v>32</v>
      </c>
      <c r="B102" s="79">
        <v>3969</v>
      </c>
      <c r="C102" s="39">
        <v>2124</v>
      </c>
      <c r="D102" s="40">
        <f t="shared" si="38"/>
        <v>53.51473922902494</v>
      </c>
      <c r="E102" s="79">
        <v>3914</v>
      </c>
      <c r="F102" s="39">
        <v>2062</v>
      </c>
      <c r="G102" s="40">
        <f t="shared" si="39"/>
        <v>52.682677567705674</v>
      </c>
      <c r="H102" s="41">
        <f t="shared" si="41"/>
        <v>7883</v>
      </c>
      <c r="I102" s="41">
        <f t="shared" si="42"/>
        <v>4186</v>
      </c>
      <c r="J102" s="40">
        <f t="shared" si="40"/>
        <v>53.101611061778506</v>
      </c>
    </row>
    <row r="103" spans="1:10" s="9" customFormat="1" ht="19.95" customHeight="1" x14ac:dyDescent="0.2">
      <c r="A103" s="51" t="s">
        <v>33</v>
      </c>
      <c r="B103" s="80">
        <v>3533</v>
      </c>
      <c r="C103" s="52">
        <v>2001</v>
      </c>
      <c r="D103" s="81">
        <f t="shared" si="38"/>
        <v>56.637418624398528</v>
      </c>
      <c r="E103" s="80">
        <v>4029</v>
      </c>
      <c r="F103" s="52">
        <v>2168</v>
      </c>
      <c r="G103" s="81">
        <f t="shared" si="39"/>
        <v>53.809878381732432</v>
      </c>
      <c r="H103" s="41">
        <f t="shared" si="41"/>
        <v>7562</v>
      </c>
      <c r="I103" s="41">
        <f t="shared" si="42"/>
        <v>4169</v>
      </c>
      <c r="J103" s="81">
        <f t="shared" si="40"/>
        <v>55.130917746627873</v>
      </c>
    </row>
    <row r="104" spans="1:10" s="9" customFormat="1" ht="19.95" customHeight="1" x14ac:dyDescent="0.2">
      <c r="A104" s="51" t="s">
        <v>34</v>
      </c>
      <c r="B104" s="80">
        <v>2881</v>
      </c>
      <c r="C104" s="52">
        <v>1738</v>
      </c>
      <c r="D104" s="81">
        <f t="shared" si="38"/>
        <v>60.326275598750435</v>
      </c>
      <c r="E104" s="80">
        <v>3491</v>
      </c>
      <c r="F104" s="52">
        <v>1875</v>
      </c>
      <c r="G104" s="81">
        <f t="shared" si="39"/>
        <v>53.709538814093385</v>
      </c>
      <c r="H104" s="41">
        <f t="shared" si="41"/>
        <v>6372</v>
      </c>
      <c r="I104" s="41">
        <f t="shared" si="42"/>
        <v>3613</v>
      </c>
      <c r="J104" s="81">
        <f t="shared" si="40"/>
        <v>56.701192718141868</v>
      </c>
    </row>
    <row r="105" spans="1:10" s="9" customFormat="1" ht="19.95" customHeight="1" thickBot="1" x14ac:dyDescent="0.25">
      <c r="A105" s="54" t="s">
        <v>29</v>
      </c>
      <c r="B105" s="58">
        <v>3383</v>
      </c>
      <c r="C105" s="55">
        <v>1674</v>
      </c>
      <c r="D105" s="82">
        <f t="shared" si="38"/>
        <v>49.482707655926696</v>
      </c>
      <c r="E105" s="58">
        <v>5642</v>
      </c>
      <c r="F105" s="55">
        <v>1937</v>
      </c>
      <c r="G105" s="82">
        <f t="shared" si="39"/>
        <v>34.331797235023046</v>
      </c>
      <c r="H105" s="41">
        <f t="shared" si="41"/>
        <v>9025</v>
      </c>
      <c r="I105" s="41">
        <f t="shared" si="42"/>
        <v>3611</v>
      </c>
      <c r="J105" s="82">
        <f t="shared" si="40"/>
        <v>40.011080332409968</v>
      </c>
    </row>
    <row r="106" spans="1:10" s="9" customFormat="1" ht="19.95" customHeight="1" thickBot="1" x14ac:dyDescent="0.25">
      <c r="A106" s="27" t="s">
        <v>4</v>
      </c>
      <c r="B106" s="42">
        <f>SUM(B91:B105)</f>
        <v>58972</v>
      </c>
      <c r="C106" s="43">
        <f>SUM(C91:C105)</f>
        <v>22606</v>
      </c>
      <c r="D106" s="44">
        <f t="shared" ref="D106" si="43">ROUND(C106/B106*100,2)</f>
        <v>38.33</v>
      </c>
      <c r="E106" s="42">
        <f t="shared" ref="E106" si="44">SUM(E91:E105)</f>
        <v>59944</v>
      </c>
      <c r="F106" s="45">
        <f t="shared" ref="F106" si="45">SUM(F91:F105)</f>
        <v>22633</v>
      </c>
      <c r="G106" s="46">
        <f t="shared" ref="G106" si="46">ROUND(F106/E106*100,2)</f>
        <v>37.76</v>
      </c>
      <c r="H106" s="47">
        <f t="shared" ref="H106" si="47">SUM(H91:H105)</f>
        <v>118916</v>
      </c>
      <c r="I106" s="43">
        <f t="shared" ref="I106" si="48">SUM(I91:I105)</f>
        <v>45239</v>
      </c>
      <c r="J106" s="44">
        <f t="shared" ref="J106" si="49">ROUND(I106/H106*100,2)</f>
        <v>38.04</v>
      </c>
    </row>
    <row r="107" spans="1:10" s="35" customFormat="1" ht="30" customHeight="1" x14ac:dyDescent="0.2">
      <c r="A107" s="59" t="s">
        <v>39</v>
      </c>
      <c r="B107" s="60"/>
      <c r="C107" s="60"/>
      <c r="D107" s="60"/>
      <c r="E107" s="60"/>
      <c r="F107" s="60"/>
      <c r="G107" s="60"/>
      <c r="H107" s="60"/>
      <c r="I107" s="60"/>
      <c r="J107" s="60"/>
    </row>
    <row r="108" spans="1:10" s="2" customFormat="1" ht="19.95" customHeight="1" thickBot="1" x14ac:dyDescent="0.25">
      <c r="A108" s="3"/>
      <c r="B108" s="3"/>
      <c r="C108" s="3"/>
      <c r="D108" s="3"/>
      <c r="E108" s="3"/>
      <c r="F108" s="3"/>
      <c r="G108" s="3"/>
      <c r="H108" s="75" t="s">
        <v>17</v>
      </c>
      <c r="I108" s="76" t="s">
        <v>12</v>
      </c>
      <c r="J108" s="76"/>
    </row>
    <row r="109" spans="1:10" s="9" customFormat="1" ht="19.95" customHeight="1" x14ac:dyDescent="0.2">
      <c r="A109" s="5" t="s">
        <v>1</v>
      </c>
      <c r="B109" s="6" t="s">
        <v>2</v>
      </c>
      <c r="C109" s="7"/>
      <c r="D109" s="8"/>
      <c r="E109" s="6" t="s">
        <v>3</v>
      </c>
      <c r="F109" s="7"/>
      <c r="G109" s="8"/>
      <c r="H109" s="6" t="s">
        <v>4</v>
      </c>
      <c r="I109" s="7"/>
      <c r="J109" s="8"/>
    </row>
    <row r="110" spans="1:10" s="9" customFormat="1" ht="19.95" customHeight="1" x14ac:dyDescent="0.2">
      <c r="A110" s="10" t="s">
        <v>25</v>
      </c>
      <c r="B110" s="11" t="s">
        <v>5</v>
      </c>
      <c r="C110" s="12" t="s">
        <v>6</v>
      </c>
      <c r="D110" s="13" t="s">
        <v>7</v>
      </c>
      <c r="E110" s="11" t="s">
        <v>5</v>
      </c>
      <c r="F110" s="12" t="s">
        <v>6</v>
      </c>
      <c r="G110" s="13" t="s">
        <v>7</v>
      </c>
      <c r="H110" s="14" t="s">
        <v>5</v>
      </c>
      <c r="I110" s="12" t="s">
        <v>6</v>
      </c>
      <c r="J110" s="13" t="s">
        <v>7</v>
      </c>
    </row>
    <row r="111" spans="1:10" s="9" customFormat="1" ht="19.95" customHeight="1" x14ac:dyDescent="0.2">
      <c r="A111" s="15"/>
      <c r="B111" s="16" t="s">
        <v>15</v>
      </c>
      <c r="C111" s="17" t="s">
        <v>15</v>
      </c>
      <c r="D111" s="18" t="s">
        <v>0</v>
      </c>
      <c r="E111" s="16" t="s">
        <v>15</v>
      </c>
      <c r="F111" s="17" t="s">
        <v>15</v>
      </c>
      <c r="G111" s="18" t="s">
        <v>0</v>
      </c>
      <c r="H111" s="19" t="s">
        <v>15</v>
      </c>
      <c r="I111" s="17" t="s">
        <v>15</v>
      </c>
      <c r="J111" s="18" t="s">
        <v>0</v>
      </c>
    </row>
    <row r="112" spans="1:10" s="9" customFormat="1" ht="19.95" customHeight="1" x14ac:dyDescent="0.2">
      <c r="A112" s="20" t="s">
        <v>36</v>
      </c>
      <c r="B112" s="83">
        <v>449</v>
      </c>
      <c r="C112" s="84">
        <v>193</v>
      </c>
      <c r="D112" s="40">
        <f t="shared" ref="D112:D113" si="50">IF(B112="","　",C112/B112*100)</f>
        <v>42.98440979955457</v>
      </c>
      <c r="E112" s="77">
        <v>497</v>
      </c>
      <c r="F112" s="78">
        <v>184</v>
      </c>
      <c r="G112" s="40">
        <f t="shared" ref="G112:G113" si="51">IF(E112="","　",F112/E112*100)</f>
        <v>37.022132796780681</v>
      </c>
      <c r="H112" s="41">
        <f t="shared" ref="H112:H113" si="52">B112+E112</f>
        <v>946</v>
      </c>
      <c r="I112" s="41">
        <f t="shared" ref="I112:I113" si="53">C112+F112</f>
        <v>377</v>
      </c>
      <c r="J112" s="40">
        <f t="shared" ref="J112:J113" si="54">IF(H112="","　",I112/H112*100)</f>
        <v>39.852008456659618</v>
      </c>
    </row>
    <row r="113" spans="1:10" s="9" customFormat="1" ht="19.95" customHeight="1" x14ac:dyDescent="0.2">
      <c r="A113" s="20" t="s">
        <v>37</v>
      </c>
      <c r="B113" s="83">
        <v>526</v>
      </c>
      <c r="C113" s="84">
        <v>146</v>
      </c>
      <c r="D113" s="40">
        <f t="shared" si="50"/>
        <v>27.756653992395435</v>
      </c>
      <c r="E113" s="77">
        <v>498</v>
      </c>
      <c r="F113" s="78">
        <v>143</v>
      </c>
      <c r="G113" s="40">
        <f t="shared" si="51"/>
        <v>28.714859437751006</v>
      </c>
      <c r="H113" s="41">
        <f t="shared" si="52"/>
        <v>1024</v>
      </c>
      <c r="I113" s="41">
        <f t="shared" si="53"/>
        <v>289</v>
      </c>
      <c r="J113" s="40">
        <f t="shared" si="54"/>
        <v>28.22265625</v>
      </c>
    </row>
    <row r="114" spans="1:10" s="9" customFormat="1" ht="19.95" customHeight="1" x14ac:dyDescent="0.2">
      <c r="A114" s="25" t="s">
        <v>8</v>
      </c>
      <c r="B114" s="79">
        <v>2789</v>
      </c>
      <c r="C114" s="39">
        <v>552</v>
      </c>
      <c r="D114" s="40">
        <f t="shared" ref="D114:D126" si="55">IF(B114="","　",C114/B114*100)</f>
        <v>19.792040157762639</v>
      </c>
      <c r="E114" s="79">
        <v>2699</v>
      </c>
      <c r="F114" s="39">
        <v>539</v>
      </c>
      <c r="G114" s="40">
        <f t="shared" ref="G114:G126" si="56">IF(E114="","　",F114/E114*100)</f>
        <v>19.970359392367541</v>
      </c>
      <c r="H114" s="41">
        <f>B114+E114</f>
        <v>5488</v>
      </c>
      <c r="I114" s="41">
        <f>C114+F114</f>
        <v>1091</v>
      </c>
      <c r="J114" s="40">
        <f t="shared" ref="J114:J126" si="57">IF(H114="","　",I114/H114*100)</f>
        <v>19.879737609329446</v>
      </c>
    </row>
    <row r="115" spans="1:10" s="9" customFormat="1" ht="19.95" customHeight="1" x14ac:dyDescent="0.2">
      <c r="A115" s="25" t="s">
        <v>9</v>
      </c>
      <c r="B115" s="79">
        <v>3392</v>
      </c>
      <c r="C115" s="39">
        <v>608</v>
      </c>
      <c r="D115" s="40">
        <f t="shared" si="55"/>
        <v>17.924528301886792</v>
      </c>
      <c r="E115" s="79">
        <v>3316</v>
      </c>
      <c r="F115" s="39">
        <v>657</v>
      </c>
      <c r="G115" s="40">
        <f t="shared" si="56"/>
        <v>19.813027744270208</v>
      </c>
      <c r="H115" s="41">
        <f t="shared" ref="H115:H126" si="58">B115+E115</f>
        <v>6708</v>
      </c>
      <c r="I115" s="41">
        <f t="shared" ref="I115:I126" si="59">C115+F115</f>
        <v>1265</v>
      </c>
      <c r="J115" s="40">
        <f t="shared" si="57"/>
        <v>18.858079904591531</v>
      </c>
    </row>
    <row r="116" spans="1:10" s="9" customFormat="1" ht="19.95" customHeight="1" x14ac:dyDescent="0.2">
      <c r="A116" s="25" t="s">
        <v>10</v>
      </c>
      <c r="B116" s="79">
        <v>3886</v>
      </c>
      <c r="C116" s="39">
        <v>965</v>
      </c>
      <c r="D116" s="40">
        <f t="shared" si="55"/>
        <v>24.832732887287701</v>
      </c>
      <c r="E116" s="79">
        <v>3489</v>
      </c>
      <c r="F116" s="39">
        <v>978</v>
      </c>
      <c r="G116" s="40">
        <f t="shared" si="56"/>
        <v>28.030954428202925</v>
      </c>
      <c r="H116" s="41">
        <f t="shared" si="58"/>
        <v>7375</v>
      </c>
      <c r="I116" s="41">
        <f t="shared" si="59"/>
        <v>1943</v>
      </c>
      <c r="J116" s="40">
        <f t="shared" si="57"/>
        <v>26.345762711864406</v>
      </c>
    </row>
    <row r="117" spans="1:10" s="9" customFormat="1" ht="19.95" customHeight="1" x14ac:dyDescent="0.2">
      <c r="A117" s="25" t="s">
        <v>11</v>
      </c>
      <c r="B117" s="79">
        <v>4225</v>
      </c>
      <c r="C117" s="39">
        <v>1228</v>
      </c>
      <c r="D117" s="40">
        <f t="shared" si="55"/>
        <v>29.065088757396452</v>
      </c>
      <c r="E117" s="79">
        <v>3858</v>
      </c>
      <c r="F117" s="39">
        <v>1179</v>
      </c>
      <c r="G117" s="40">
        <f t="shared" si="56"/>
        <v>30.559875583203734</v>
      </c>
      <c r="H117" s="41">
        <f t="shared" si="58"/>
        <v>8083</v>
      </c>
      <c r="I117" s="41">
        <f t="shared" si="59"/>
        <v>2407</v>
      </c>
      <c r="J117" s="40">
        <f t="shared" si="57"/>
        <v>29.778547568971913</v>
      </c>
    </row>
    <row r="118" spans="1:10" s="9" customFormat="1" ht="19.95" customHeight="1" x14ac:dyDescent="0.2">
      <c r="A118" s="25" t="s">
        <v>26</v>
      </c>
      <c r="B118" s="79">
        <v>4629</v>
      </c>
      <c r="C118" s="39">
        <v>1506</v>
      </c>
      <c r="D118" s="40">
        <f t="shared" si="55"/>
        <v>32.534024627349318</v>
      </c>
      <c r="E118" s="79">
        <v>4140</v>
      </c>
      <c r="F118" s="39">
        <v>1459</v>
      </c>
      <c r="G118" s="40">
        <f t="shared" si="56"/>
        <v>35.241545893719803</v>
      </c>
      <c r="H118" s="41">
        <f t="shared" si="58"/>
        <v>8769</v>
      </c>
      <c r="I118" s="41">
        <f t="shared" si="59"/>
        <v>2965</v>
      </c>
      <c r="J118" s="40">
        <f t="shared" si="57"/>
        <v>33.812293305964189</v>
      </c>
    </row>
    <row r="119" spans="1:10" s="9" customFormat="1" ht="19.95" customHeight="1" x14ac:dyDescent="0.2">
      <c r="A119" s="25" t="s">
        <v>30</v>
      </c>
      <c r="B119" s="79">
        <v>4983</v>
      </c>
      <c r="C119" s="39">
        <v>1812</v>
      </c>
      <c r="D119" s="40">
        <f t="shared" si="55"/>
        <v>36.363636363636367</v>
      </c>
      <c r="E119" s="79">
        <v>4669</v>
      </c>
      <c r="F119" s="39">
        <v>1742</v>
      </c>
      <c r="G119" s="40">
        <f t="shared" si="56"/>
        <v>37.309916470336262</v>
      </c>
      <c r="H119" s="41">
        <f t="shared" si="58"/>
        <v>9652</v>
      </c>
      <c r="I119" s="41">
        <f t="shared" si="59"/>
        <v>3554</v>
      </c>
      <c r="J119" s="40">
        <f t="shared" si="57"/>
        <v>36.821384169084126</v>
      </c>
    </row>
    <row r="120" spans="1:10" s="9" customFormat="1" ht="19.95" customHeight="1" x14ac:dyDescent="0.2">
      <c r="A120" s="25" t="s">
        <v>27</v>
      </c>
      <c r="B120" s="79">
        <v>4185</v>
      </c>
      <c r="C120" s="39">
        <v>1588</v>
      </c>
      <c r="D120" s="40">
        <f t="shared" si="55"/>
        <v>37.945041816009557</v>
      </c>
      <c r="E120" s="79">
        <v>3953</v>
      </c>
      <c r="F120" s="39">
        <v>1582</v>
      </c>
      <c r="G120" s="40">
        <f t="shared" si="56"/>
        <v>40.020237794080444</v>
      </c>
      <c r="H120" s="41">
        <f t="shared" si="58"/>
        <v>8138</v>
      </c>
      <c r="I120" s="41">
        <f t="shared" si="59"/>
        <v>3170</v>
      </c>
      <c r="J120" s="40">
        <f t="shared" si="57"/>
        <v>38.953059719832886</v>
      </c>
    </row>
    <row r="121" spans="1:10" s="9" customFormat="1" ht="19.95" customHeight="1" x14ac:dyDescent="0.2">
      <c r="A121" s="25" t="s">
        <v>31</v>
      </c>
      <c r="B121" s="79">
        <v>3508</v>
      </c>
      <c r="C121" s="39">
        <v>1554</v>
      </c>
      <c r="D121" s="40">
        <f t="shared" si="55"/>
        <v>44.298745724059287</v>
      </c>
      <c r="E121" s="79">
        <v>3438</v>
      </c>
      <c r="F121" s="39">
        <v>1581</v>
      </c>
      <c r="G121" s="40">
        <f t="shared" si="56"/>
        <v>45.98603839441536</v>
      </c>
      <c r="H121" s="41">
        <f t="shared" si="58"/>
        <v>6946</v>
      </c>
      <c r="I121" s="41">
        <f t="shared" si="59"/>
        <v>3135</v>
      </c>
      <c r="J121" s="40">
        <f t="shared" si="57"/>
        <v>45.133890008638069</v>
      </c>
    </row>
    <row r="122" spans="1:10" s="9" customFormat="1" ht="19.95" customHeight="1" x14ac:dyDescent="0.2">
      <c r="A122" s="25" t="s">
        <v>28</v>
      </c>
      <c r="B122" s="79">
        <v>3136</v>
      </c>
      <c r="C122" s="39">
        <v>1551</v>
      </c>
      <c r="D122" s="40">
        <f t="shared" si="55"/>
        <v>49.457908163265309</v>
      </c>
      <c r="E122" s="79">
        <v>3066</v>
      </c>
      <c r="F122" s="39">
        <v>1541</v>
      </c>
      <c r="G122" s="40">
        <f t="shared" si="56"/>
        <v>50.260926288323546</v>
      </c>
      <c r="H122" s="41">
        <f t="shared" si="58"/>
        <v>6202</v>
      </c>
      <c r="I122" s="41">
        <f t="shared" si="59"/>
        <v>3092</v>
      </c>
      <c r="J122" s="40">
        <f t="shared" si="57"/>
        <v>49.854885520799741</v>
      </c>
    </row>
    <row r="123" spans="1:10" s="9" customFormat="1" ht="19.95" customHeight="1" x14ac:dyDescent="0.2">
      <c r="A123" s="51" t="s">
        <v>32</v>
      </c>
      <c r="B123" s="79">
        <v>3281</v>
      </c>
      <c r="C123" s="39">
        <v>1876</v>
      </c>
      <c r="D123" s="40">
        <f t="shared" si="55"/>
        <v>57.177689728741235</v>
      </c>
      <c r="E123" s="79">
        <v>3359</v>
      </c>
      <c r="F123" s="39">
        <v>1866</v>
      </c>
      <c r="G123" s="40">
        <f t="shared" si="56"/>
        <v>55.552247692765697</v>
      </c>
      <c r="H123" s="41">
        <f t="shared" si="58"/>
        <v>6640</v>
      </c>
      <c r="I123" s="41">
        <f t="shared" si="59"/>
        <v>3742</v>
      </c>
      <c r="J123" s="40">
        <f t="shared" si="57"/>
        <v>56.355421686746986</v>
      </c>
    </row>
    <row r="124" spans="1:10" s="9" customFormat="1" ht="19.95" customHeight="1" x14ac:dyDescent="0.2">
      <c r="A124" s="51" t="s">
        <v>33</v>
      </c>
      <c r="B124" s="80">
        <v>2928</v>
      </c>
      <c r="C124" s="52">
        <v>1801</v>
      </c>
      <c r="D124" s="81">
        <f t="shared" si="55"/>
        <v>61.509562841530055</v>
      </c>
      <c r="E124" s="80">
        <v>3233</v>
      </c>
      <c r="F124" s="52">
        <v>1897</v>
      </c>
      <c r="G124" s="81">
        <f t="shared" si="56"/>
        <v>58.676152180637175</v>
      </c>
      <c r="H124" s="41">
        <f t="shared" si="58"/>
        <v>6161</v>
      </c>
      <c r="I124" s="41">
        <f t="shared" si="59"/>
        <v>3698</v>
      </c>
      <c r="J124" s="81">
        <f t="shared" si="57"/>
        <v>60.022723583833795</v>
      </c>
    </row>
    <row r="125" spans="1:10" s="9" customFormat="1" ht="19.95" customHeight="1" x14ac:dyDescent="0.2">
      <c r="A125" s="51" t="s">
        <v>34</v>
      </c>
      <c r="B125" s="80">
        <v>2369</v>
      </c>
      <c r="C125" s="52">
        <v>1481</v>
      </c>
      <c r="D125" s="81">
        <f t="shared" si="55"/>
        <v>62.515829463908823</v>
      </c>
      <c r="E125" s="80">
        <v>2946</v>
      </c>
      <c r="F125" s="52">
        <v>1737</v>
      </c>
      <c r="G125" s="81">
        <f t="shared" si="56"/>
        <v>58.961303462321787</v>
      </c>
      <c r="H125" s="41">
        <f t="shared" si="58"/>
        <v>5315</v>
      </c>
      <c r="I125" s="41">
        <f t="shared" si="59"/>
        <v>3218</v>
      </c>
      <c r="J125" s="81">
        <f t="shared" si="57"/>
        <v>60.545625587958604</v>
      </c>
    </row>
    <row r="126" spans="1:10" s="9" customFormat="1" ht="19.95" customHeight="1" thickBot="1" x14ac:dyDescent="0.25">
      <c r="A126" s="54" t="s">
        <v>29</v>
      </c>
      <c r="B126" s="58">
        <v>3032</v>
      </c>
      <c r="C126" s="55">
        <v>1602</v>
      </c>
      <c r="D126" s="82">
        <f t="shared" si="55"/>
        <v>52.836411609498683</v>
      </c>
      <c r="E126" s="58">
        <v>5223</v>
      </c>
      <c r="F126" s="55">
        <v>1866</v>
      </c>
      <c r="G126" s="82">
        <f t="shared" si="56"/>
        <v>35.726593911545088</v>
      </c>
      <c r="H126" s="41">
        <f t="shared" si="58"/>
        <v>8255</v>
      </c>
      <c r="I126" s="41">
        <f t="shared" si="59"/>
        <v>3468</v>
      </c>
      <c r="J126" s="82">
        <f t="shared" si="57"/>
        <v>42.010902483343429</v>
      </c>
    </row>
    <row r="127" spans="1:10" s="9" customFormat="1" ht="19.95" customHeight="1" thickBot="1" x14ac:dyDescent="0.25">
      <c r="A127" s="27" t="s">
        <v>4</v>
      </c>
      <c r="B127" s="42">
        <f>SUM(B112:B126)</f>
        <v>47318</v>
      </c>
      <c r="C127" s="43">
        <f>SUM(C112:C126)</f>
        <v>18463</v>
      </c>
      <c r="D127" s="44">
        <f t="shared" ref="D127" si="60">ROUND(C127/B127*100,2)</f>
        <v>39.020000000000003</v>
      </c>
      <c r="E127" s="42">
        <f t="shared" ref="E127" si="61">SUM(E112:E126)</f>
        <v>48384</v>
      </c>
      <c r="F127" s="45">
        <f t="shared" ref="F127" si="62">SUM(F112:F126)</f>
        <v>18951</v>
      </c>
      <c r="G127" s="46">
        <f t="shared" ref="G127" si="63">ROUND(F127/E127*100,2)</f>
        <v>39.17</v>
      </c>
      <c r="H127" s="47">
        <f t="shared" ref="H127" si="64">SUM(H112:H126)</f>
        <v>95702</v>
      </c>
      <c r="I127" s="43">
        <f t="shared" ref="I127" si="65">SUM(I112:I126)</f>
        <v>37414</v>
      </c>
      <c r="J127" s="44">
        <f t="shared" ref="J127" si="66">ROUND(I127/H127*100,2)</f>
        <v>39.090000000000003</v>
      </c>
    </row>
    <row r="128" spans="1:10" s="35" customFormat="1" ht="30" customHeight="1" x14ac:dyDescent="0.2">
      <c r="A128" s="59" t="s">
        <v>38</v>
      </c>
      <c r="B128" s="60"/>
      <c r="C128" s="60"/>
      <c r="D128" s="60"/>
      <c r="E128" s="60"/>
      <c r="F128" s="60"/>
      <c r="G128" s="60"/>
      <c r="H128" s="60"/>
      <c r="I128" s="60"/>
      <c r="J128" s="60"/>
    </row>
    <row r="129" spans="1:10" s="2" customFormat="1" ht="19.95" customHeight="1" thickBot="1" x14ac:dyDescent="0.25">
      <c r="A129" s="3"/>
      <c r="B129" s="3"/>
      <c r="C129" s="3"/>
      <c r="D129" s="3"/>
      <c r="E129" s="3"/>
      <c r="F129" s="3"/>
      <c r="G129" s="3"/>
      <c r="H129" s="75" t="s">
        <v>17</v>
      </c>
      <c r="I129" s="76" t="s">
        <v>20</v>
      </c>
      <c r="J129" s="76"/>
    </row>
    <row r="130" spans="1:10" s="9" customFormat="1" ht="19.95" customHeight="1" x14ac:dyDescent="0.2">
      <c r="A130" s="5" t="s">
        <v>1</v>
      </c>
      <c r="B130" s="6" t="s">
        <v>2</v>
      </c>
      <c r="C130" s="7"/>
      <c r="D130" s="8"/>
      <c r="E130" s="6" t="s">
        <v>3</v>
      </c>
      <c r="F130" s="7"/>
      <c r="G130" s="8"/>
      <c r="H130" s="6" t="s">
        <v>4</v>
      </c>
      <c r="I130" s="7"/>
      <c r="J130" s="8"/>
    </row>
    <row r="131" spans="1:10" s="9" customFormat="1" ht="19.95" customHeight="1" x14ac:dyDescent="0.2">
      <c r="A131" s="10" t="s">
        <v>25</v>
      </c>
      <c r="B131" s="11" t="s">
        <v>5</v>
      </c>
      <c r="C131" s="12" t="s">
        <v>6</v>
      </c>
      <c r="D131" s="13" t="s">
        <v>7</v>
      </c>
      <c r="E131" s="11" t="s">
        <v>5</v>
      </c>
      <c r="F131" s="12" t="s">
        <v>6</v>
      </c>
      <c r="G131" s="13" t="s">
        <v>7</v>
      </c>
      <c r="H131" s="14" t="s">
        <v>5</v>
      </c>
      <c r="I131" s="12" t="s">
        <v>6</v>
      </c>
      <c r="J131" s="13" t="s">
        <v>7</v>
      </c>
    </row>
    <row r="132" spans="1:10" s="9" customFormat="1" ht="19.95" customHeight="1" x14ac:dyDescent="0.2">
      <c r="A132" s="15"/>
      <c r="B132" s="16" t="s">
        <v>15</v>
      </c>
      <c r="C132" s="17" t="s">
        <v>15</v>
      </c>
      <c r="D132" s="18" t="s">
        <v>0</v>
      </c>
      <c r="E132" s="16" t="s">
        <v>15</v>
      </c>
      <c r="F132" s="17" t="s">
        <v>15</v>
      </c>
      <c r="G132" s="18" t="s">
        <v>0</v>
      </c>
      <c r="H132" s="19" t="s">
        <v>15</v>
      </c>
      <c r="I132" s="17" t="s">
        <v>15</v>
      </c>
      <c r="J132" s="18" t="s">
        <v>0</v>
      </c>
    </row>
    <row r="133" spans="1:10" s="9" customFormat="1" ht="19.95" customHeight="1" x14ac:dyDescent="0.2">
      <c r="A133" s="20" t="s">
        <v>36</v>
      </c>
      <c r="B133" s="77">
        <v>798</v>
      </c>
      <c r="C133" s="78">
        <v>280</v>
      </c>
      <c r="D133" s="40">
        <f t="shared" ref="D133:D134" si="67">IF(B133="","　",C133/B133*100)</f>
        <v>35.087719298245609</v>
      </c>
      <c r="E133" s="77">
        <v>717</v>
      </c>
      <c r="F133" s="78">
        <v>281</v>
      </c>
      <c r="G133" s="40">
        <f t="shared" ref="G133:G134" si="68">IF(E133="","　",F133/E133*100)</f>
        <v>39.191073919107396</v>
      </c>
      <c r="H133" s="41">
        <f t="shared" ref="H133:H134" si="69">B133+E133</f>
        <v>1515</v>
      </c>
      <c r="I133" s="41">
        <f t="shared" ref="I133:I134" si="70">C133+F133</f>
        <v>561</v>
      </c>
      <c r="J133" s="40">
        <f t="shared" ref="J133:J134" si="71">IF(H133="","　",I133/H133*100)</f>
        <v>37.029702970297031</v>
      </c>
    </row>
    <row r="134" spans="1:10" s="9" customFormat="1" ht="19.95" customHeight="1" x14ac:dyDescent="0.2">
      <c r="A134" s="20" t="s">
        <v>37</v>
      </c>
      <c r="B134" s="77">
        <v>862</v>
      </c>
      <c r="C134" s="78">
        <v>217</v>
      </c>
      <c r="D134" s="40">
        <f t="shared" si="67"/>
        <v>25.174013921113691</v>
      </c>
      <c r="E134" s="77">
        <v>810</v>
      </c>
      <c r="F134" s="78">
        <v>205</v>
      </c>
      <c r="G134" s="40">
        <f t="shared" si="68"/>
        <v>25.308641975308642</v>
      </c>
      <c r="H134" s="41">
        <f t="shared" si="69"/>
        <v>1672</v>
      </c>
      <c r="I134" s="41">
        <f t="shared" si="70"/>
        <v>422</v>
      </c>
      <c r="J134" s="40">
        <f t="shared" si="71"/>
        <v>25.239234449760765</v>
      </c>
    </row>
    <row r="135" spans="1:10" s="9" customFormat="1" ht="19.95" customHeight="1" x14ac:dyDescent="0.2">
      <c r="A135" s="25" t="s">
        <v>8</v>
      </c>
      <c r="B135" s="79">
        <v>3966</v>
      </c>
      <c r="C135" s="39">
        <v>775</v>
      </c>
      <c r="D135" s="40">
        <f t="shared" ref="D135:D147" si="72">IF(B135="","　",C135/B135*100)</f>
        <v>19.541099344427636</v>
      </c>
      <c r="E135" s="79">
        <v>3992</v>
      </c>
      <c r="F135" s="39">
        <v>760</v>
      </c>
      <c r="G135" s="40">
        <f t="shared" ref="G135:G147" si="73">IF(E135="","　",F135/E135*100)</f>
        <v>19.038076152304608</v>
      </c>
      <c r="H135" s="41">
        <f>B135+E135</f>
        <v>7958</v>
      </c>
      <c r="I135" s="41">
        <f>C135+F135</f>
        <v>1535</v>
      </c>
      <c r="J135" s="40">
        <f t="shared" ref="J135:J147" si="74">IF(H135="","　",I135/H135*100)</f>
        <v>19.288766021613473</v>
      </c>
    </row>
    <row r="136" spans="1:10" s="9" customFormat="1" ht="19.95" customHeight="1" x14ac:dyDescent="0.2">
      <c r="A136" s="25" t="s">
        <v>9</v>
      </c>
      <c r="B136" s="79">
        <v>3786</v>
      </c>
      <c r="C136" s="39">
        <v>669</v>
      </c>
      <c r="D136" s="40">
        <f t="shared" si="72"/>
        <v>17.670364500792392</v>
      </c>
      <c r="E136" s="79">
        <v>3786</v>
      </c>
      <c r="F136" s="39">
        <v>780</v>
      </c>
      <c r="G136" s="40">
        <f t="shared" si="73"/>
        <v>20.602218700475436</v>
      </c>
      <c r="H136" s="41">
        <f t="shared" ref="H136:H147" si="75">B136+E136</f>
        <v>7572</v>
      </c>
      <c r="I136" s="41">
        <f t="shared" ref="I136:I147" si="76">C136+F136</f>
        <v>1449</v>
      </c>
      <c r="J136" s="40">
        <f t="shared" si="74"/>
        <v>19.136291600633914</v>
      </c>
    </row>
    <row r="137" spans="1:10" s="9" customFormat="1" ht="19.95" customHeight="1" x14ac:dyDescent="0.2">
      <c r="A137" s="25" t="s">
        <v>10</v>
      </c>
      <c r="B137" s="79">
        <v>4252</v>
      </c>
      <c r="C137" s="39">
        <v>1001</v>
      </c>
      <c r="D137" s="40">
        <f t="shared" si="72"/>
        <v>23.541862652869238</v>
      </c>
      <c r="E137" s="79">
        <v>4068</v>
      </c>
      <c r="F137" s="39">
        <v>1047</v>
      </c>
      <c r="G137" s="40">
        <f t="shared" si="73"/>
        <v>25.737463126843657</v>
      </c>
      <c r="H137" s="41">
        <f t="shared" si="75"/>
        <v>8320</v>
      </c>
      <c r="I137" s="41">
        <f t="shared" si="76"/>
        <v>2048</v>
      </c>
      <c r="J137" s="40">
        <f t="shared" si="74"/>
        <v>24.615384615384617</v>
      </c>
    </row>
    <row r="138" spans="1:10" s="9" customFormat="1" ht="19.95" customHeight="1" x14ac:dyDescent="0.2">
      <c r="A138" s="25" t="s">
        <v>11</v>
      </c>
      <c r="B138" s="79">
        <v>4919</v>
      </c>
      <c r="C138" s="39">
        <v>1309</v>
      </c>
      <c r="D138" s="40">
        <f t="shared" si="72"/>
        <v>26.611099817035981</v>
      </c>
      <c r="E138" s="79">
        <v>4552</v>
      </c>
      <c r="F138" s="39">
        <v>1301</v>
      </c>
      <c r="G138" s="40">
        <f t="shared" si="73"/>
        <v>28.580843585237258</v>
      </c>
      <c r="H138" s="41">
        <f t="shared" si="75"/>
        <v>9471</v>
      </c>
      <c r="I138" s="41">
        <f t="shared" si="76"/>
        <v>2610</v>
      </c>
      <c r="J138" s="40">
        <f t="shared" si="74"/>
        <v>27.557808045612926</v>
      </c>
    </row>
    <row r="139" spans="1:10" s="9" customFormat="1" ht="19.95" customHeight="1" x14ac:dyDescent="0.2">
      <c r="A139" s="25" t="s">
        <v>26</v>
      </c>
      <c r="B139" s="79">
        <v>5938</v>
      </c>
      <c r="C139" s="39">
        <v>1713</v>
      </c>
      <c r="D139" s="40">
        <f t="shared" si="72"/>
        <v>28.848097002357697</v>
      </c>
      <c r="E139" s="79">
        <v>5615</v>
      </c>
      <c r="F139" s="39">
        <v>1803</v>
      </c>
      <c r="G139" s="40">
        <f t="shared" si="73"/>
        <v>32.110418521816563</v>
      </c>
      <c r="H139" s="41">
        <f t="shared" si="75"/>
        <v>11553</v>
      </c>
      <c r="I139" s="41">
        <f t="shared" si="76"/>
        <v>3516</v>
      </c>
      <c r="J139" s="40">
        <f t="shared" si="74"/>
        <v>30.433653596468453</v>
      </c>
    </row>
    <row r="140" spans="1:10" s="9" customFormat="1" ht="19.95" customHeight="1" x14ac:dyDescent="0.2">
      <c r="A140" s="25" t="s">
        <v>30</v>
      </c>
      <c r="B140" s="79">
        <v>6937</v>
      </c>
      <c r="C140" s="39">
        <v>2272</v>
      </c>
      <c r="D140" s="40">
        <f t="shared" si="72"/>
        <v>32.751910047570995</v>
      </c>
      <c r="E140" s="79">
        <v>6441</v>
      </c>
      <c r="F140" s="39">
        <v>2277</v>
      </c>
      <c r="G140" s="40">
        <f t="shared" si="73"/>
        <v>35.35165346995808</v>
      </c>
      <c r="H140" s="41">
        <f t="shared" si="75"/>
        <v>13378</v>
      </c>
      <c r="I140" s="41">
        <f t="shared" si="76"/>
        <v>4549</v>
      </c>
      <c r="J140" s="40">
        <f t="shared" si="74"/>
        <v>34.003587980266111</v>
      </c>
    </row>
    <row r="141" spans="1:10" s="9" customFormat="1" ht="19.95" customHeight="1" x14ac:dyDescent="0.2">
      <c r="A141" s="25" t="s">
        <v>27</v>
      </c>
      <c r="B141" s="79">
        <v>5866</v>
      </c>
      <c r="C141" s="39">
        <v>2178</v>
      </c>
      <c r="D141" s="40">
        <f t="shared" si="72"/>
        <v>37.129219229457895</v>
      </c>
      <c r="E141" s="79">
        <v>5540</v>
      </c>
      <c r="F141" s="39">
        <v>2135</v>
      </c>
      <c r="G141" s="40">
        <f t="shared" si="73"/>
        <v>38.537906137184116</v>
      </c>
      <c r="H141" s="41">
        <f t="shared" si="75"/>
        <v>11406</v>
      </c>
      <c r="I141" s="41">
        <f t="shared" si="76"/>
        <v>4313</v>
      </c>
      <c r="J141" s="40">
        <f t="shared" si="74"/>
        <v>37.813431527266353</v>
      </c>
    </row>
    <row r="142" spans="1:10" s="9" customFormat="1" ht="19.95" customHeight="1" x14ac:dyDescent="0.2">
      <c r="A142" s="25" t="s">
        <v>31</v>
      </c>
      <c r="B142" s="79">
        <v>4816</v>
      </c>
      <c r="C142" s="39">
        <v>2075</v>
      </c>
      <c r="D142" s="40">
        <f t="shared" si="72"/>
        <v>43.085548172757477</v>
      </c>
      <c r="E142" s="79">
        <v>4693</v>
      </c>
      <c r="F142" s="39">
        <v>2101</v>
      </c>
      <c r="G142" s="40">
        <f t="shared" si="73"/>
        <v>44.768804602599616</v>
      </c>
      <c r="H142" s="41">
        <f t="shared" si="75"/>
        <v>9509</v>
      </c>
      <c r="I142" s="41">
        <f t="shared" si="76"/>
        <v>4176</v>
      </c>
      <c r="J142" s="40">
        <f t="shared" si="74"/>
        <v>43.916289830686715</v>
      </c>
    </row>
    <row r="143" spans="1:10" s="9" customFormat="1" ht="19.95" customHeight="1" x14ac:dyDescent="0.2">
      <c r="A143" s="25" t="s">
        <v>28</v>
      </c>
      <c r="B143" s="79">
        <v>4492</v>
      </c>
      <c r="C143" s="39">
        <v>2100</v>
      </c>
      <c r="D143" s="40">
        <f t="shared" si="72"/>
        <v>46.749777382012461</v>
      </c>
      <c r="E143" s="79">
        <v>4318</v>
      </c>
      <c r="F143" s="39">
        <v>2177</v>
      </c>
      <c r="G143" s="40">
        <f t="shared" si="73"/>
        <v>50.416859657248722</v>
      </c>
      <c r="H143" s="41">
        <f t="shared" si="75"/>
        <v>8810</v>
      </c>
      <c r="I143" s="41">
        <f t="shared" si="76"/>
        <v>4277</v>
      </c>
      <c r="J143" s="40">
        <f t="shared" si="74"/>
        <v>48.547105561861521</v>
      </c>
    </row>
    <row r="144" spans="1:10" s="9" customFormat="1" ht="19.95" customHeight="1" x14ac:dyDescent="0.2">
      <c r="A144" s="51" t="s">
        <v>32</v>
      </c>
      <c r="B144" s="79">
        <v>4959</v>
      </c>
      <c r="C144" s="39">
        <v>2728</v>
      </c>
      <c r="D144" s="40">
        <f t="shared" si="72"/>
        <v>55.011090945755193</v>
      </c>
      <c r="E144" s="79">
        <v>5209</v>
      </c>
      <c r="F144" s="39">
        <v>2865</v>
      </c>
      <c r="G144" s="40">
        <f t="shared" si="73"/>
        <v>55.000959877135728</v>
      </c>
      <c r="H144" s="41">
        <f t="shared" si="75"/>
        <v>10168</v>
      </c>
      <c r="I144" s="41">
        <f t="shared" si="76"/>
        <v>5593</v>
      </c>
      <c r="J144" s="40">
        <f t="shared" si="74"/>
        <v>55.005900865460269</v>
      </c>
    </row>
    <row r="145" spans="1:10" s="9" customFormat="1" ht="19.95" customHeight="1" x14ac:dyDescent="0.2">
      <c r="A145" s="51" t="s">
        <v>33</v>
      </c>
      <c r="B145" s="80">
        <v>4971</v>
      </c>
      <c r="C145" s="52">
        <v>3019</v>
      </c>
      <c r="D145" s="81">
        <f t="shared" si="72"/>
        <v>60.732247032790184</v>
      </c>
      <c r="E145" s="80">
        <v>5724</v>
      </c>
      <c r="F145" s="52">
        <v>3336</v>
      </c>
      <c r="G145" s="81">
        <f t="shared" si="73"/>
        <v>58.280922431865825</v>
      </c>
      <c r="H145" s="41">
        <f t="shared" si="75"/>
        <v>10695</v>
      </c>
      <c r="I145" s="41">
        <f t="shared" si="76"/>
        <v>6355</v>
      </c>
      <c r="J145" s="81">
        <f t="shared" si="74"/>
        <v>59.420289855072461</v>
      </c>
    </row>
    <row r="146" spans="1:10" s="9" customFormat="1" ht="19.95" customHeight="1" x14ac:dyDescent="0.2">
      <c r="A146" s="51" t="s">
        <v>34</v>
      </c>
      <c r="B146" s="80">
        <v>4378</v>
      </c>
      <c r="C146" s="52">
        <v>2747</v>
      </c>
      <c r="D146" s="81">
        <f t="shared" si="72"/>
        <v>62.745545911375054</v>
      </c>
      <c r="E146" s="80">
        <v>5239</v>
      </c>
      <c r="F146" s="52">
        <v>3087</v>
      </c>
      <c r="G146" s="81">
        <f t="shared" si="73"/>
        <v>58.923458675319715</v>
      </c>
      <c r="H146" s="41">
        <f t="shared" si="75"/>
        <v>9617</v>
      </c>
      <c r="I146" s="41">
        <f t="shared" si="76"/>
        <v>5834</v>
      </c>
      <c r="J146" s="81">
        <f t="shared" si="74"/>
        <v>60.663408547364043</v>
      </c>
    </row>
    <row r="147" spans="1:10" s="9" customFormat="1" ht="19.95" customHeight="1" thickBot="1" x14ac:dyDescent="0.25">
      <c r="A147" s="54" t="s">
        <v>29</v>
      </c>
      <c r="B147" s="58">
        <v>4632</v>
      </c>
      <c r="C147" s="55">
        <v>2514</v>
      </c>
      <c r="D147" s="82">
        <f t="shared" si="72"/>
        <v>54.274611398963735</v>
      </c>
      <c r="E147" s="58">
        <v>7122</v>
      </c>
      <c r="F147" s="55">
        <v>2612</v>
      </c>
      <c r="G147" s="82">
        <f t="shared" si="73"/>
        <v>36.675091266498171</v>
      </c>
      <c r="H147" s="41">
        <f t="shared" si="75"/>
        <v>11754</v>
      </c>
      <c r="I147" s="41">
        <f t="shared" si="76"/>
        <v>5126</v>
      </c>
      <c r="J147" s="82">
        <f t="shared" si="74"/>
        <v>43.610685724008846</v>
      </c>
    </row>
    <row r="148" spans="1:10" s="9" customFormat="1" ht="19.95" customHeight="1" thickBot="1" x14ac:dyDescent="0.25">
      <c r="A148" s="27" t="s">
        <v>4</v>
      </c>
      <c r="B148" s="42">
        <f>SUM(B133:B147)</f>
        <v>65572</v>
      </c>
      <c r="C148" s="43">
        <f>SUM(C133:C147)</f>
        <v>25597</v>
      </c>
      <c r="D148" s="44">
        <f t="shared" ref="D148" si="77">ROUND(C148/B148*100,2)</f>
        <v>39.04</v>
      </c>
      <c r="E148" s="42">
        <f t="shared" ref="E148" si="78">SUM(E133:E147)</f>
        <v>67826</v>
      </c>
      <c r="F148" s="45">
        <f t="shared" ref="F148" si="79">SUM(F133:F147)</f>
        <v>26767</v>
      </c>
      <c r="G148" s="46">
        <f t="shared" ref="G148" si="80">ROUND(F148/E148*100,2)</f>
        <v>39.46</v>
      </c>
      <c r="H148" s="47">
        <f t="shared" ref="H148" si="81">SUM(H133:H147)</f>
        <v>133398</v>
      </c>
      <c r="I148" s="43">
        <f t="shared" ref="I148" si="82">SUM(I133:I147)</f>
        <v>52364</v>
      </c>
      <c r="J148" s="44">
        <f t="shared" ref="J148" si="83">ROUND(I148/H148*100,2)</f>
        <v>39.25</v>
      </c>
    </row>
    <row r="149" spans="1:10" s="35" customFormat="1" ht="30" customHeight="1" x14ac:dyDescent="0.2">
      <c r="A149" s="59" t="s">
        <v>38</v>
      </c>
      <c r="B149" s="60"/>
      <c r="C149" s="60"/>
      <c r="D149" s="60"/>
      <c r="E149" s="60"/>
      <c r="F149" s="60"/>
      <c r="G149" s="60"/>
      <c r="H149" s="60"/>
      <c r="I149" s="60"/>
      <c r="J149" s="60"/>
    </row>
    <row r="150" spans="1:10" s="2" customFormat="1" ht="19.95" customHeight="1" thickBot="1" x14ac:dyDescent="0.25">
      <c r="A150" s="3"/>
      <c r="B150" s="3"/>
      <c r="C150" s="3"/>
      <c r="D150" s="3"/>
      <c r="E150" s="3"/>
      <c r="F150" s="3"/>
      <c r="G150" s="3"/>
      <c r="H150" s="75" t="s">
        <v>17</v>
      </c>
      <c r="I150" s="76" t="s">
        <v>13</v>
      </c>
      <c r="J150" s="76"/>
    </row>
    <row r="151" spans="1:10" s="9" customFormat="1" ht="19.95" customHeight="1" x14ac:dyDescent="0.2">
      <c r="A151" s="5" t="s">
        <v>1</v>
      </c>
      <c r="B151" s="6" t="s">
        <v>2</v>
      </c>
      <c r="C151" s="7"/>
      <c r="D151" s="8"/>
      <c r="E151" s="6" t="s">
        <v>3</v>
      </c>
      <c r="F151" s="7"/>
      <c r="G151" s="8"/>
      <c r="H151" s="6" t="s">
        <v>4</v>
      </c>
      <c r="I151" s="7"/>
      <c r="J151" s="8"/>
    </row>
    <row r="152" spans="1:10" s="9" customFormat="1" ht="19.95" customHeight="1" x14ac:dyDescent="0.2">
      <c r="A152" s="10" t="s">
        <v>25</v>
      </c>
      <c r="B152" s="11" t="s">
        <v>5</v>
      </c>
      <c r="C152" s="12" t="s">
        <v>6</v>
      </c>
      <c r="D152" s="13" t="s">
        <v>7</v>
      </c>
      <c r="E152" s="11" t="s">
        <v>5</v>
      </c>
      <c r="F152" s="12" t="s">
        <v>6</v>
      </c>
      <c r="G152" s="13" t="s">
        <v>7</v>
      </c>
      <c r="H152" s="14" t="s">
        <v>5</v>
      </c>
      <c r="I152" s="12" t="s">
        <v>6</v>
      </c>
      <c r="J152" s="13" t="s">
        <v>7</v>
      </c>
    </row>
    <row r="153" spans="1:10" s="9" customFormat="1" ht="19.95" customHeight="1" x14ac:dyDescent="0.2">
      <c r="A153" s="15"/>
      <c r="B153" s="16" t="s">
        <v>15</v>
      </c>
      <c r="C153" s="17" t="s">
        <v>15</v>
      </c>
      <c r="D153" s="18" t="s">
        <v>0</v>
      </c>
      <c r="E153" s="16" t="s">
        <v>15</v>
      </c>
      <c r="F153" s="17" t="s">
        <v>15</v>
      </c>
      <c r="G153" s="18" t="s">
        <v>0</v>
      </c>
      <c r="H153" s="19" t="s">
        <v>15</v>
      </c>
      <c r="I153" s="17" t="s">
        <v>15</v>
      </c>
      <c r="J153" s="18" t="s">
        <v>0</v>
      </c>
    </row>
    <row r="154" spans="1:10" s="9" customFormat="1" ht="19.95" customHeight="1" x14ac:dyDescent="0.2">
      <c r="A154" s="20" t="s">
        <v>36</v>
      </c>
      <c r="B154" s="77">
        <v>482</v>
      </c>
      <c r="C154" s="78">
        <v>195</v>
      </c>
      <c r="D154" s="40">
        <f t="shared" ref="D154:D155" si="84">IF(B154="","　",C154/B154*100)</f>
        <v>40.456431535269708</v>
      </c>
      <c r="E154" s="77">
        <v>388</v>
      </c>
      <c r="F154" s="78">
        <v>182</v>
      </c>
      <c r="G154" s="40">
        <f t="shared" ref="G154:G155" si="85">IF(E154="","　",F154/E154*100)</f>
        <v>46.907216494845358</v>
      </c>
      <c r="H154" s="41">
        <f t="shared" ref="H154:H155" si="86">B154+E154</f>
        <v>870</v>
      </c>
      <c r="I154" s="41">
        <f t="shared" ref="I154:I155" si="87">C154+F154</f>
        <v>377</v>
      </c>
      <c r="J154" s="40">
        <f t="shared" ref="J154:J155" si="88">IF(H154="","　",I154/H154*100)</f>
        <v>43.333333333333336</v>
      </c>
    </row>
    <row r="155" spans="1:10" s="9" customFormat="1" ht="19.95" customHeight="1" x14ac:dyDescent="0.2">
      <c r="A155" s="20" t="s">
        <v>37</v>
      </c>
      <c r="B155" s="77">
        <v>443</v>
      </c>
      <c r="C155" s="78">
        <v>144</v>
      </c>
      <c r="D155" s="40">
        <f t="shared" si="84"/>
        <v>32.505643340857787</v>
      </c>
      <c r="E155" s="77">
        <v>475</v>
      </c>
      <c r="F155" s="78">
        <v>141</v>
      </c>
      <c r="G155" s="40">
        <f t="shared" si="85"/>
        <v>29.684210526315791</v>
      </c>
      <c r="H155" s="41">
        <f t="shared" si="86"/>
        <v>918</v>
      </c>
      <c r="I155" s="41">
        <f t="shared" si="87"/>
        <v>285</v>
      </c>
      <c r="J155" s="40">
        <f t="shared" si="88"/>
        <v>31.045751633986928</v>
      </c>
    </row>
    <row r="156" spans="1:10" s="9" customFormat="1" ht="19.95" customHeight="1" x14ac:dyDescent="0.2">
      <c r="A156" s="25" t="s">
        <v>8</v>
      </c>
      <c r="B156" s="79">
        <v>2614</v>
      </c>
      <c r="C156" s="39">
        <v>551</v>
      </c>
      <c r="D156" s="40">
        <f t="shared" ref="D156:D168" si="89">IF(B156="","　",C156/B156*100)</f>
        <v>21.078806426931905</v>
      </c>
      <c r="E156" s="79">
        <v>2565</v>
      </c>
      <c r="F156" s="39">
        <v>540</v>
      </c>
      <c r="G156" s="40">
        <f t="shared" ref="G156:G168" si="90">IF(E156="","　",F156/E156*100)</f>
        <v>21.052631578947366</v>
      </c>
      <c r="H156" s="41">
        <f>B156+E156</f>
        <v>5179</v>
      </c>
      <c r="I156" s="41">
        <f>C156+F156</f>
        <v>1091</v>
      </c>
      <c r="J156" s="40">
        <f t="shared" ref="J156:J168" si="91">IF(H156="","　",I156/H156*100)</f>
        <v>21.065842826800541</v>
      </c>
    </row>
    <row r="157" spans="1:10" s="9" customFormat="1" ht="19.95" customHeight="1" x14ac:dyDescent="0.2">
      <c r="A157" s="25" t="s">
        <v>9</v>
      </c>
      <c r="B157" s="79">
        <v>3061</v>
      </c>
      <c r="C157" s="39">
        <v>658</v>
      </c>
      <c r="D157" s="40">
        <f t="shared" si="89"/>
        <v>21.496243057824241</v>
      </c>
      <c r="E157" s="79">
        <v>3065</v>
      </c>
      <c r="F157" s="39">
        <v>676</v>
      </c>
      <c r="G157" s="40">
        <f t="shared" si="90"/>
        <v>22.055464926590538</v>
      </c>
      <c r="H157" s="41">
        <f t="shared" ref="H157:H168" si="92">B157+E157</f>
        <v>6126</v>
      </c>
      <c r="I157" s="41">
        <f t="shared" ref="I157:I168" si="93">C157+F157</f>
        <v>1334</v>
      </c>
      <c r="J157" s="40">
        <f t="shared" si="91"/>
        <v>21.7760365654587</v>
      </c>
    </row>
    <row r="158" spans="1:10" s="9" customFormat="1" ht="19.95" customHeight="1" x14ac:dyDescent="0.2">
      <c r="A158" s="25" t="s">
        <v>10</v>
      </c>
      <c r="B158" s="79">
        <v>3130</v>
      </c>
      <c r="C158" s="39">
        <v>899</v>
      </c>
      <c r="D158" s="40">
        <f t="shared" si="89"/>
        <v>28.722044728434504</v>
      </c>
      <c r="E158" s="79">
        <v>3027</v>
      </c>
      <c r="F158" s="39">
        <v>897</v>
      </c>
      <c r="G158" s="40">
        <f t="shared" si="90"/>
        <v>29.633300297324084</v>
      </c>
      <c r="H158" s="41">
        <f t="shared" si="92"/>
        <v>6157</v>
      </c>
      <c r="I158" s="41">
        <f t="shared" si="93"/>
        <v>1796</v>
      </c>
      <c r="J158" s="40">
        <f t="shared" si="91"/>
        <v>29.170050349196035</v>
      </c>
    </row>
    <row r="159" spans="1:10" s="9" customFormat="1" ht="19.95" customHeight="1" x14ac:dyDescent="0.2">
      <c r="A159" s="25" t="s">
        <v>11</v>
      </c>
      <c r="B159" s="79">
        <v>3431</v>
      </c>
      <c r="C159" s="39">
        <v>1056</v>
      </c>
      <c r="D159" s="40">
        <f t="shared" si="89"/>
        <v>30.778198775867093</v>
      </c>
      <c r="E159" s="79">
        <v>3097</v>
      </c>
      <c r="F159" s="39">
        <v>1063</v>
      </c>
      <c r="G159" s="40">
        <f t="shared" si="90"/>
        <v>34.323538908621245</v>
      </c>
      <c r="H159" s="41">
        <f t="shared" si="92"/>
        <v>6528</v>
      </c>
      <c r="I159" s="41">
        <f t="shared" si="93"/>
        <v>2119</v>
      </c>
      <c r="J159" s="40">
        <f t="shared" si="91"/>
        <v>32.460171568627452</v>
      </c>
    </row>
    <row r="160" spans="1:10" s="9" customFormat="1" ht="19.95" customHeight="1" x14ac:dyDescent="0.2">
      <c r="A160" s="25" t="s">
        <v>26</v>
      </c>
      <c r="B160" s="79">
        <v>3825</v>
      </c>
      <c r="C160" s="39">
        <v>1366</v>
      </c>
      <c r="D160" s="40">
        <f t="shared" si="89"/>
        <v>35.712418300653596</v>
      </c>
      <c r="E160" s="79">
        <v>3810</v>
      </c>
      <c r="F160" s="39">
        <v>1426</v>
      </c>
      <c r="G160" s="40">
        <f t="shared" si="90"/>
        <v>37.427821522309713</v>
      </c>
      <c r="H160" s="41">
        <f t="shared" si="92"/>
        <v>7635</v>
      </c>
      <c r="I160" s="41">
        <f t="shared" si="93"/>
        <v>2792</v>
      </c>
      <c r="J160" s="40">
        <f t="shared" si="91"/>
        <v>36.568434839554683</v>
      </c>
    </row>
    <row r="161" spans="1:10" s="9" customFormat="1" ht="19.95" customHeight="1" x14ac:dyDescent="0.2">
      <c r="A161" s="25" t="s">
        <v>30</v>
      </c>
      <c r="B161" s="79">
        <v>4402</v>
      </c>
      <c r="C161" s="39">
        <v>1652</v>
      </c>
      <c r="D161" s="40">
        <f t="shared" si="89"/>
        <v>37.528396183552928</v>
      </c>
      <c r="E161" s="79">
        <v>4481</v>
      </c>
      <c r="F161" s="39">
        <v>1764</v>
      </c>
      <c r="G161" s="40">
        <f t="shared" si="90"/>
        <v>39.366212898906497</v>
      </c>
      <c r="H161" s="41">
        <f t="shared" si="92"/>
        <v>8883</v>
      </c>
      <c r="I161" s="41">
        <f t="shared" si="93"/>
        <v>3416</v>
      </c>
      <c r="J161" s="40">
        <f t="shared" si="91"/>
        <v>38.455476753349096</v>
      </c>
    </row>
    <row r="162" spans="1:10" s="9" customFormat="1" ht="19.95" customHeight="1" x14ac:dyDescent="0.2">
      <c r="A162" s="25" t="s">
        <v>27</v>
      </c>
      <c r="B162" s="79">
        <v>3990</v>
      </c>
      <c r="C162" s="39">
        <v>1615</v>
      </c>
      <c r="D162" s="40">
        <f t="shared" si="89"/>
        <v>40.476190476190474</v>
      </c>
      <c r="E162" s="79">
        <v>3675</v>
      </c>
      <c r="F162" s="39">
        <v>1577</v>
      </c>
      <c r="G162" s="40">
        <f t="shared" si="90"/>
        <v>42.911564625850339</v>
      </c>
      <c r="H162" s="41">
        <f t="shared" si="92"/>
        <v>7665</v>
      </c>
      <c r="I162" s="41">
        <f t="shared" si="93"/>
        <v>3192</v>
      </c>
      <c r="J162" s="40">
        <f t="shared" si="91"/>
        <v>41.643835616438359</v>
      </c>
    </row>
    <row r="163" spans="1:10" s="9" customFormat="1" ht="19.95" customHeight="1" x14ac:dyDescent="0.2">
      <c r="A163" s="25" t="s">
        <v>31</v>
      </c>
      <c r="B163" s="79">
        <v>3102</v>
      </c>
      <c r="C163" s="39">
        <v>1377</v>
      </c>
      <c r="D163" s="40">
        <f t="shared" si="89"/>
        <v>44.390715667311412</v>
      </c>
      <c r="E163" s="79">
        <v>2950</v>
      </c>
      <c r="F163" s="39">
        <v>1338</v>
      </c>
      <c r="G163" s="40">
        <f t="shared" si="90"/>
        <v>45.355932203389834</v>
      </c>
      <c r="H163" s="41">
        <f t="shared" si="92"/>
        <v>6052</v>
      </c>
      <c r="I163" s="41">
        <f t="shared" si="93"/>
        <v>2715</v>
      </c>
      <c r="J163" s="40">
        <f t="shared" si="91"/>
        <v>44.861202908129542</v>
      </c>
    </row>
    <row r="164" spans="1:10" s="9" customFormat="1" ht="19.95" customHeight="1" x14ac:dyDescent="0.2">
      <c r="A164" s="25" t="s">
        <v>28</v>
      </c>
      <c r="B164" s="79">
        <v>2610</v>
      </c>
      <c r="C164" s="39">
        <v>1323</v>
      </c>
      <c r="D164" s="40">
        <f t="shared" si="89"/>
        <v>50.689655172413794</v>
      </c>
      <c r="E164" s="79">
        <v>2523</v>
      </c>
      <c r="F164" s="39">
        <v>1272</v>
      </c>
      <c r="G164" s="40">
        <f t="shared" si="90"/>
        <v>50.416171224732466</v>
      </c>
      <c r="H164" s="41">
        <f t="shared" si="92"/>
        <v>5133</v>
      </c>
      <c r="I164" s="41">
        <f t="shared" si="93"/>
        <v>2595</v>
      </c>
      <c r="J164" s="40">
        <f t="shared" si="91"/>
        <v>50.555230859146697</v>
      </c>
    </row>
    <row r="165" spans="1:10" s="9" customFormat="1" ht="19.95" customHeight="1" x14ac:dyDescent="0.2">
      <c r="A165" s="51" t="s">
        <v>32</v>
      </c>
      <c r="B165" s="79">
        <v>2681</v>
      </c>
      <c r="C165" s="39">
        <v>1536</v>
      </c>
      <c r="D165" s="40">
        <f t="shared" si="89"/>
        <v>57.292055203282352</v>
      </c>
      <c r="E165" s="79">
        <v>2694</v>
      </c>
      <c r="F165" s="39">
        <v>1541</v>
      </c>
      <c r="G165" s="40">
        <f t="shared" si="90"/>
        <v>57.201187824795838</v>
      </c>
      <c r="H165" s="41">
        <f t="shared" si="92"/>
        <v>5375</v>
      </c>
      <c r="I165" s="41">
        <f t="shared" si="93"/>
        <v>3077</v>
      </c>
      <c r="J165" s="40">
        <f t="shared" si="91"/>
        <v>57.246511627906983</v>
      </c>
    </row>
    <row r="166" spans="1:10" s="9" customFormat="1" ht="19.95" customHeight="1" x14ac:dyDescent="0.2">
      <c r="A166" s="51" t="s">
        <v>33</v>
      </c>
      <c r="B166" s="80">
        <v>2496</v>
      </c>
      <c r="C166" s="52">
        <v>1514</v>
      </c>
      <c r="D166" s="81">
        <f t="shared" si="89"/>
        <v>60.657051282051277</v>
      </c>
      <c r="E166" s="80">
        <v>2677</v>
      </c>
      <c r="F166" s="52">
        <v>1561</v>
      </c>
      <c r="G166" s="81">
        <f t="shared" si="90"/>
        <v>58.311542771759427</v>
      </c>
      <c r="H166" s="41">
        <f t="shared" si="92"/>
        <v>5173</v>
      </c>
      <c r="I166" s="41">
        <f t="shared" si="93"/>
        <v>3075</v>
      </c>
      <c r="J166" s="81">
        <f t="shared" si="91"/>
        <v>59.443263096849023</v>
      </c>
    </row>
    <row r="167" spans="1:10" s="9" customFormat="1" ht="19.95" customHeight="1" x14ac:dyDescent="0.2">
      <c r="A167" s="51" t="s">
        <v>34</v>
      </c>
      <c r="B167" s="80">
        <v>1993</v>
      </c>
      <c r="C167" s="52">
        <v>1240</v>
      </c>
      <c r="D167" s="81">
        <f t="shared" si="89"/>
        <v>62.217762167586557</v>
      </c>
      <c r="E167" s="80">
        <v>2440</v>
      </c>
      <c r="F167" s="52">
        <v>1427</v>
      </c>
      <c r="G167" s="81">
        <f t="shared" si="90"/>
        <v>58.483606557377058</v>
      </c>
      <c r="H167" s="41">
        <f t="shared" si="92"/>
        <v>4433</v>
      </c>
      <c r="I167" s="41">
        <f t="shared" si="93"/>
        <v>2667</v>
      </c>
      <c r="J167" s="81">
        <f t="shared" si="91"/>
        <v>60.162418226934356</v>
      </c>
    </row>
    <row r="168" spans="1:10" s="9" customFormat="1" ht="19.95" customHeight="1" thickBot="1" x14ac:dyDescent="0.25">
      <c r="A168" s="54" t="s">
        <v>29</v>
      </c>
      <c r="B168" s="58">
        <v>2206</v>
      </c>
      <c r="C168" s="55">
        <v>1205</v>
      </c>
      <c r="D168" s="82">
        <f t="shared" si="89"/>
        <v>54.623753399818675</v>
      </c>
      <c r="E168" s="58">
        <v>3847</v>
      </c>
      <c r="F168" s="55">
        <v>1454</v>
      </c>
      <c r="G168" s="82">
        <f t="shared" si="90"/>
        <v>37.795684949311152</v>
      </c>
      <c r="H168" s="41">
        <f t="shared" si="92"/>
        <v>6053</v>
      </c>
      <c r="I168" s="41">
        <f t="shared" si="93"/>
        <v>2659</v>
      </c>
      <c r="J168" s="82">
        <f t="shared" si="91"/>
        <v>43.928630431191145</v>
      </c>
    </row>
    <row r="169" spans="1:10" s="9" customFormat="1" ht="19.95" customHeight="1" thickBot="1" x14ac:dyDescent="0.25">
      <c r="A169" s="27" t="s">
        <v>4</v>
      </c>
      <c r="B169" s="42">
        <f>SUM(B154:B168)</f>
        <v>40466</v>
      </c>
      <c r="C169" s="43">
        <f>SUM(C154:C168)</f>
        <v>16331</v>
      </c>
      <c r="D169" s="44">
        <f t="shared" ref="D169" si="94">ROUND(C169/B169*100,2)</f>
        <v>40.36</v>
      </c>
      <c r="E169" s="42">
        <f t="shared" ref="E169" si="95">SUM(E154:E168)</f>
        <v>41714</v>
      </c>
      <c r="F169" s="45">
        <f t="shared" ref="F169" si="96">SUM(F154:F168)</f>
        <v>16859</v>
      </c>
      <c r="G169" s="46">
        <f t="shared" ref="G169" si="97">ROUND(F169/E169*100,2)</f>
        <v>40.42</v>
      </c>
      <c r="H169" s="47">
        <f t="shared" ref="H169" si="98">SUM(H154:H168)</f>
        <v>82180</v>
      </c>
      <c r="I169" s="43">
        <f t="shared" ref="I169" si="99">SUM(I154:I168)</f>
        <v>33190</v>
      </c>
      <c r="J169" s="44">
        <f t="shared" ref="J169" si="100">ROUND(I169/H169*100,2)</f>
        <v>40.39</v>
      </c>
    </row>
    <row r="170" spans="1:10" s="35" customFormat="1" ht="30" customHeight="1" x14ac:dyDescent="0.2">
      <c r="A170" s="59" t="s">
        <v>38</v>
      </c>
      <c r="B170" s="60"/>
      <c r="C170" s="60"/>
      <c r="D170" s="60"/>
      <c r="E170" s="60"/>
      <c r="F170" s="60"/>
      <c r="G170" s="60"/>
      <c r="H170" s="60"/>
      <c r="I170" s="60"/>
      <c r="J170" s="60"/>
    </row>
    <row r="171" spans="1:10" s="2" customFormat="1" ht="19.95" customHeight="1" thickBot="1" x14ac:dyDescent="0.25">
      <c r="A171" s="85"/>
      <c r="B171" s="3"/>
      <c r="C171" s="3"/>
      <c r="D171" s="3"/>
      <c r="E171" s="3"/>
      <c r="F171" s="3"/>
      <c r="G171" s="3"/>
      <c r="H171" s="75" t="s">
        <v>17</v>
      </c>
      <c r="I171" s="76" t="s">
        <v>21</v>
      </c>
      <c r="J171" s="76"/>
    </row>
    <row r="172" spans="1:10" s="9" customFormat="1" ht="19.95" customHeight="1" x14ac:dyDescent="0.2">
      <c r="A172" s="5" t="s">
        <v>1</v>
      </c>
      <c r="B172" s="6" t="s">
        <v>2</v>
      </c>
      <c r="C172" s="7"/>
      <c r="D172" s="8"/>
      <c r="E172" s="6" t="s">
        <v>3</v>
      </c>
      <c r="F172" s="7"/>
      <c r="G172" s="8"/>
      <c r="H172" s="6" t="s">
        <v>4</v>
      </c>
      <c r="I172" s="7"/>
      <c r="J172" s="8"/>
    </row>
    <row r="173" spans="1:10" s="9" customFormat="1" ht="19.95" customHeight="1" x14ac:dyDescent="0.2">
      <c r="A173" s="10" t="s">
        <v>25</v>
      </c>
      <c r="B173" s="11" t="s">
        <v>5</v>
      </c>
      <c r="C173" s="12" t="s">
        <v>6</v>
      </c>
      <c r="D173" s="13" t="s">
        <v>7</v>
      </c>
      <c r="E173" s="11" t="s">
        <v>5</v>
      </c>
      <c r="F173" s="12" t="s">
        <v>6</v>
      </c>
      <c r="G173" s="13" t="s">
        <v>7</v>
      </c>
      <c r="H173" s="14" t="s">
        <v>5</v>
      </c>
      <c r="I173" s="12" t="s">
        <v>6</v>
      </c>
      <c r="J173" s="13" t="s">
        <v>7</v>
      </c>
    </row>
    <row r="174" spans="1:10" s="9" customFormat="1" ht="19.95" customHeight="1" x14ac:dyDescent="0.2">
      <c r="A174" s="15"/>
      <c r="B174" s="16" t="s">
        <v>15</v>
      </c>
      <c r="C174" s="17" t="s">
        <v>15</v>
      </c>
      <c r="D174" s="18" t="s">
        <v>0</v>
      </c>
      <c r="E174" s="16" t="s">
        <v>15</v>
      </c>
      <c r="F174" s="17" t="s">
        <v>15</v>
      </c>
      <c r="G174" s="18" t="s">
        <v>0</v>
      </c>
      <c r="H174" s="19" t="s">
        <v>15</v>
      </c>
      <c r="I174" s="17" t="s">
        <v>15</v>
      </c>
      <c r="J174" s="18" t="s">
        <v>0</v>
      </c>
    </row>
    <row r="175" spans="1:10" s="9" customFormat="1" ht="19.95" customHeight="1" x14ac:dyDescent="0.2">
      <c r="A175" s="20" t="s">
        <v>36</v>
      </c>
      <c r="B175" s="77">
        <v>486</v>
      </c>
      <c r="C175" s="78">
        <v>138</v>
      </c>
      <c r="D175" s="40">
        <f t="shared" ref="D175:D176" si="101">IF(B175="","　",C175/B175*100)</f>
        <v>28.39506172839506</v>
      </c>
      <c r="E175" s="77">
        <v>454</v>
      </c>
      <c r="F175" s="78">
        <v>162</v>
      </c>
      <c r="G175" s="40">
        <f t="shared" ref="G175:G176" si="102">IF(E175="","　",F175/E175*100)</f>
        <v>35.682819383259911</v>
      </c>
      <c r="H175" s="41">
        <f t="shared" ref="H175:H176" si="103">B175+E175</f>
        <v>940</v>
      </c>
      <c r="I175" s="41">
        <f t="shared" ref="I175:I176" si="104">C175+F175</f>
        <v>300</v>
      </c>
      <c r="J175" s="40">
        <f t="shared" ref="J175:J176" si="105">IF(H175="","　",I175/H175*100)</f>
        <v>31.914893617021278</v>
      </c>
    </row>
    <row r="176" spans="1:10" s="9" customFormat="1" ht="19.95" customHeight="1" x14ac:dyDescent="0.2">
      <c r="A176" s="20" t="s">
        <v>37</v>
      </c>
      <c r="B176" s="77">
        <v>540</v>
      </c>
      <c r="C176" s="78">
        <v>118</v>
      </c>
      <c r="D176" s="40">
        <f t="shared" si="101"/>
        <v>21.851851851851851</v>
      </c>
      <c r="E176" s="77">
        <v>492</v>
      </c>
      <c r="F176" s="78">
        <v>135</v>
      </c>
      <c r="G176" s="40">
        <f t="shared" si="102"/>
        <v>27.439024390243905</v>
      </c>
      <c r="H176" s="41">
        <f t="shared" si="103"/>
        <v>1032</v>
      </c>
      <c r="I176" s="41">
        <f t="shared" si="104"/>
        <v>253</v>
      </c>
      <c r="J176" s="40">
        <f t="shared" si="105"/>
        <v>24.515503875968992</v>
      </c>
    </row>
    <row r="177" spans="1:10" s="9" customFormat="1" ht="19.95" customHeight="1" x14ac:dyDescent="0.2">
      <c r="A177" s="25" t="s">
        <v>8</v>
      </c>
      <c r="B177" s="79">
        <v>2920</v>
      </c>
      <c r="C177" s="39">
        <v>519</v>
      </c>
      <c r="D177" s="40">
        <f t="shared" ref="D177:D189" si="106">IF(B177="","　",C177/B177*100)</f>
        <v>17.773972602739725</v>
      </c>
      <c r="E177" s="79">
        <v>2510</v>
      </c>
      <c r="F177" s="39">
        <v>460</v>
      </c>
      <c r="G177" s="40">
        <f t="shared" ref="G177:G189" si="107">IF(E177="","　",F177/E177*100)</f>
        <v>18.326693227091635</v>
      </c>
      <c r="H177" s="41">
        <f>B177+E177</f>
        <v>5430</v>
      </c>
      <c r="I177" s="41">
        <f>C177+F177</f>
        <v>979</v>
      </c>
      <c r="J177" s="40">
        <f t="shared" ref="J177:J189" si="108">IF(H177="","　",I177/H177*100)</f>
        <v>18.029465930018414</v>
      </c>
    </row>
    <row r="178" spans="1:10" s="9" customFormat="1" ht="19.95" customHeight="1" x14ac:dyDescent="0.2">
      <c r="A178" s="25" t="s">
        <v>9</v>
      </c>
      <c r="B178" s="79">
        <v>2580</v>
      </c>
      <c r="C178" s="39">
        <v>457</v>
      </c>
      <c r="D178" s="40">
        <f t="shared" si="106"/>
        <v>17.713178294573641</v>
      </c>
      <c r="E178" s="79">
        <v>2323</v>
      </c>
      <c r="F178" s="39">
        <v>467</v>
      </c>
      <c r="G178" s="40">
        <f t="shared" si="107"/>
        <v>20.103314679294016</v>
      </c>
      <c r="H178" s="41">
        <f t="shared" ref="H178:H189" si="109">B178+E178</f>
        <v>4903</v>
      </c>
      <c r="I178" s="41">
        <f t="shared" ref="I178:I189" si="110">C178+F178</f>
        <v>924</v>
      </c>
      <c r="J178" s="40">
        <f t="shared" si="108"/>
        <v>18.845604731796858</v>
      </c>
    </row>
    <row r="179" spans="1:10" s="9" customFormat="1" ht="19.95" customHeight="1" x14ac:dyDescent="0.2">
      <c r="A179" s="25" t="s">
        <v>10</v>
      </c>
      <c r="B179" s="79">
        <v>2614</v>
      </c>
      <c r="C179" s="39">
        <v>564</v>
      </c>
      <c r="D179" s="40">
        <f t="shared" si="106"/>
        <v>21.576128538638102</v>
      </c>
      <c r="E179" s="79">
        <v>2422</v>
      </c>
      <c r="F179" s="39">
        <v>610</v>
      </c>
      <c r="G179" s="40">
        <f t="shared" si="107"/>
        <v>25.185796862097444</v>
      </c>
      <c r="H179" s="41">
        <f t="shared" si="109"/>
        <v>5036</v>
      </c>
      <c r="I179" s="41">
        <f t="shared" si="110"/>
        <v>1174</v>
      </c>
      <c r="J179" s="40">
        <f t="shared" si="108"/>
        <v>23.312152501985704</v>
      </c>
    </row>
    <row r="180" spans="1:10" s="9" customFormat="1" ht="19.95" customHeight="1" x14ac:dyDescent="0.2">
      <c r="A180" s="25" t="s">
        <v>11</v>
      </c>
      <c r="B180" s="79">
        <v>3011</v>
      </c>
      <c r="C180" s="39">
        <v>780</v>
      </c>
      <c r="D180" s="40">
        <f t="shared" si="106"/>
        <v>25.905014945200932</v>
      </c>
      <c r="E180" s="79">
        <v>2714</v>
      </c>
      <c r="F180" s="39">
        <v>804</v>
      </c>
      <c r="G180" s="40">
        <f t="shared" si="107"/>
        <v>29.624170965364776</v>
      </c>
      <c r="H180" s="41">
        <f t="shared" si="109"/>
        <v>5725</v>
      </c>
      <c r="I180" s="41">
        <f t="shared" si="110"/>
        <v>1584</v>
      </c>
      <c r="J180" s="40">
        <f t="shared" si="108"/>
        <v>27.668122270742359</v>
      </c>
    </row>
    <row r="181" spans="1:10" s="9" customFormat="1" ht="19.95" customHeight="1" x14ac:dyDescent="0.2">
      <c r="A181" s="25" t="s">
        <v>26</v>
      </c>
      <c r="B181" s="79">
        <v>3746</v>
      </c>
      <c r="C181" s="39">
        <v>1063</v>
      </c>
      <c r="D181" s="40">
        <f t="shared" si="106"/>
        <v>28.376935397757606</v>
      </c>
      <c r="E181" s="79">
        <v>3335</v>
      </c>
      <c r="F181" s="39">
        <v>1036</v>
      </c>
      <c r="G181" s="40">
        <f t="shared" si="107"/>
        <v>31.064467766116945</v>
      </c>
      <c r="H181" s="41">
        <f t="shared" si="109"/>
        <v>7081</v>
      </c>
      <c r="I181" s="41">
        <f t="shared" si="110"/>
        <v>2099</v>
      </c>
      <c r="J181" s="40">
        <f t="shared" si="108"/>
        <v>29.642705832509531</v>
      </c>
    </row>
    <row r="182" spans="1:10" s="9" customFormat="1" ht="19.95" customHeight="1" x14ac:dyDescent="0.2">
      <c r="A182" s="25" t="s">
        <v>30</v>
      </c>
      <c r="B182" s="79">
        <v>4265</v>
      </c>
      <c r="C182" s="39">
        <v>1356</v>
      </c>
      <c r="D182" s="40">
        <f t="shared" si="106"/>
        <v>31.793669402110197</v>
      </c>
      <c r="E182" s="79">
        <v>3839</v>
      </c>
      <c r="F182" s="39">
        <v>1278</v>
      </c>
      <c r="G182" s="40">
        <f t="shared" si="107"/>
        <v>33.28991924980464</v>
      </c>
      <c r="H182" s="41">
        <f t="shared" si="109"/>
        <v>8104</v>
      </c>
      <c r="I182" s="41">
        <f t="shared" si="110"/>
        <v>2634</v>
      </c>
      <c r="J182" s="40">
        <f t="shared" si="108"/>
        <v>32.502467917077986</v>
      </c>
    </row>
    <row r="183" spans="1:10" s="9" customFormat="1" ht="19.95" customHeight="1" x14ac:dyDescent="0.2">
      <c r="A183" s="25" t="s">
        <v>27</v>
      </c>
      <c r="B183" s="79">
        <v>3700</v>
      </c>
      <c r="C183" s="39">
        <v>1281</v>
      </c>
      <c r="D183" s="40">
        <f t="shared" si="106"/>
        <v>34.621621621621621</v>
      </c>
      <c r="E183" s="79">
        <v>3390</v>
      </c>
      <c r="F183" s="39">
        <v>1275</v>
      </c>
      <c r="G183" s="40">
        <f t="shared" si="107"/>
        <v>37.610619469026545</v>
      </c>
      <c r="H183" s="41">
        <f t="shared" si="109"/>
        <v>7090</v>
      </c>
      <c r="I183" s="41">
        <f t="shared" si="110"/>
        <v>2556</v>
      </c>
      <c r="J183" s="40">
        <f t="shared" si="108"/>
        <v>36.050775740479544</v>
      </c>
    </row>
    <row r="184" spans="1:10" s="9" customFormat="1" ht="19.95" customHeight="1" x14ac:dyDescent="0.2">
      <c r="A184" s="25" t="s">
        <v>31</v>
      </c>
      <c r="B184" s="79">
        <v>2978</v>
      </c>
      <c r="C184" s="39">
        <v>1167</v>
      </c>
      <c r="D184" s="40">
        <f t="shared" si="106"/>
        <v>39.187374076561447</v>
      </c>
      <c r="E184" s="79">
        <v>2585</v>
      </c>
      <c r="F184" s="39">
        <v>1074</v>
      </c>
      <c r="G184" s="40">
        <f t="shared" si="107"/>
        <v>41.54738878143133</v>
      </c>
      <c r="H184" s="41">
        <f t="shared" si="109"/>
        <v>5563</v>
      </c>
      <c r="I184" s="41">
        <f t="shared" si="110"/>
        <v>2241</v>
      </c>
      <c r="J184" s="40">
        <f t="shared" si="108"/>
        <v>40.284019413985263</v>
      </c>
    </row>
    <row r="185" spans="1:10" s="9" customFormat="1" ht="19.95" customHeight="1" x14ac:dyDescent="0.2">
      <c r="A185" s="25" t="s">
        <v>28</v>
      </c>
      <c r="B185" s="79">
        <v>2562</v>
      </c>
      <c r="C185" s="39">
        <v>1154</v>
      </c>
      <c r="D185" s="40">
        <f t="shared" si="106"/>
        <v>45.042935206869636</v>
      </c>
      <c r="E185" s="79">
        <v>2236</v>
      </c>
      <c r="F185" s="39">
        <v>1054</v>
      </c>
      <c r="G185" s="40">
        <f t="shared" si="107"/>
        <v>47.137745974955273</v>
      </c>
      <c r="H185" s="41">
        <f t="shared" si="109"/>
        <v>4798</v>
      </c>
      <c r="I185" s="41">
        <f t="shared" si="110"/>
        <v>2208</v>
      </c>
      <c r="J185" s="40">
        <f t="shared" si="108"/>
        <v>46.019174656106706</v>
      </c>
    </row>
    <row r="186" spans="1:10" s="9" customFormat="1" ht="19.95" customHeight="1" x14ac:dyDescent="0.2">
      <c r="A186" s="51" t="s">
        <v>32</v>
      </c>
      <c r="B186" s="79">
        <v>2751</v>
      </c>
      <c r="C186" s="39">
        <v>1379</v>
      </c>
      <c r="D186" s="40">
        <f t="shared" si="106"/>
        <v>50.127226463104321</v>
      </c>
      <c r="E186" s="79">
        <v>2853</v>
      </c>
      <c r="F186" s="39">
        <v>1439</v>
      </c>
      <c r="G186" s="40">
        <f t="shared" si="107"/>
        <v>50.438135296179468</v>
      </c>
      <c r="H186" s="41">
        <f t="shared" si="109"/>
        <v>5604</v>
      </c>
      <c r="I186" s="41">
        <f t="shared" si="110"/>
        <v>2818</v>
      </c>
      <c r="J186" s="40">
        <f t="shared" si="108"/>
        <v>50.285510349750176</v>
      </c>
    </row>
    <row r="187" spans="1:10" s="9" customFormat="1" ht="19.5" customHeight="1" x14ac:dyDescent="0.2">
      <c r="A187" s="51" t="s">
        <v>33</v>
      </c>
      <c r="B187" s="80">
        <v>2688</v>
      </c>
      <c r="C187" s="52">
        <v>1557</v>
      </c>
      <c r="D187" s="81">
        <f t="shared" si="106"/>
        <v>57.924107142857139</v>
      </c>
      <c r="E187" s="80">
        <v>3111</v>
      </c>
      <c r="F187" s="52">
        <v>1718</v>
      </c>
      <c r="G187" s="81">
        <f t="shared" si="107"/>
        <v>55.22340083574413</v>
      </c>
      <c r="H187" s="41">
        <f t="shared" si="109"/>
        <v>5799</v>
      </c>
      <c r="I187" s="41">
        <f t="shared" si="110"/>
        <v>3275</v>
      </c>
      <c r="J187" s="81">
        <f t="shared" si="108"/>
        <v>56.475254354199002</v>
      </c>
    </row>
    <row r="188" spans="1:10" s="9" customFormat="1" ht="19.95" customHeight="1" x14ac:dyDescent="0.2">
      <c r="A188" s="51" t="s">
        <v>34</v>
      </c>
      <c r="B188" s="80">
        <v>2441</v>
      </c>
      <c r="C188" s="52">
        <v>1454</v>
      </c>
      <c r="D188" s="81">
        <f t="shared" si="106"/>
        <v>59.565751741089713</v>
      </c>
      <c r="E188" s="80">
        <v>2912</v>
      </c>
      <c r="F188" s="52">
        <v>1675</v>
      </c>
      <c r="G188" s="81">
        <f t="shared" si="107"/>
        <v>57.520604395604394</v>
      </c>
      <c r="H188" s="41">
        <f t="shared" si="109"/>
        <v>5353</v>
      </c>
      <c r="I188" s="41">
        <f t="shared" si="110"/>
        <v>3129</v>
      </c>
      <c r="J188" s="81">
        <f t="shared" si="108"/>
        <v>58.45320381094713</v>
      </c>
    </row>
    <row r="189" spans="1:10" s="9" customFormat="1" ht="19.95" customHeight="1" thickBot="1" x14ac:dyDescent="0.25">
      <c r="A189" s="54" t="s">
        <v>29</v>
      </c>
      <c r="B189" s="58">
        <v>2297</v>
      </c>
      <c r="C189" s="55">
        <v>1167</v>
      </c>
      <c r="D189" s="82">
        <f t="shared" si="106"/>
        <v>50.805398345668266</v>
      </c>
      <c r="E189" s="58">
        <v>3417</v>
      </c>
      <c r="F189" s="55">
        <v>1253</v>
      </c>
      <c r="G189" s="82">
        <f t="shared" si="107"/>
        <v>36.669593210418498</v>
      </c>
      <c r="H189" s="41">
        <f t="shared" si="109"/>
        <v>5714</v>
      </c>
      <c r="I189" s="41">
        <f t="shared" si="110"/>
        <v>2420</v>
      </c>
      <c r="J189" s="82">
        <f t="shared" si="108"/>
        <v>42.352117605880295</v>
      </c>
    </row>
    <row r="190" spans="1:10" s="9" customFormat="1" ht="19.95" customHeight="1" thickBot="1" x14ac:dyDescent="0.25">
      <c r="A190" s="27" t="s">
        <v>4</v>
      </c>
      <c r="B190" s="42">
        <f>SUM(B175:B189)</f>
        <v>39579</v>
      </c>
      <c r="C190" s="43">
        <f>SUM(C175:C189)</f>
        <v>14154</v>
      </c>
      <c r="D190" s="44">
        <f t="shared" ref="D190" si="111">ROUND(C190/B190*100,2)</f>
        <v>35.76</v>
      </c>
      <c r="E190" s="42">
        <f t="shared" ref="E190" si="112">SUM(E175:E189)</f>
        <v>38593</v>
      </c>
      <c r="F190" s="45">
        <f t="shared" ref="F190" si="113">SUM(F175:F189)</f>
        <v>14440</v>
      </c>
      <c r="G190" s="46">
        <f t="shared" ref="G190" si="114">ROUND(F190/E190*100,2)</f>
        <v>37.42</v>
      </c>
      <c r="H190" s="47">
        <f t="shared" ref="H190" si="115">SUM(H175:H189)</f>
        <v>78172</v>
      </c>
      <c r="I190" s="43">
        <f t="shared" ref="I190" si="116">SUM(I175:I189)</f>
        <v>28594</v>
      </c>
      <c r="J190" s="44">
        <f t="shared" ref="J190" si="117">ROUND(I190/H190*100,2)</f>
        <v>36.58</v>
      </c>
    </row>
    <row r="191" spans="1:10" s="35" customFormat="1" ht="30" customHeight="1" x14ac:dyDescent="0.2">
      <c r="A191" s="59" t="s">
        <v>38</v>
      </c>
      <c r="B191" s="60"/>
      <c r="C191" s="60"/>
      <c r="D191" s="60"/>
      <c r="E191" s="60"/>
      <c r="F191" s="60"/>
      <c r="G191" s="60"/>
      <c r="H191" s="60"/>
      <c r="I191" s="60"/>
      <c r="J191" s="60"/>
    </row>
    <row r="192" spans="1:10" s="2" customFormat="1" ht="19.95" customHeight="1" thickBot="1" x14ac:dyDescent="0.25">
      <c r="A192" s="3"/>
      <c r="B192" s="3"/>
      <c r="C192" s="3"/>
      <c r="D192" s="3"/>
      <c r="E192" s="3"/>
      <c r="F192" s="3"/>
      <c r="G192" s="3"/>
      <c r="H192" s="75" t="s">
        <v>17</v>
      </c>
      <c r="I192" s="76" t="s">
        <v>22</v>
      </c>
      <c r="J192" s="76"/>
    </row>
    <row r="193" spans="1:10" s="9" customFormat="1" ht="19.95" customHeight="1" x14ac:dyDescent="0.2">
      <c r="A193" s="5" t="s">
        <v>1</v>
      </c>
      <c r="B193" s="6" t="s">
        <v>2</v>
      </c>
      <c r="C193" s="7"/>
      <c r="D193" s="8"/>
      <c r="E193" s="6" t="s">
        <v>3</v>
      </c>
      <c r="F193" s="7"/>
      <c r="G193" s="8"/>
      <c r="H193" s="6" t="s">
        <v>4</v>
      </c>
      <c r="I193" s="7"/>
      <c r="J193" s="8"/>
    </row>
    <row r="194" spans="1:10" s="9" customFormat="1" ht="19.95" customHeight="1" x14ac:dyDescent="0.2">
      <c r="A194" s="10" t="s">
        <v>25</v>
      </c>
      <c r="B194" s="11" t="s">
        <v>5</v>
      </c>
      <c r="C194" s="12" t="s">
        <v>6</v>
      </c>
      <c r="D194" s="13" t="s">
        <v>7</v>
      </c>
      <c r="E194" s="11" t="s">
        <v>5</v>
      </c>
      <c r="F194" s="12" t="s">
        <v>6</v>
      </c>
      <c r="G194" s="13" t="s">
        <v>7</v>
      </c>
      <c r="H194" s="14" t="s">
        <v>5</v>
      </c>
      <c r="I194" s="12" t="s">
        <v>6</v>
      </c>
      <c r="J194" s="13" t="s">
        <v>7</v>
      </c>
    </row>
    <row r="195" spans="1:10" s="9" customFormat="1" ht="19.95" customHeight="1" x14ac:dyDescent="0.2">
      <c r="A195" s="15"/>
      <c r="B195" s="16" t="s">
        <v>15</v>
      </c>
      <c r="C195" s="17" t="s">
        <v>15</v>
      </c>
      <c r="D195" s="18" t="s">
        <v>0</v>
      </c>
      <c r="E195" s="16" t="s">
        <v>15</v>
      </c>
      <c r="F195" s="17" t="s">
        <v>15</v>
      </c>
      <c r="G195" s="18" t="s">
        <v>0</v>
      </c>
      <c r="H195" s="19" t="s">
        <v>15</v>
      </c>
      <c r="I195" s="17" t="s">
        <v>15</v>
      </c>
      <c r="J195" s="18" t="s">
        <v>0</v>
      </c>
    </row>
    <row r="196" spans="1:10" s="9" customFormat="1" ht="19.95" customHeight="1" x14ac:dyDescent="0.2">
      <c r="A196" s="20" t="s">
        <v>36</v>
      </c>
      <c r="B196" s="77">
        <v>795</v>
      </c>
      <c r="C196" s="78">
        <v>363</v>
      </c>
      <c r="D196" s="40">
        <f t="shared" ref="D196:D197" si="118">IF(B196="","　",C196/B196*100)</f>
        <v>45.660377358490564</v>
      </c>
      <c r="E196" s="77">
        <v>700</v>
      </c>
      <c r="F196" s="78">
        <v>291</v>
      </c>
      <c r="G196" s="40">
        <f t="shared" ref="G196:G197" si="119">IF(E196="","　",F196/E196*100)</f>
        <v>41.571428571428569</v>
      </c>
      <c r="H196" s="41">
        <f t="shared" ref="H196:H197" si="120">B196+E196</f>
        <v>1495</v>
      </c>
      <c r="I196" s="41">
        <f t="shared" ref="I196:I197" si="121">C196+F196</f>
        <v>654</v>
      </c>
      <c r="J196" s="40">
        <f t="shared" ref="J196:J197" si="122">IF(H196="","　",I196/H196*100)</f>
        <v>43.745819397993316</v>
      </c>
    </row>
    <row r="197" spans="1:10" s="9" customFormat="1" ht="19.95" customHeight="1" x14ac:dyDescent="0.2">
      <c r="A197" s="20" t="s">
        <v>37</v>
      </c>
      <c r="B197" s="77">
        <v>800</v>
      </c>
      <c r="C197" s="78">
        <v>270</v>
      </c>
      <c r="D197" s="40">
        <f t="shared" si="118"/>
        <v>33.75</v>
      </c>
      <c r="E197" s="77">
        <v>766</v>
      </c>
      <c r="F197" s="78">
        <v>262</v>
      </c>
      <c r="G197" s="40">
        <f t="shared" si="119"/>
        <v>34.203655352480418</v>
      </c>
      <c r="H197" s="41">
        <f t="shared" si="120"/>
        <v>1566</v>
      </c>
      <c r="I197" s="41">
        <f t="shared" si="121"/>
        <v>532</v>
      </c>
      <c r="J197" s="40">
        <f t="shared" si="122"/>
        <v>33.971902937420175</v>
      </c>
    </row>
    <row r="198" spans="1:10" s="9" customFormat="1" ht="19.95" customHeight="1" x14ac:dyDescent="0.2">
      <c r="A198" s="25" t="s">
        <v>8</v>
      </c>
      <c r="B198" s="79">
        <v>3844</v>
      </c>
      <c r="C198" s="39">
        <v>845</v>
      </c>
      <c r="D198" s="40">
        <f t="shared" ref="D198:D210" si="123">IF(B198="","　",C198/B198*100)</f>
        <v>21.982310093652448</v>
      </c>
      <c r="E198" s="79">
        <v>3961</v>
      </c>
      <c r="F198" s="39">
        <v>953</v>
      </c>
      <c r="G198" s="40">
        <f t="shared" ref="G198:G210" si="124">IF(E198="","　",F198/E198*100)</f>
        <v>24.059580913910629</v>
      </c>
      <c r="H198" s="41">
        <f>B198+E198</f>
        <v>7805</v>
      </c>
      <c r="I198" s="41">
        <f>C198+F198</f>
        <v>1798</v>
      </c>
      <c r="J198" s="40">
        <f t="shared" ref="J198:J210" si="125">IF(H198="","　",I198/H198*100)</f>
        <v>23.036515054452273</v>
      </c>
    </row>
    <row r="199" spans="1:10" s="9" customFormat="1" ht="19.95" customHeight="1" x14ac:dyDescent="0.2">
      <c r="A199" s="25" t="s">
        <v>9</v>
      </c>
      <c r="B199" s="79">
        <v>4193</v>
      </c>
      <c r="C199" s="39">
        <v>901</v>
      </c>
      <c r="D199" s="40">
        <f t="shared" si="123"/>
        <v>21.488194610064394</v>
      </c>
      <c r="E199" s="79">
        <v>4364</v>
      </c>
      <c r="F199" s="39">
        <v>1049</v>
      </c>
      <c r="G199" s="40">
        <f t="shared" si="124"/>
        <v>24.037580201649863</v>
      </c>
      <c r="H199" s="41">
        <f t="shared" ref="H199:H210" si="126">B199+E199</f>
        <v>8557</v>
      </c>
      <c r="I199" s="41">
        <f t="shared" ref="I199:I210" si="127">C199+F199</f>
        <v>1950</v>
      </c>
      <c r="J199" s="40">
        <f t="shared" si="125"/>
        <v>22.788360406684586</v>
      </c>
    </row>
    <row r="200" spans="1:10" s="9" customFormat="1" ht="19.95" customHeight="1" x14ac:dyDescent="0.2">
      <c r="A200" s="25" t="s">
        <v>10</v>
      </c>
      <c r="B200" s="79">
        <v>4847</v>
      </c>
      <c r="C200" s="39">
        <v>1392</v>
      </c>
      <c r="D200" s="40">
        <f t="shared" si="123"/>
        <v>28.718795131008871</v>
      </c>
      <c r="E200" s="79">
        <v>4993</v>
      </c>
      <c r="F200" s="39">
        <v>1485</v>
      </c>
      <c r="G200" s="40">
        <f t="shared" si="124"/>
        <v>29.741638293611057</v>
      </c>
      <c r="H200" s="41">
        <f t="shared" si="126"/>
        <v>9840</v>
      </c>
      <c r="I200" s="41">
        <f t="shared" si="127"/>
        <v>2877</v>
      </c>
      <c r="J200" s="40">
        <f t="shared" si="125"/>
        <v>29.237804878048777</v>
      </c>
    </row>
    <row r="201" spans="1:10" s="9" customFormat="1" ht="19.95" customHeight="1" x14ac:dyDescent="0.2">
      <c r="A201" s="25" t="s">
        <v>11</v>
      </c>
      <c r="B201" s="79">
        <v>5555</v>
      </c>
      <c r="C201" s="39">
        <v>1834</v>
      </c>
      <c r="D201" s="40">
        <f t="shared" si="123"/>
        <v>33.01530153015301</v>
      </c>
      <c r="E201" s="79">
        <v>5574</v>
      </c>
      <c r="F201" s="39">
        <v>1921</v>
      </c>
      <c r="G201" s="40">
        <f t="shared" si="124"/>
        <v>34.463580911374237</v>
      </c>
      <c r="H201" s="41">
        <f t="shared" si="126"/>
        <v>11129</v>
      </c>
      <c r="I201" s="41">
        <f t="shared" si="127"/>
        <v>3755</v>
      </c>
      <c r="J201" s="40">
        <f t="shared" si="125"/>
        <v>33.740677509210173</v>
      </c>
    </row>
    <row r="202" spans="1:10" s="9" customFormat="1" ht="19.95" customHeight="1" x14ac:dyDescent="0.2">
      <c r="A202" s="25" t="s">
        <v>26</v>
      </c>
      <c r="B202" s="79">
        <v>5995</v>
      </c>
      <c r="C202" s="39">
        <v>2200</v>
      </c>
      <c r="D202" s="40">
        <f t="shared" si="123"/>
        <v>36.697247706422019</v>
      </c>
      <c r="E202" s="79">
        <v>6022</v>
      </c>
      <c r="F202" s="39">
        <v>2189</v>
      </c>
      <c r="G202" s="40">
        <f t="shared" si="124"/>
        <v>36.350049817336433</v>
      </c>
      <c r="H202" s="41">
        <f t="shared" si="126"/>
        <v>12017</v>
      </c>
      <c r="I202" s="41">
        <f t="shared" si="127"/>
        <v>4389</v>
      </c>
      <c r="J202" s="40">
        <f t="shared" si="125"/>
        <v>36.523258716817843</v>
      </c>
    </row>
    <row r="203" spans="1:10" s="9" customFormat="1" ht="19.95" customHeight="1" x14ac:dyDescent="0.2">
      <c r="A203" s="25" t="s">
        <v>30</v>
      </c>
      <c r="B203" s="79">
        <v>6669</v>
      </c>
      <c r="C203" s="39">
        <v>2661</v>
      </c>
      <c r="D203" s="40">
        <f t="shared" si="123"/>
        <v>39.901034637876741</v>
      </c>
      <c r="E203" s="79">
        <v>7079</v>
      </c>
      <c r="F203" s="39">
        <v>2815</v>
      </c>
      <c r="G203" s="40">
        <f t="shared" si="124"/>
        <v>39.765503602203701</v>
      </c>
      <c r="H203" s="41">
        <f t="shared" si="126"/>
        <v>13748</v>
      </c>
      <c r="I203" s="41">
        <f t="shared" si="127"/>
        <v>5476</v>
      </c>
      <c r="J203" s="40">
        <f t="shared" si="125"/>
        <v>39.831248181553683</v>
      </c>
    </row>
    <row r="204" spans="1:10" s="9" customFormat="1" ht="19.95" customHeight="1" x14ac:dyDescent="0.2">
      <c r="A204" s="25" t="s">
        <v>27</v>
      </c>
      <c r="B204" s="79">
        <v>6296</v>
      </c>
      <c r="C204" s="39">
        <v>2618</v>
      </c>
      <c r="D204" s="40">
        <f t="shared" si="123"/>
        <v>41.58195679796696</v>
      </c>
      <c r="E204" s="79">
        <v>6240</v>
      </c>
      <c r="F204" s="39">
        <v>2651</v>
      </c>
      <c r="G204" s="40">
        <f t="shared" si="124"/>
        <v>42.483974358974358</v>
      </c>
      <c r="H204" s="41">
        <f t="shared" si="126"/>
        <v>12536</v>
      </c>
      <c r="I204" s="41">
        <f t="shared" si="127"/>
        <v>5269</v>
      </c>
      <c r="J204" s="40">
        <f t="shared" si="125"/>
        <v>42.030950861518825</v>
      </c>
    </row>
    <row r="205" spans="1:10" s="9" customFormat="1" ht="19.95" customHeight="1" x14ac:dyDescent="0.2">
      <c r="A205" s="25" t="s">
        <v>31</v>
      </c>
      <c r="B205" s="79">
        <v>5273</v>
      </c>
      <c r="C205" s="39">
        <v>2339</v>
      </c>
      <c r="D205" s="40">
        <f t="shared" si="123"/>
        <v>44.358050445666599</v>
      </c>
      <c r="E205" s="79">
        <v>5054</v>
      </c>
      <c r="F205" s="39">
        <v>2279</v>
      </c>
      <c r="G205" s="40">
        <f t="shared" si="124"/>
        <v>45.092995647012266</v>
      </c>
      <c r="H205" s="41">
        <f t="shared" si="126"/>
        <v>10327</v>
      </c>
      <c r="I205" s="41">
        <f t="shared" si="127"/>
        <v>4618</v>
      </c>
      <c r="J205" s="40">
        <f t="shared" si="125"/>
        <v>44.717730221748816</v>
      </c>
    </row>
    <row r="206" spans="1:10" s="9" customFormat="1" ht="19.95" customHeight="1" x14ac:dyDescent="0.2">
      <c r="A206" s="25" t="s">
        <v>28</v>
      </c>
      <c r="B206" s="79">
        <v>4370</v>
      </c>
      <c r="C206" s="39">
        <v>2094</v>
      </c>
      <c r="D206" s="40">
        <f t="shared" si="123"/>
        <v>47.917620137299771</v>
      </c>
      <c r="E206" s="79">
        <v>4221</v>
      </c>
      <c r="F206" s="39">
        <v>2110</v>
      </c>
      <c r="G206" s="40">
        <f t="shared" si="124"/>
        <v>49.988154465766407</v>
      </c>
      <c r="H206" s="41">
        <f t="shared" si="126"/>
        <v>8591</v>
      </c>
      <c r="I206" s="41">
        <f t="shared" si="127"/>
        <v>4204</v>
      </c>
      <c r="J206" s="40">
        <f t="shared" si="125"/>
        <v>48.934931905482479</v>
      </c>
    </row>
    <row r="207" spans="1:10" s="9" customFormat="1" ht="19.95" customHeight="1" x14ac:dyDescent="0.2">
      <c r="A207" s="51" t="s">
        <v>32</v>
      </c>
      <c r="B207" s="79">
        <v>4099</v>
      </c>
      <c r="C207" s="39">
        <v>2181</v>
      </c>
      <c r="D207" s="40">
        <f t="shared" si="123"/>
        <v>53.208099536472311</v>
      </c>
      <c r="E207" s="79">
        <v>4214</v>
      </c>
      <c r="F207" s="39">
        <v>2246</v>
      </c>
      <c r="G207" s="40">
        <f t="shared" si="124"/>
        <v>53.298528713811109</v>
      </c>
      <c r="H207" s="41">
        <f t="shared" si="126"/>
        <v>8313</v>
      </c>
      <c r="I207" s="41">
        <f t="shared" si="127"/>
        <v>4427</v>
      </c>
      <c r="J207" s="40">
        <f t="shared" si="125"/>
        <v>53.253939612654875</v>
      </c>
    </row>
    <row r="208" spans="1:10" s="9" customFormat="1" ht="19.95" customHeight="1" x14ac:dyDescent="0.2">
      <c r="A208" s="51" t="s">
        <v>33</v>
      </c>
      <c r="B208" s="80">
        <v>3612</v>
      </c>
      <c r="C208" s="52">
        <v>2113</v>
      </c>
      <c r="D208" s="81">
        <f t="shared" si="123"/>
        <v>58.499446290143965</v>
      </c>
      <c r="E208" s="80">
        <v>4203</v>
      </c>
      <c r="F208" s="52">
        <v>2349</v>
      </c>
      <c r="G208" s="81">
        <f t="shared" si="124"/>
        <v>55.888650963597428</v>
      </c>
      <c r="H208" s="41">
        <f t="shared" si="126"/>
        <v>7815</v>
      </c>
      <c r="I208" s="41">
        <f t="shared" si="127"/>
        <v>4462</v>
      </c>
      <c r="J208" s="81">
        <f t="shared" si="125"/>
        <v>57.095329494561739</v>
      </c>
    </row>
    <row r="209" spans="1:10" s="9" customFormat="1" ht="19.95" customHeight="1" x14ac:dyDescent="0.2">
      <c r="A209" s="51" t="s">
        <v>34</v>
      </c>
      <c r="B209" s="80">
        <v>2864</v>
      </c>
      <c r="C209" s="52">
        <v>1777</v>
      </c>
      <c r="D209" s="81">
        <f t="shared" si="123"/>
        <v>62.046089385474858</v>
      </c>
      <c r="E209" s="80">
        <v>3679</v>
      </c>
      <c r="F209" s="52">
        <v>2077</v>
      </c>
      <c r="G209" s="81">
        <f t="shared" si="124"/>
        <v>56.455558575699918</v>
      </c>
      <c r="H209" s="41">
        <f t="shared" si="126"/>
        <v>6543</v>
      </c>
      <c r="I209" s="41">
        <f t="shared" si="127"/>
        <v>3854</v>
      </c>
      <c r="J209" s="81">
        <f t="shared" si="125"/>
        <v>58.902644047073203</v>
      </c>
    </row>
    <row r="210" spans="1:10" s="9" customFormat="1" ht="19.95" customHeight="1" thickBot="1" x14ac:dyDescent="0.25">
      <c r="A210" s="54" t="s">
        <v>29</v>
      </c>
      <c r="B210" s="58">
        <v>3794</v>
      </c>
      <c r="C210" s="55">
        <v>1958</v>
      </c>
      <c r="D210" s="82">
        <f t="shared" si="123"/>
        <v>51.60780179230364</v>
      </c>
      <c r="E210" s="58">
        <v>6748</v>
      </c>
      <c r="F210" s="55">
        <v>2361</v>
      </c>
      <c r="G210" s="82">
        <f t="shared" si="124"/>
        <v>34.98814463544754</v>
      </c>
      <c r="H210" s="41">
        <f t="shared" si="126"/>
        <v>10542</v>
      </c>
      <c r="I210" s="41">
        <f t="shared" si="127"/>
        <v>4319</v>
      </c>
      <c r="J210" s="82">
        <f t="shared" si="125"/>
        <v>40.969455511288182</v>
      </c>
    </row>
    <row r="211" spans="1:10" s="9" customFormat="1" ht="19.95" customHeight="1" thickBot="1" x14ac:dyDescent="0.25">
      <c r="A211" s="27" t="s">
        <v>4</v>
      </c>
      <c r="B211" s="42">
        <f>SUM(B196:B210)</f>
        <v>63006</v>
      </c>
      <c r="C211" s="43">
        <f>SUM(C196:C210)</f>
        <v>25546</v>
      </c>
      <c r="D211" s="44">
        <f t="shared" ref="D211" si="128">ROUND(C211/B211*100,2)</f>
        <v>40.549999999999997</v>
      </c>
      <c r="E211" s="42">
        <f t="shared" ref="E211" si="129">SUM(E196:E210)</f>
        <v>67818</v>
      </c>
      <c r="F211" s="45">
        <f t="shared" ref="F211" si="130">SUM(F196:F210)</f>
        <v>27038</v>
      </c>
      <c r="G211" s="46">
        <f t="shared" ref="G211" si="131">ROUND(F211/E211*100,2)</f>
        <v>39.869999999999997</v>
      </c>
      <c r="H211" s="47">
        <f t="shared" ref="H211" si="132">SUM(H196:H210)</f>
        <v>130824</v>
      </c>
      <c r="I211" s="43">
        <f t="shared" ref="I211" si="133">SUM(I196:I210)</f>
        <v>52584</v>
      </c>
      <c r="J211" s="44">
        <f t="shared" ref="J211" si="134">ROUND(I211/H211*100,2)</f>
        <v>40.19</v>
      </c>
    </row>
    <row r="212" spans="1:10" s="35" customFormat="1" ht="30" customHeight="1" x14ac:dyDescent="0.2">
      <c r="A212" s="59" t="s">
        <v>38</v>
      </c>
      <c r="B212" s="60"/>
      <c r="C212" s="60"/>
      <c r="D212" s="60"/>
      <c r="E212" s="60"/>
      <c r="F212" s="60"/>
      <c r="G212" s="60"/>
      <c r="H212" s="60"/>
      <c r="I212" s="60"/>
      <c r="J212" s="60"/>
    </row>
    <row r="213" spans="1:10" s="2" customFormat="1" ht="19.95" customHeight="1" thickBot="1" x14ac:dyDescent="0.25">
      <c r="A213" s="3"/>
      <c r="B213" s="3"/>
      <c r="C213" s="3"/>
      <c r="D213" s="3"/>
      <c r="E213" s="3"/>
      <c r="F213" s="3"/>
      <c r="G213" s="3"/>
      <c r="H213" s="75" t="s">
        <v>17</v>
      </c>
      <c r="I213" s="76" t="s">
        <v>23</v>
      </c>
      <c r="J213" s="76"/>
    </row>
    <row r="214" spans="1:10" s="9" customFormat="1" ht="19.95" customHeight="1" x14ac:dyDescent="0.2">
      <c r="A214" s="5" t="s">
        <v>1</v>
      </c>
      <c r="B214" s="6" t="s">
        <v>2</v>
      </c>
      <c r="C214" s="7"/>
      <c r="D214" s="8"/>
      <c r="E214" s="6" t="s">
        <v>3</v>
      </c>
      <c r="F214" s="7"/>
      <c r="G214" s="8"/>
      <c r="H214" s="6" t="s">
        <v>4</v>
      </c>
      <c r="I214" s="7"/>
      <c r="J214" s="8"/>
    </row>
    <row r="215" spans="1:10" s="9" customFormat="1" ht="19.95" customHeight="1" x14ac:dyDescent="0.2">
      <c r="A215" s="10" t="s">
        <v>25</v>
      </c>
      <c r="B215" s="11" t="s">
        <v>5</v>
      </c>
      <c r="C215" s="12" t="s">
        <v>6</v>
      </c>
      <c r="D215" s="13" t="s">
        <v>7</v>
      </c>
      <c r="E215" s="11" t="s">
        <v>5</v>
      </c>
      <c r="F215" s="12" t="s">
        <v>6</v>
      </c>
      <c r="G215" s="13" t="s">
        <v>7</v>
      </c>
      <c r="H215" s="14" t="s">
        <v>5</v>
      </c>
      <c r="I215" s="12" t="s">
        <v>6</v>
      </c>
      <c r="J215" s="13" t="s">
        <v>7</v>
      </c>
    </row>
    <row r="216" spans="1:10" s="9" customFormat="1" ht="19.95" customHeight="1" x14ac:dyDescent="0.2">
      <c r="A216" s="15"/>
      <c r="B216" s="16" t="s">
        <v>15</v>
      </c>
      <c r="C216" s="17" t="s">
        <v>15</v>
      </c>
      <c r="D216" s="18" t="s">
        <v>0</v>
      </c>
      <c r="E216" s="16" t="s">
        <v>15</v>
      </c>
      <c r="F216" s="17" t="s">
        <v>15</v>
      </c>
      <c r="G216" s="18" t="s">
        <v>0</v>
      </c>
      <c r="H216" s="19" t="s">
        <v>15</v>
      </c>
      <c r="I216" s="17" t="s">
        <v>15</v>
      </c>
      <c r="J216" s="18" t="s">
        <v>0</v>
      </c>
    </row>
    <row r="217" spans="1:10" s="9" customFormat="1" ht="19.95" customHeight="1" x14ac:dyDescent="0.2">
      <c r="A217" s="20" t="s">
        <v>36</v>
      </c>
      <c r="B217" s="77">
        <v>875</v>
      </c>
      <c r="C217" s="78">
        <v>322</v>
      </c>
      <c r="D217" s="40">
        <f t="shared" ref="D217:D218" si="135">IF(B217="","　",C217/B217*100)</f>
        <v>36.799999999999997</v>
      </c>
      <c r="E217" s="77">
        <v>875</v>
      </c>
      <c r="F217" s="78">
        <v>328</v>
      </c>
      <c r="G217" s="40">
        <f t="shared" ref="G217:G218" si="136">IF(E217="","　",F217/E217*100)</f>
        <v>37.48571428571428</v>
      </c>
      <c r="H217" s="41">
        <f t="shared" ref="H217:H218" si="137">B217+E217</f>
        <v>1750</v>
      </c>
      <c r="I217" s="41">
        <f t="shared" ref="I217:I218" si="138">C217+F217</f>
        <v>650</v>
      </c>
      <c r="J217" s="40">
        <f t="shared" ref="J217:J218" si="139">IF(H217="","　",I217/H217*100)</f>
        <v>37.142857142857146</v>
      </c>
    </row>
    <row r="218" spans="1:10" s="9" customFormat="1" ht="19.95" customHeight="1" x14ac:dyDescent="0.2">
      <c r="A218" s="20" t="s">
        <v>37</v>
      </c>
      <c r="B218" s="77">
        <v>888</v>
      </c>
      <c r="C218" s="78">
        <v>254</v>
      </c>
      <c r="D218" s="40">
        <f t="shared" si="135"/>
        <v>28.603603603603606</v>
      </c>
      <c r="E218" s="77">
        <v>882</v>
      </c>
      <c r="F218" s="78">
        <v>253</v>
      </c>
      <c r="G218" s="40">
        <f t="shared" si="136"/>
        <v>28.684807256235828</v>
      </c>
      <c r="H218" s="41">
        <f t="shared" si="137"/>
        <v>1770</v>
      </c>
      <c r="I218" s="41">
        <f t="shared" si="138"/>
        <v>507</v>
      </c>
      <c r="J218" s="40">
        <f t="shared" si="139"/>
        <v>28.644067796610166</v>
      </c>
    </row>
    <row r="219" spans="1:10" s="9" customFormat="1" ht="19.95" customHeight="1" x14ac:dyDescent="0.2">
      <c r="A219" s="25" t="s">
        <v>8</v>
      </c>
      <c r="B219" s="79">
        <v>4952</v>
      </c>
      <c r="C219" s="39">
        <v>903</v>
      </c>
      <c r="D219" s="40">
        <f t="shared" ref="D219:D231" si="140">IF(B219="","　",C219/B219*100)</f>
        <v>18.235056542810984</v>
      </c>
      <c r="E219" s="79">
        <v>4673</v>
      </c>
      <c r="F219" s="39">
        <v>906</v>
      </c>
      <c r="G219" s="40">
        <f t="shared" ref="G219:G231" si="141">IF(E219="","　",F219/E219*100)</f>
        <v>19.38797346458378</v>
      </c>
      <c r="H219" s="41">
        <f>B219+E219</f>
        <v>9625</v>
      </c>
      <c r="I219" s="41">
        <f>C219+F219</f>
        <v>1809</v>
      </c>
      <c r="J219" s="40">
        <f t="shared" ref="J219:J231" si="142">IF(H219="","　",I219/H219*100)</f>
        <v>18.794805194805196</v>
      </c>
    </row>
    <row r="220" spans="1:10" s="9" customFormat="1" ht="19.95" customHeight="1" x14ac:dyDescent="0.2">
      <c r="A220" s="25" t="s">
        <v>9</v>
      </c>
      <c r="B220" s="79">
        <v>5364</v>
      </c>
      <c r="C220" s="39">
        <v>1074</v>
      </c>
      <c r="D220" s="40">
        <f t="shared" si="140"/>
        <v>20.022371364653242</v>
      </c>
      <c r="E220" s="79">
        <v>5189</v>
      </c>
      <c r="F220" s="39">
        <v>1219</v>
      </c>
      <c r="G220" s="40">
        <f t="shared" si="141"/>
        <v>23.492002312584312</v>
      </c>
      <c r="H220" s="41">
        <f t="shared" ref="H220:H231" si="143">B220+E220</f>
        <v>10553</v>
      </c>
      <c r="I220" s="41">
        <f t="shared" ref="I220:I231" si="144">C220+F220</f>
        <v>2293</v>
      </c>
      <c r="J220" s="40">
        <f t="shared" si="142"/>
        <v>21.728418459205916</v>
      </c>
    </row>
    <row r="221" spans="1:10" s="9" customFormat="1" ht="19.95" customHeight="1" x14ac:dyDescent="0.2">
      <c r="A221" s="25" t="s">
        <v>10</v>
      </c>
      <c r="B221" s="79">
        <v>6353</v>
      </c>
      <c r="C221" s="39">
        <v>1704</v>
      </c>
      <c r="D221" s="40">
        <f t="shared" si="140"/>
        <v>26.821973870612307</v>
      </c>
      <c r="E221" s="79">
        <v>5998</v>
      </c>
      <c r="F221" s="39">
        <v>1733</v>
      </c>
      <c r="G221" s="40">
        <f t="shared" si="141"/>
        <v>28.892964321440477</v>
      </c>
      <c r="H221" s="41">
        <f t="shared" si="143"/>
        <v>12351</v>
      </c>
      <c r="I221" s="41">
        <f t="shared" si="144"/>
        <v>3437</v>
      </c>
      <c r="J221" s="40">
        <f t="shared" si="142"/>
        <v>27.827706258602543</v>
      </c>
    </row>
    <row r="222" spans="1:10" s="9" customFormat="1" ht="19.95" customHeight="1" x14ac:dyDescent="0.2">
      <c r="A222" s="25" t="s">
        <v>11</v>
      </c>
      <c r="B222" s="79">
        <v>6774</v>
      </c>
      <c r="C222" s="39">
        <v>1990</v>
      </c>
      <c r="D222" s="40">
        <f t="shared" si="140"/>
        <v>29.377029819899615</v>
      </c>
      <c r="E222" s="79">
        <v>6333</v>
      </c>
      <c r="F222" s="39">
        <v>2084</v>
      </c>
      <c r="G222" s="40">
        <f t="shared" si="141"/>
        <v>32.906995105005528</v>
      </c>
      <c r="H222" s="41">
        <f t="shared" si="143"/>
        <v>13107</v>
      </c>
      <c r="I222" s="41">
        <f t="shared" si="144"/>
        <v>4074</v>
      </c>
      <c r="J222" s="40">
        <f t="shared" si="142"/>
        <v>31.082627603570611</v>
      </c>
    </row>
    <row r="223" spans="1:10" s="9" customFormat="1" ht="19.95" customHeight="1" x14ac:dyDescent="0.2">
      <c r="A223" s="25" t="s">
        <v>26</v>
      </c>
      <c r="B223" s="79">
        <v>7501</v>
      </c>
      <c r="C223" s="39">
        <v>2407</v>
      </c>
      <c r="D223" s="40">
        <f t="shared" si="140"/>
        <v>32.089054792694306</v>
      </c>
      <c r="E223" s="79">
        <v>7011</v>
      </c>
      <c r="F223" s="39">
        <v>2479</v>
      </c>
      <c r="G223" s="40">
        <f t="shared" si="141"/>
        <v>35.358722008272714</v>
      </c>
      <c r="H223" s="41">
        <f t="shared" si="143"/>
        <v>14512</v>
      </c>
      <c r="I223" s="41">
        <f t="shared" si="144"/>
        <v>4886</v>
      </c>
      <c r="J223" s="40">
        <f t="shared" si="142"/>
        <v>33.668687982359423</v>
      </c>
    </row>
    <row r="224" spans="1:10" s="9" customFormat="1" ht="19.95" customHeight="1" x14ac:dyDescent="0.2">
      <c r="A224" s="25" t="s">
        <v>30</v>
      </c>
      <c r="B224" s="79">
        <v>8336</v>
      </c>
      <c r="C224" s="39">
        <v>2950</v>
      </c>
      <c r="D224" s="40">
        <f t="shared" si="140"/>
        <v>35.388675623800388</v>
      </c>
      <c r="E224" s="79">
        <v>7952</v>
      </c>
      <c r="F224" s="39">
        <v>2939</v>
      </c>
      <c r="G224" s="40">
        <f t="shared" si="141"/>
        <v>36.959255533199197</v>
      </c>
      <c r="H224" s="41">
        <f t="shared" si="143"/>
        <v>16288</v>
      </c>
      <c r="I224" s="41">
        <f t="shared" si="144"/>
        <v>5889</v>
      </c>
      <c r="J224" s="40">
        <f t="shared" si="142"/>
        <v>36.155451866404711</v>
      </c>
    </row>
    <row r="225" spans="1:10" s="9" customFormat="1" ht="19.95" customHeight="1" x14ac:dyDescent="0.2">
      <c r="A225" s="25" t="s">
        <v>27</v>
      </c>
      <c r="B225" s="79">
        <v>7571</v>
      </c>
      <c r="C225" s="39">
        <v>2849</v>
      </c>
      <c r="D225" s="40">
        <f t="shared" si="140"/>
        <v>37.630431911240258</v>
      </c>
      <c r="E225" s="79">
        <v>6982</v>
      </c>
      <c r="F225" s="39">
        <v>2792</v>
      </c>
      <c r="G225" s="40">
        <f t="shared" si="141"/>
        <v>39.988541965052995</v>
      </c>
      <c r="H225" s="41">
        <f t="shared" si="143"/>
        <v>14553</v>
      </c>
      <c r="I225" s="41">
        <f t="shared" si="144"/>
        <v>5641</v>
      </c>
      <c r="J225" s="40">
        <f t="shared" si="142"/>
        <v>38.761767333195905</v>
      </c>
    </row>
    <row r="226" spans="1:10" s="9" customFormat="1" ht="19.95" customHeight="1" x14ac:dyDescent="0.2">
      <c r="A226" s="25" t="s">
        <v>31</v>
      </c>
      <c r="B226" s="79">
        <v>6182</v>
      </c>
      <c r="C226" s="39">
        <v>2586</v>
      </c>
      <c r="D226" s="40">
        <f t="shared" si="140"/>
        <v>41.831122614040758</v>
      </c>
      <c r="E226" s="79">
        <v>5593</v>
      </c>
      <c r="F226" s="39">
        <v>2444</v>
      </c>
      <c r="G226" s="40">
        <f t="shared" si="141"/>
        <v>43.69747899159664</v>
      </c>
      <c r="H226" s="41">
        <f t="shared" si="143"/>
        <v>11775</v>
      </c>
      <c r="I226" s="41">
        <f t="shared" si="144"/>
        <v>5030</v>
      </c>
      <c r="J226" s="40">
        <f t="shared" si="142"/>
        <v>42.717622080679405</v>
      </c>
    </row>
    <row r="227" spans="1:10" s="9" customFormat="1" ht="19.95" customHeight="1" x14ac:dyDescent="0.2">
      <c r="A227" s="25" t="s">
        <v>28</v>
      </c>
      <c r="B227" s="79">
        <v>4842</v>
      </c>
      <c r="C227" s="39">
        <v>2214</v>
      </c>
      <c r="D227" s="40">
        <f t="shared" si="140"/>
        <v>45.724907063197023</v>
      </c>
      <c r="E227" s="79">
        <v>4349</v>
      </c>
      <c r="F227" s="39">
        <v>2002</v>
      </c>
      <c r="G227" s="40">
        <f t="shared" si="141"/>
        <v>46.033570935847322</v>
      </c>
      <c r="H227" s="41">
        <f t="shared" si="143"/>
        <v>9191</v>
      </c>
      <c r="I227" s="41">
        <f t="shared" si="144"/>
        <v>4216</v>
      </c>
      <c r="J227" s="40">
        <f t="shared" si="142"/>
        <v>45.870960722445872</v>
      </c>
    </row>
    <row r="228" spans="1:10" s="9" customFormat="1" ht="19.95" customHeight="1" x14ac:dyDescent="0.2">
      <c r="A228" s="51" t="s">
        <v>32</v>
      </c>
      <c r="B228" s="79">
        <v>4673</v>
      </c>
      <c r="C228" s="39">
        <v>2396</v>
      </c>
      <c r="D228" s="40">
        <f t="shared" si="140"/>
        <v>51.273271988016269</v>
      </c>
      <c r="E228" s="79">
        <v>4720</v>
      </c>
      <c r="F228" s="39">
        <v>2481</v>
      </c>
      <c r="G228" s="40">
        <f t="shared" si="141"/>
        <v>52.563559322033903</v>
      </c>
      <c r="H228" s="41">
        <f t="shared" si="143"/>
        <v>9393</v>
      </c>
      <c r="I228" s="41">
        <f t="shared" si="144"/>
        <v>4877</v>
      </c>
      <c r="J228" s="40">
        <f t="shared" si="142"/>
        <v>51.921643777280956</v>
      </c>
    </row>
    <row r="229" spans="1:10" s="9" customFormat="1" ht="19.95" customHeight="1" x14ac:dyDescent="0.2">
      <c r="A229" s="51" t="s">
        <v>33</v>
      </c>
      <c r="B229" s="80">
        <v>4243</v>
      </c>
      <c r="C229" s="52">
        <v>2380</v>
      </c>
      <c r="D229" s="81">
        <f t="shared" si="140"/>
        <v>56.092387461701634</v>
      </c>
      <c r="E229" s="80">
        <v>4698</v>
      </c>
      <c r="F229" s="52">
        <v>2527</v>
      </c>
      <c r="G229" s="81">
        <f t="shared" si="141"/>
        <v>53.78884631758195</v>
      </c>
      <c r="H229" s="41">
        <f t="shared" si="143"/>
        <v>8941</v>
      </c>
      <c r="I229" s="41">
        <f t="shared" si="144"/>
        <v>4907</v>
      </c>
      <c r="J229" s="81">
        <f t="shared" si="142"/>
        <v>54.882004250083881</v>
      </c>
    </row>
    <row r="230" spans="1:10" s="9" customFormat="1" ht="19.95" customHeight="1" x14ac:dyDescent="0.2">
      <c r="A230" s="51" t="s">
        <v>34</v>
      </c>
      <c r="B230" s="80">
        <v>3346</v>
      </c>
      <c r="C230" s="52">
        <v>1984</v>
      </c>
      <c r="D230" s="81">
        <f t="shared" si="140"/>
        <v>59.294680215182304</v>
      </c>
      <c r="E230" s="80">
        <v>4272</v>
      </c>
      <c r="F230" s="52">
        <v>2343</v>
      </c>
      <c r="G230" s="81">
        <f t="shared" si="141"/>
        <v>54.84550561797753</v>
      </c>
      <c r="H230" s="41">
        <f t="shared" si="143"/>
        <v>7618</v>
      </c>
      <c r="I230" s="41">
        <f t="shared" si="144"/>
        <v>4327</v>
      </c>
      <c r="J230" s="81">
        <f t="shared" si="142"/>
        <v>56.799684956681538</v>
      </c>
    </row>
    <row r="231" spans="1:10" s="9" customFormat="1" ht="19.95" customHeight="1" thickBot="1" x14ac:dyDescent="0.25">
      <c r="A231" s="54" t="s">
        <v>29</v>
      </c>
      <c r="B231" s="58">
        <v>3850</v>
      </c>
      <c r="C231" s="55">
        <v>1924</v>
      </c>
      <c r="D231" s="82">
        <f t="shared" si="140"/>
        <v>49.974025974025977</v>
      </c>
      <c r="E231" s="58">
        <v>6189</v>
      </c>
      <c r="F231" s="55">
        <v>2131</v>
      </c>
      <c r="G231" s="82">
        <f t="shared" si="141"/>
        <v>34.432056875100983</v>
      </c>
      <c r="H231" s="41">
        <f t="shared" si="143"/>
        <v>10039</v>
      </c>
      <c r="I231" s="41">
        <f t="shared" si="144"/>
        <v>4055</v>
      </c>
      <c r="J231" s="82">
        <f t="shared" si="142"/>
        <v>40.392469369459114</v>
      </c>
    </row>
    <row r="232" spans="1:10" s="9" customFormat="1" ht="19.95" customHeight="1" thickBot="1" x14ac:dyDescent="0.25">
      <c r="A232" s="27" t="s">
        <v>4</v>
      </c>
      <c r="B232" s="42">
        <f>SUM(B217:B231)</f>
        <v>75750</v>
      </c>
      <c r="C232" s="43">
        <f>SUM(C217:C231)</f>
        <v>27937</v>
      </c>
      <c r="D232" s="44">
        <f t="shared" ref="D232" si="145">ROUND(C232/B232*100,2)</f>
        <v>36.880000000000003</v>
      </c>
      <c r="E232" s="42">
        <f t="shared" ref="E232" si="146">SUM(E217:E231)</f>
        <v>75716</v>
      </c>
      <c r="F232" s="45">
        <f t="shared" ref="F232" si="147">SUM(F217:F231)</f>
        <v>28661</v>
      </c>
      <c r="G232" s="46">
        <f t="shared" ref="G232" si="148">ROUND(F232/E232*100,2)</f>
        <v>37.85</v>
      </c>
      <c r="H232" s="47">
        <f t="shared" ref="H232" si="149">SUM(H217:H231)</f>
        <v>151466</v>
      </c>
      <c r="I232" s="43">
        <f t="shared" ref="I232" si="150">SUM(I217:I231)</f>
        <v>56598</v>
      </c>
      <c r="J232" s="44">
        <f t="shared" ref="J232" si="151">ROUND(I232/H232*100,2)</f>
        <v>37.369999999999997</v>
      </c>
    </row>
    <row r="233" spans="1:10" s="35" customFormat="1" ht="30" customHeight="1" x14ac:dyDescent="0.2">
      <c r="A233" s="59" t="s">
        <v>39</v>
      </c>
      <c r="B233" s="60"/>
      <c r="C233" s="60"/>
      <c r="D233" s="60"/>
      <c r="E233" s="60"/>
      <c r="F233" s="60"/>
      <c r="G233" s="60"/>
      <c r="H233" s="60"/>
      <c r="I233" s="60"/>
      <c r="J233" s="60"/>
    </row>
    <row r="234" spans="1:10" s="2" customFormat="1" ht="19.95" customHeight="1" thickBot="1" x14ac:dyDescent="0.25">
      <c r="A234" s="3"/>
      <c r="B234" s="3"/>
      <c r="C234" s="3"/>
      <c r="D234" s="3"/>
      <c r="E234" s="3"/>
      <c r="F234" s="3"/>
      <c r="G234" s="3"/>
      <c r="H234" s="75" t="s">
        <v>17</v>
      </c>
      <c r="I234" s="76" t="s">
        <v>24</v>
      </c>
      <c r="J234" s="76"/>
    </row>
    <row r="235" spans="1:10" s="9" customFormat="1" ht="19.95" customHeight="1" x14ac:dyDescent="0.2">
      <c r="A235" s="5" t="s">
        <v>1</v>
      </c>
      <c r="B235" s="6" t="s">
        <v>2</v>
      </c>
      <c r="C235" s="7"/>
      <c r="D235" s="8"/>
      <c r="E235" s="6" t="s">
        <v>3</v>
      </c>
      <c r="F235" s="7"/>
      <c r="G235" s="8"/>
      <c r="H235" s="6" t="s">
        <v>4</v>
      </c>
      <c r="I235" s="7"/>
      <c r="J235" s="8"/>
    </row>
    <row r="236" spans="1:10" s="9" customFormat="1" ht="19.95" customHeight="1" x14ac:dyDescent="0.2">
      <c r="A236" s="10" t="s">
        <v>25</v>
      </c>
      <c r="B236" s="11" t="s">
        <v>5</v>
      </c>
      <c r="C236" s="12" t="s">
        <v>6</v>
      </c>
      <c r="D236" s="13" t="s">
        <v>7</v>
      </c>
      <c r="E236" s="11" t="s">
        <v>5</v>
      </c>
      <c r="F236" s="12" t="s">
        <v>6</v>
      </c>
      <c r="G236" s="13" t="s">
        <v>7</v>
      </c>
      <c r="H236" s="14" t="s">
        <v>5</v>
      </c>
      <c r="I236" s="12" t="s">
        <v>6</v>
      </c>
      <c r="J236" s="13" t="s">
        <v>7</v>
      </c>
    </row>
    <row r="237" spans="1:10" s="9" customFormat="1" ht="19.95" customHeight="1" x14ac:dyDescent="0.2">
      <c r="A237" s="15"/>
      <c r="B237" s="16" t="s">
        <v>15</v>
      </c>
      <c r="C237" s="17" t="s">
        <v>15</v>
      </c>
      <c r="D237" s="18" t="s">
        <v>0</v>
      </c>
      <c r="E237" s="16" t="s">
        <v>15</v>
      </c>
      <c r="F237" s="17" t="s">
        <v>15</v>
      </c>
      <c r="G237" s="18" t="s">
        <v>0</v>
      </c>
      <c r="H237" s="19" t="s">
        <v>15</v>
      </c>
      <c r="I237" s="17" t="s">
        <v>15</v>
      </c>
      <c r="J237" s="18" t="s">
        <v>0</v>
      </c>
    </row>
    <row r="238" spans="1:10" s="9" customFormat="1" ht="19.95" customHeight="1" x14ac:dyDescent="0.2">
      <c r="A238" s="20" t="s">
        <v>36</v>
      </c>
      <c r="B238" s="77">
        <v>550</v>
      </c>
      <c r="C238" s="78">
        <v>194</v>
      </c>
      <c r="D238" s="40">
        <f t="shared" ref="D238:D239" si="152">IF(B238="","　",C238/B238*100)</f>
        <v>35.272727272727273</v>
      </c>
      <c r="E238" s="77">
        <v>612</v>
      </c>
      <c r="F238" s="78">
        <v>200</v>
      </c>
      <c r="G238" s="40">
        <f t="shared" ref="G238:G239" si="153">IF(E238="","　",F238/E238*100)</f>
        <v>32.679738562091501</v>
      </c>
      <c r="H238" s="41">
        <f t="shared" ref="H238:H239" si="154">B238+E238</f>
        <v>1162</v>
      </c>
      <c r="I238" s="41">
        <f t="shared" ref="I238:I239" si="155">C238+F238</f>
        <v>394</v>
      </c>
      <c r="J238" s="40">
        <f t="shared" ref="J238:J239" si="156">IF(H238="","　",I238/H238*100)</f>
        <v>33.907056798623067</v>
      </c>
    </row>
    <row r="239" spans="1:10" s="9" customFormat="1" ht="19.95" customHeight="1" x14ac:dyDescent="0.2">
      <c r="A239" s="20" t="s">
        <v>37</v>
      </c>
      <c r="B239" s="77">
        <v>631</v>
      </c>
      <c r="C239" s="78">
        <v>187</v>
      </c>
      <c r="D239" s="40">
        <f t="shared" si="152"/>
        <v>29.635499207606976</v>
      </c>
      <c r="E239" s="77">
        <v>606</v>
      </c>
      <c r="F239" s="78">
        <v>166</v>
      </c>
      <c r="G239" s="40">
        <f t="shared" si="153"/>
        <v>27.39273927392739</v>
      </c>
      <c r="H239" s="41">
        <f t="shared" si="154"/>
        <v>1237</v>
      </c>
      <c r="I239" s="41">
        <f t="shared" si="155"/>
        <v>353</v>
      </c>
      <c r="J239" s="40">
        <f t="shared" si="156"/>
        <v>28.536782538399351</v>
      </c>
    </row>
    <row r="240" spans="1:10" s="9" customFormat="1" ht="19.95" customHeight="1" x14ac:dyDescent="0.2">
      <c r="A240" s="25" t="s">
        <v>8</v>
      </c>
      <c r="B240" s="79">
        <v>3158</v>
      </c>
      <c r="C240" s="39">
        <v>637</v>
      </c>
      <c r="D240" s="40">
        <f t="shared" ref="D240:D252" si="157">IF(B240="","　",C240/B240*100)</f>
        <v>20.170994300189992</v>
      </c>
      <c r="E240" s="79">
        <v>3222</v>
      </c>
      <c r="F240" s="39">
        <v>604</v>
      </c>
      <c r="G240" s="40">
        <f t="shared" ref="G240:G252" si="158">IF(E240="","　",F240/E240*100)</f>
        <v>18.746120422098077</v>
      </c>
      <c r="H240" s="41">
        <f>B240+E240</f>
        <v>6380</v>
      </c>
      <c r="I240" s="41">
        <f>C240+F240</f>
        <v>1241</v>
      </c>
      <c r="J240" s="40">
        <f t="shared" ref="J240:J252" si="159">IF(H240="","　",I240/H240*100)</f>
        <v>19.451410658307211</v>
      </c>
    </row>
    <row r="241" spans="1:10" s="9" customFormat="1" ht="19.95" customHeight="1" x14ac:dyDescent="0.2">
      <c r="A241" s="25" t="s">
        <v>9</v>
      </c>
      <c r="B241" s="79">
        <v>2934</v>
      </c>
      <c r="C241" s="39">
        <v>583</v>
      </c>
      <c r="D241" s="40">
        <f t="shared" si="157"/>
        <v>19.870483980913427</v>
      </c>
      <c r="E241" s="79">
        <v>3036</v>
      </c>
      <c r="F241" s="39">
        <v>644</v>
      </c>
      <c r="G241" s="40">
        <f t="shared" si="158"/>
        <v>21.212121212121211</v>
      </c>
      <c r="H241" s="41">
        <f t="shared" ref="H241:H252" si="160">B241+E241</f>
        <v>5970</v>
      </c>
      <c r="I241" s="41">
        <f t="shared" ref="I241:I252" si="161">C241+F241</f>
        <v>1227</v>
      </c>
      <c r="J241" s="40">
        <f t="shared" si="159"/>
        <v>20.552763819095475</v>
      </c>
    </row>
    <row r="242" spans="1:10" s="9" customFormat="1" ht="19.95" customHeight="1" x14ac:dyDescent="0.2">
      <c r="A242" s="25" t="s">
        <v>10</v>
      </c>
      <c r="B242" s="79">
        <v>3646</v>
      </c>
      <c r="C242" s="39">
        <v>818</v>
      </c>
      <c r="D242" s="40">
        <f t="shared" si="157"/>
        <v>22.435545803620403</v>
      </c>
      <c r="E242" s="79">
        <v>3661</v>
      </c>
      <c r="F242" s="39">
        <v>952</v>
      </c>
      <c r="G242" s="40">
        <f t="shared" si="158"/>
        <v>26.003824091778206</v>
      </c>
      <c r="H242" s="41">
        <f t="shared" si="160"/>
        <v>7307</v>
      </c>
      <c r="I242" s="41">
        <f t="shared" si="161"/>
        <v>1770</v>
      </c>
      <c r="J242" s="40">
        <f t="shared" si="159"/>
        <v>24.223347475023949</v>
      </c>
    </row>
    <row r="243" spans="1:10" s="9" customFormat="1" ht="19.95" customHeight="1" x14ac:dyDescent="0.2">
      <c r="A243" s="25" t="s">
        <v>11</v>
      </c>
      <c r="B243" s="79">
        <v>4290</v>
      </c>
      <c r="C243" s="39">
        <v>1192</v>
      </c>
      <c r="D243" s="40">
        <f t="shared" si="157"/>
        <v>27.785547785547788</v>
      </c>
      <c r="E243" s="79">
        <v>4146</v>
      </c>
      <c r="F243" s="39">
        <v>1226</v>
      </c>
      <c r="G243" s="40">
        <f t="shared" si="158"/>
        <v>29.570670525808008</v>
      </c>
      <c r="H243" s="41">
        <f t="shared" si="160"/>
        <v>8436</v>
      </c>
      <c r="I243" s="41">
        <f t="shared" si="161"/>
        <v>2418</v>
      </c>
      <c r="J243" s="40">
        <f t="shared" si="159"/>
        <v>28.662873399715505</v>
      </c>
    </row>
    <row r="244" spans="1:10" s="9" customFormat="1" ht="19.95" customHeight="1" x14ac:dyDescent="0.2">
      <c r="A244" s="25" t="s">
        <v>26</v>
      </c>
      <c r="B244" s="79">
        <v>5142</v>
      </c>
      <c r="C244" s="39">
        <v>1562</v>
      </c>
      <c r="D244" s="40">
        <f t="shared" si="157"/>
        <v>30.377285103072733</v>
      </c>
      <c r="E244" s="79">
        <v>4818</v>
      </c>
      <c r="F244" s="39">
        <v>1564</v>
      </c>
      <c r="G244" s="40">
        <f t="shared" si="158"/>
        <v>32.461602324616024</v>
      </c>
      <c r="H244" s="41">
        <f t="shared" si="160"/>
        <v>9960</v>
      </c>
      <c r="I244" s="41">
        <f t="shared" si="161"/>
        <v>3126</v>
      </c>
      <c r="J244" s="40">
        <f t="shared" si="159"/>
        <v>31.385542168674696</v>
      </c>
    </row>
    <row r="245" spans="1:10" s="9" customFormat="1" ht="19.95" customHeight="1" x14ac:dyDescent="0.2">
      <c r="A245" s="25" t="s">
        <v>30</v>
      </c>
      <c r="B245" s="79">
        <v>5382</v>
      </c>
      <c r="C245" s="39">
        <v>1696</v>
      </c>
      <c r="D245" s="40">
        <f t="shared" si="157"/>
        <v>31.512448903753253</v>
      </c>
      <c r="E245" s="79">
        <v>5178</v>
      </c>
      <c r="F245" s="39">
        <v>1770</v>
      </c>
      <c r="G245" s="40">
        <f t="shared" si="158"/>
        <v>34.183082271147164</v>
      </c>
      <c r="H245" s="41">
        <f t="shared" si="160"/>
        <v>10560</v>
      </c>
      <c r="I245" s="41">
        <f t="shared" si="161"/>
        <v>3466</v>
      </c>
      <c r="J245" s="40">
        <f t="shared" si="159"/>
        <v>32.821969696969703</v>
      </c>
    </row>
    <row r="246" spans="1:10" s="9" customFormat="1" ht="19.95" customHeight="1" x14ac:dyDescent="0.2">
      <c r="A246" s="25" t="s">
        <v>27</v>
      </c>
      <c r="B246" s="79">
        <v>4436</v>
      </c>
      <c r="C246" s="39">
        <v>1583</v>
      </c>
      <c r="D246" s="40">
        <f t="shared" si="157"/>
        <v>35.685302073940491</v>
      </c>
      <c r="E246" s="79">
        <v>4257</v>
      </c>
      <c r="F246" s="39">
        <v>1632</v>
      </c>
      <c r="G246" s="40">
        <f t="shared" si="158"/>
        <v>38.336856941508103</v>
      </c>
      <c r="H246" s="41">
        <f t="shared" si="160"/>
        <v>8693</v>
      </c>
      <c r="I246" s="41">
        <f t="shared" si="161"/>
        <v>3215</v>
      </c>
      <c r="J246" s="40">
        <f t="shared" si="159"/>
        <v>36.983780052916138</v>
      </c>
    </row>
    <row r="247" spans="1:10" s="9" customFormat="1" ht="19.95" customHeight="1" x14ac:dyDescent="0.2">
      <c r="A247" s="25" t="s">
        <v>31</v>
      </c>
      <c r="B247" s="79">
        <v>3689</v>
      </c>
      <c r="C247" s="39">
        <v>1467</v>
      </c>
      <c r="D247" s="40">
        <f t="shared" si="157"/>
        <v>39.766874491732182</v>
      </c>
      <c r="E247" s="79">
        <v>3367</v>
      </c>
      <c r="F247" s="39">
        <v>1450</v>
      </c>
      <c r="G247" s="40">
        <f t="shared" si="158"/>
        <v>43.065043065043064</v>
      </c>
      <c r="H247" s="41">
        <f t="shared" si="160"/>
        <v>7056</v>
      </c>
      <c r="I247" s="41">
        <f t="shared" si="161"/>
        <v>2917</v>
      </c>
      <c r="J247" s="40">
        <f t="shared" si="159"/>
        <v>41.340702947845806</v>
      </c>
    </row>
    <row r="248" spans="1:10" s="9" customFormat="1" ht="19.95" customHeight="1" x14ac:dyDescent="0.2">
      <c r="A248" s="25" t="s">
        <v>28</v>
      </c>
      <c r="B248" s="79">
        <v>3159</v>
      </c>
      <c r="C248" s="39">
        <v>1437</v>
      </c>
      <c r="D248" s="40">
        <f t="shared" si="157"/>
        <v>45.489078822412154</v>
      </c>
      <c r="E248" s="79">
        <v>3103</v>
      </c>
      <c r="F248" s="39">
        <v>1450</v>
      </c>
      <c r="G248" s="40">
        <f t="shared" si="158"/>
        <v>46.728971962616825</v>
      </c>
      <c r="H248" s="41">
        <f t="shared" si="160"/>
        <v>6262</v>
      </c>
      <c r="I248" s="41">
        <f t="shared" si="161"/>
        <v>2887</v>
      </c>
      <c r="J248" s="40">
        <f t="shared" si="159"/>
        <v>46.103481315873523</v>
      </c>
    </row>
    <row r="249" spans="1:10" s="9" customFormat="1" ht="19.95" customHeight="1" x14ac:dyDescent="0.2">
      <c r="A249" s="51" t="s">
        <v>32</v>
      </c>
      <c r="B249" s="79">
        <v>3439</v>
      </c>
      <c r="C249" s="39">
        <v>1688</v>
      </c>
      <c r="D249" s="40">
        <f t="shared" si="157"/>
        <v>49.084036056993313</v>
      </c>
      <c r="E249" s="79">
        <v>3520</v>
      </c>
      <c r="F249" s="39">
        <v>1775</v>
      </c>
      <c r="G249" s="40">
        <f t="shared" si="158"/>
        <v>50.426136363636367</v>
      </c>
      <c r="H249" s="41">
        <f t="shared" si="160"/>
        <v>6959</v>
      </c>
      <c r="I249" s="41">
        <f t="shared" si="161"/>
        <v>3463</v>
      </c>
      <c r="J249" s="40">
        <f t="shared" si="159"/>
        <v>49.762896967955164</v>
      </c>
    </row>
    <row r="250" spans="1:10" s="9" customFormat="1" ht="19.95" customHeight="1" x14ac:dyDescent="0.2">
      <c r="A250" s="51" t="s">
        <v>33</v>
      </c>
      <c r="B250" s="80">
        <v>3293</v>
      </c>
      <c r="C250" s="52">
        <v>1767</v>
      </c>
      <c r="D250" s="81">
        <f t="shared" si="157"/>
        <v>53.659277254782879</v>
      </c>
      <c r="E250" s="80">
        <v>3649</v>
      </c>
      <c r="F250" s="52">
        <v>1925</v>
      </c>
      <c r="G250" s="81">
        <f t="shared" si="158"/>
        <v>52.754179227185524</v>
      </c>
      <c r="H250" s="41">
        <f t="shared" si="160"/>
        <v>6942</v>
      </c>
      <c r="I250" s="41">
        <f t="shared" si="161"/>
        <v>3692</v>
      </c>
      <c r="J250" s="81">
        <f t="shared" si="159"/>
        <v>53.183520599250933</v>
      </c>
    </row>
    <row r="251" spans="1:10" s="9" customFormat="1" ht="19.95" customHeight="1" x14ac:dyDescent="0.2">
      <c r="A251" s="51" t="s">
        <v>34</v>
      </c>
      <c r="B251" s="80">
        <v>2759</v>
      </c>
      <c r="C251" s="52">
        <v>1548</v>
      </c>
      <c r="D251" s="81">
        <f t="shared" si="157"/>
        <v>56.107285248278359</v>
      </c>
      <c r="E251" s="80">
        <v>3163</v>
      </c>
      <c r="F251" s="52">
        <v>1636</v>
      </c>
      <c r="G251" s="81">
        <f t="shared" si="158"/>
        <v>51.723047739487825</v>
      </c>
      <c r="H251" s="41">
        <f t="shared" si="160"/>
        <v>5922</v>
      </c>
      <c r="I251" s="41">
        <f t="shared" si="161"/>
        <v>3184</v>
      </c>
      <c r="J251" s="81">
        <f t="shared" si="159"/>
        <v>53.765619723066528</v>
      </c>
    </row>
    <row r="252" spans="1:10" s="9" customFormat="1" ht="19.95" customHeight="1" thickBot="1" x14ac:dyDescent="0.25">
      <c r="A252" s="54" t="s">
        <v>29</v>
      </c>
      <c r="B252" s="58">
        <v>2775</v>
      </c>
      <c r="C252" s="55">
        <v>1273</v>
      </c>
      <c r="D252" s="82">
        <f t="shared" si="157"/>
        <v>45.873873873873869</v>
      </c>
      <c r="E252" s="58">
        <v>4497</v>
      </c>
      <c r="F252" s="55">
        <v>1439</v>
      </c>
      <c r="G252" s="82">
        <f t="shared" si="158"/>
        <v>31.999110518123192</v>
      </c>
      <c r="H252" s="41">
        <f t="shared" si="160"/>
        <v>7272</v>
      </c>
      <c r="I252" s="41">
        <f t="shared" si="161"/>
        <v>2712</v>
      </c>
      <c r="J252" s="82">
        <f t="shared" si="159"/>
        <v>37.293729372937293</v>
      </c>
    </row>
    <row r="253" spans="1:10" s="9" customFormat="1" ht="19.95" customHeight="1" thickBot="1" x14ac:dyDescent="0.25">
      <c r="A253" s="27" t="s">
        <v>4</v>
      </c>
      <c r="B253" s="42">
        <f>SUM(B238:B252)</f>
        <v>49283</v>
      </c>
      <c r="C253" s="43">
        <f>SUM(C238:C252)</f>
        <v>17632</v>
      </c>
      <c r="D253" s="44">
        <f t="shared" ref="D253" si="162">ROUND(C253/B253*100,2)</f>
        <v>35.78</v>
      </c>
      <c r="E253" s="42">
        <f t="shared" ref="E253" si="163">SUM(E238:E252)</f>
        <v>50835</v>
      </c>
      <c r="F253" s="45">
        <f t="shared" ref="F253" si="164">SUM(F238:F252)</f>
        <v>18433</v>
      </c>
      <c r="G253" s="46">
        <f t="shared" ref="G253" si="165">ROUND(F253/E253*100,2)</f>
        <v>36.26</v>
      </c>
      <c r="H253" s="47">
        <f t="shared" ref="H253" si="166">SUM(H238:H252)</f>
        <v>100118</v>
      </c>
      <c r="I253" s="43">
        <f t="shared" ref="I253" si="167">SUM(I238:I252)</f>
        <v>36065</v>
      </c>
      <c r="J253" s="44">
        <f t="shared" ref="J253" si="168">ROUND(I253/H253*100,2)</f>
        <v>36.020000000000003</v>
      </c>
    </row>
    <row r="254" spans="1:10" s="35" customFormat="1" ht="30" customHeight="1" x14ac:dyDescent="0.2">
      <c r="A254" s="59" t="s">
        <v>38</v>
      </c>
      <c r="B254" s="60"/>
      <c r="C254" s="60"/>
      <c r="D254" s="60"/>
      <c r="E254" s="60"/>
      <c r="F254" s="60"/>
      <c r="G254" s="60"/>
      <c r="H254" s="60"/>
      <c r="I254" s="60"/>
      <c r="J254" s="60"/>
    </row>
    <row r="255" spans="1:10" s="2" customFormat="1" ht="19.95" customHeight="1" thickBot="1" x14ac:dyDescent="0.25">
      <c r="A255" s="3"/>
      <c r="B255" s="3"/>
      <c r="C255" s="3"/>
      <c r="D255" s="3"/>
      <c r="E255" s="3"/>
      <c r="F255" s="3"/>
      <c r="G255" s="3"/>
      <c r="H255" s="75" t="s">
        <v>17</v>
      </c>
      <c r="I255" s="76" t="s">
        <v>14</v>
      </c>
      <c r="J255" s="76"/>
    </row>
    <row r="256" spans="1:10" s="9" customFormat="1" ht="19.95" customHeight="1" x14ac:dyDescent="0.2">
      <c r="A256" s="5" t="s">
        <v>1</v>
      </c>
      <c r="B256" s="6" t="s">
        <v>2</v>
      </c>
      <c r="C256" s="7"/>
      <c r="D256" s="8"/>
      <c r="E256" s="6" t="s">
        <v>3</v>
      </c>
      <c r="F256" s="7"/>
      <c r="G256" s="8"/>
      <c r="H256" s="6" t="s">
        <v>4</v>
      </c>
      <c r="I256" s="7"/>
      <c r="J256" s="8"/>
    </row>
    <row r="257" spans="1:10" s="9" customFormat="1" ht="19.95" customHeight="1" x14ac:dyDescent="0.2">
      <c r="A257" s="10" t="s">
        <v>25</v>
      </c>
      <c r="B257" s="11" t="s">
        <v>5</v>
      </c>
      <c r="C257" s="12" t="s">
        <v>6</v>
      </c>
      <c r="D257" s="13" t="s">
        <v>7</v>
      </c>
      <c r="E257" s="11" t="s">
        <v>5</v>
      </c>
      <c r="F257" s="12" t="s">
        <v>6</v>
      </c>
      <c r="G257" s="13" t="s">
        <v>7</v>
      </c>
      <c r="H257" s="14" t="s">
        <v>5</v>
      </c>
      <c r="I257" s="12" t="s">
        <v>6</v>
      </c>
      <c r="J257" s="13" t="s">
        <v>7</v>
      </c>
    </row>
    <row r="258" spans="1:10" s="9" customFormat="1" ht="19.95" customHeight="1" x14ac:dyDescent="0.2">
      <c r="A258" s="15"/>
      <c r="B258" s="16" t="s">
        <v>15</v>
      </c>
      <c r="C258" s="17" t="s">
        <v>15</v>
      </c>
      <c r="D258" s="18" t="s">
        <v>0</v>
      </c>
      <c r="E258" s="16" t="s">
        <v>15</v>
      </c>
      <c r="F258" s="17" t="s">
        <v>15</v>
      </c>
      <c r="G258" s="18" t="s">
        <v>0</v>
      </c>
      <c r="H258" s="19" t="s">
        <v>15</v>
      </c>
      <c r="I258" s="17" t="s">
        <v>15</v>
      </c>
      <c r="J258" s="18" t="s">
        <v>0</v>
      </c>
    </row>
    <row r="259" spans="1:10" s="9" customFormat="1" ht="19.95" customHeight="1" x14ac:dyDescent="0.2">
      <c r="A259" s="20" t="s">
        <v>36</v>
      </c>
      <c r="B259" s="77">
        <v>547</v>
      </c>
      <c r="C259" s="78">
        <v>149</v>
      </c>
      <c r="D259" s="40">
        <f t="shared" ref="D259:D260" si="169">IF(B259="","　",C259/B259*100)</f>
        <v>27.239488117001827</v>
      </c>
      <c r="E259" s="77">
        <v>493</v>
      </c>
      <c r="F259" s="78">
        <v>144</v>
      </c>
      <c r="G259" s="40">
        <f t="shared" ref="G259:G260" si="170">IF(E259="","　",F259/E259*100)</f>
        <v>29.208924949290061</v>
      </c>
      <c r="H259" s="41">
        <f t="shared" ref="H259:H260" si="171">B259+E259</f>
        <v>1040</v>
      </c>
      <c r="I259" s="41">
        <f t="shared" ref="I259:I260" si="172">C259+F259</f>
        <v>293</v>
      </c>
      <c r="J259" s="40">
        <f t="shared" ref="J259:J260" si="173">IF(H259="","　",I259/H259*100)</f>
        <v>28.173076923076923</v>
      </c>
    </row>
    <row r="260" spans="1:10" s="9" customFormat="1" ht="19.95" customHeight="1" x14ac:dyDescent="0.2">
      <c r="A260" s="20" t="s">
        <v>37</v>
      </c>
      <c r="B260" s="77">
        <v>551</v>
      </c>
      <c r="C260" s="78">
        <v>110</v>
      </c>
      <c r="D260" s="40">
        <f t="shared" si="169"/>
        <v>19.963702359346641</v>
      </c>
      <c r="E260" s="77">
        <v>520</v>
      </c>
      <c r="F260" s="78">
        <v>105</v>
      </c>
      <c r="G260" s="40">
        <f t="shared" si="170"/>
        <v>20.192307692307693</v>
      </c>
      <c r="H260" s="41">
        <f t="shared" si="171"/>
        <v>1071</v>
      </c>
      <c r="I260" s="41">
        <f t="shared" si="172"/>
        <v>215</v>
      </c>
      <c r="J260" s="40">
        <f t="shared" si="173"/>
        <v>20.07469654528478</v>
      </c>
    </row>
    <row r="261" spans="1:10" s="9" customFormat="1" ht="19.95" customHeight="1" x14ac:dyDescent="0.2">
      <c r="A261" s="25" t="s">
        <v>8</v>
      </c>
      <c r="B261" s="79">
        <v>2539</v>
      </c>
      <c r="C261" s="39">
        <v>375</v>
      </c>
      <c r="D261" s="40">
        <f t="shared" ref="D261:D273" si="174">IF(B261="","　",C261/B261*100)</f>
        <v>14.769594328475776</v>
      </c>
      <c r="E261" s="79">
        <v>2395</v>
      </c>
      <c r="F261" s="39">
        <v>374</v>
      </c>
      <c r="G261" s="40">
        <f t="shared" ref="G261:G273" si="175">IF(E261="","　",F261/E261*100)</f>
        <v>15.615866388308977</v>
      </c>
      <c r="H261" s="41">
        <f>B261+E261</f>
        <v>4934</v>
      </c>
      <c r="I261" s="41">
        <f>C261+F261</f>
        <v>749</v>
      </c>
      <c r="J261" s="40">
        <f t="shared" ref="J261:J273" si="176">IF(H261="","　",I261/H261*100)</f>
        <v>15.180381029590595</v>
      </c>
    </row>
    <row r="262" spans="1:10" s="9" customFormat="1" ht="19.95" customHeight="1" x14ac:dyDescent="0.2">
      <c r="A262" s="25" t="s">
        <v>9</v>
      </c>
      <c r="B262" s="79">
        <v>2346</v>
      </c>
      <c r="C262" s="39">
        <v>357</v>
      </c>
      <c r="D262" s="40">
        <f t="shared" si="174"/>
        <v>15.217391304347828</v>
      </c>
      <c r="E262" s="79">
        <v>2189</v>
      </c>
      <c r="F262" s="39">
        <v>376</v>
      </c>
      <c r="G262" s="40">
        <f t="shared" si="175"/>
        <v>17.176793056190039</v>
      </c>
      <c r="H262" s="41">
        <f t="shared" ref="H262:H273" si="177">B262+E262</f>
        <v>4535</v>
      </c>
      <c r="I262" s="41">
        <f t="shared" ref="I262:I273" si="178">C262+F262</f>
        <v>733</v>
      </c>
      <c r="J262" s="40">
        <f t="shared" si="176"/>
        <v>16.163175303197356</v>
      </c>
    </row>
    <row r="263" spans="1:10" s="9" customFormat="1" ht="19.95" customHeight="1" x14ac:dyDescent="0.2">
      <c r="A263" s="25" t="s">
        <v>10</v>
      </c>
      <c r="B263" s="79">
        <v>2727</v>
      </c>
      <c r="C263" s="39">
        <v>469</v>
      </c>
      <c r="D263" s="40">
        <f t="shared" si="174"/>
        <v>17.198386505317199</v>
      </c>
      <c r="E263" s="79">
        <v>2504</v>
      </c>
      <c r="F263" s="39">
        <v>500</v>
      </c>
      <c r="G263" s="40">
        <f t="shared" si="175"/>
        <v>19.968051118210862</v>
      </c>
      <c r="H263" s="41">
        <f t="shared" si="177"/>
        <v>5231</v>
      </c>
      <c r="I263" s="41">
        <f t="shared" si="178"/>
        <v>969</v>
      </c>
      <c r="J263" s="40">
        <f t="shared" si="176"/>
        <v>18.524182756643089</v>
      </c>
    </row>
    <row r="264" spans="1:10" s="9" customFormat="1" ht="19.95" customHeight="1" x14ac:dyDescent="0.2">
      <c r="A264" s="25" t="s">
        <v>11</v>
      </c>
      <c r="B264" s="79">
        <v>3186</v>
      </c>
      <c r="C264" s="39">
        <v>660</v>
      </c>
      <c r="D264" s="40">
        <f t="shared" si="174"/>
        <v>20.715630885122412</v>
      </c>
      <c r="E264" s="79">
        <v>2924</v>
      </c>
      <c r="F264" s="39">
        <v>710</v>
      </c>
      <c r="G264" s="40">
        <f t="shared" si="175"/>
        <v>24.281805745554035</v>
      </c>
      <c r="H264" s="41">
        <f t="shared" si="177"/>
        <v>6110</v>
      </c>
      <c r="I264" s="41">
        <f t="shared" si="178"/>
        <v>1370</v>
      </c>
      <c r="J264" s="40">
        <f t="shared" si="176"/>
        <v>22.422258592471358</v>
      </c>
    </row>
    <row r="265" spans="1:10" s="9" customFormat="1" ht="19.95" customHeight="1" x14ac:dyDescent="0.2">
      <c r="A265" s="25" t="s">
        <v>26</v>
      </c>
      <c r="B265" s="79">
        <v>4230</v>
      </c>
      <c r="C265" s="39">
        <v>943</v>
      </c>
      <c r="D265" s="40">
        <f t="shared" si="174"/>
        <v>22.293144208037823</v>
      </c>
      <c r="E265" s="79">
        <v>3682</v>
      </c>
      <c r="F265" s="39">
        <v>882</v>
      </c>
      <c r="G265" s="40">
        <f t="shared" si="175"/>
        <v>23.954372623574145</v>
      </c>
      <c r="H265" s="41">
        <f t="shared" si="177"/>
        <v>7912</v>
      </c>
      <c r="I265" s="41">
        <f t="shared" si="178"/>
        <v>1825</v>
      </c>
      <c r="J265" s="40">
        <f t="shared" si="176"/>
        <v>23.066228513650152</v>
      </c>
    </row>
    <row r="266" spans="1:10" s="9" customFormat="1" ht="19.95" customHeight="1" x14ac:dyDescent="0.2">
      <c r="A266" s="25" t="s">
        <v>30</v>
      </c>
      <c r="B266" s="79">
        <v>4988</v>
      </c>
      <c r="C266" s="39">
        <v>1323</v>
      </c>
      <c r="D266" s="40">
        <f t="shared" si="174"/>
        <v>26.523656776263032</v>
      </c>
      <c r="E266" s="79">
        <v>4233</v>
      </c>
      <c r="F266" s="39">
        <v>1222</v>
      </c>
      <c r="G266" s="40">
        <f t="shared" si="175"/>
        <v>28.868414835813844</v>
      </c>
      <c r="H266" s="41">
        <f t="shared" si="177"/>
        <v>9221</v>
      </c>
      <c r="I266" s="41">
        <f t="shared" si="178"/>
        <v>2545</v>
      </c>
      <c r="J266" s="40">
        <f t="shared" si="176"/>
        <v>27.600043379243033</v>
      </c>
    </row>
    <row r="267" spans="1:10" s="9" customFormat="1" ht="19.95" customHeight="1" x14ac:dyDescent="0.2">
      <c r="A267" s="25" t="s">
        <v>27</v>
      </c>
      <c r="B267" s="79">
        <v>4044</v>
      </c>
      <c r="C267" s="39">
        <v>1190</v>
      </c>
      <c r="D267" s="40">
        <f t="shared" si="174"/>
        <v>29.426310583580612</v>
      </c>
      <c r="E267" s="79">
        <v>3416</v>
      </c>
      <c r="F267" s="39">
        <v>1108</v>
      </c>
      <c r="G267" s="40">
        <f t="shared" si="175"/>
        <v>32.435597189695557</v>
      </c>
      <c r="H267" s="41">
        <f t="shared" si="177"/>
        <v>7460</v>
      </c>
      <c r="I267" s="41">
        <f t="shared" si="178"/>
        <v>2298</v>
      </c>
      <c r="J267" s="40">
        <f t="shared" si="176"/>
        <v>30.804289544235925</v>
      </c>
    </row>
    <row r="268" spans="1:10" s="9" customFormat="1" ht="19.95" customHeight="1" x14ac:dyDescent="0.2">
      <c r="A268" s="25" t="s">
        <v>31</v>
      </c>
      <c r="B268" s="79">
        <v>3141</v>
      </c>
      <c r="C268" s="39">
        <v>1060</v>
      </c>
      <c r="D268" s="40">
        <f t="shared" si="174"/>
        <v>33.747214262973571</v>
      </c>
      <c r="E268" s="79">
        <v>2904</v>
      </c>
      <c r="F268" s="39">
        <v>1057</v>
      </c>
      <c r="G268" s="40">
        <f t="shared" si="175"/>
        <v>36.39807162534435</v>
      </c>
      <c r="H268" s="41">
        <f t="shared" si="177"/>
        <v>6045</v>
      </c>
      <c r="I268" s="41">
        <f t="shared" si="178"/>
        <v>2117</v>
      </c>
      <c r="J268" s="40">
        <f t="shared" si="176"/>
        <v>35.0206782464847</v>
      </c>
    </row>
    <row r="269" spans="1:10" s="9" customFormat="1" ht="19.95" customHeight="1" x14ac:dyDescent="0.2">
      <c r="A269" s="25" t="s">
        <v>28</v>
      </c>
      <c r="B269" s="79">
        <v>3127</v>
      </c>
      <c r="C269" s="39">
        <v>1267</v>
      </c>
      <c r="D269" s="40">
        <f t="shared" si="174"/>
        <v>40.518068436200835</v>
      </c>
      <c r="E269" s="79">
        <v>2923</v>
      </c>
      <c r="F269" s="39">
        <v>1310</v>
      </c>
      <c r="G269" s="40">
        <f t="shared" si="175"/>
        <v>44.81696886760178</v>
      </c>
      <c r="H269" s="41">
        <f t="shared" si="177"/>
        <v>6050</v>
      </c>
      <c r="I269" s="41">
        <f t="shared" si="178"/>
        <v>2577</v>
      </c>
      <c r="J269" s="40">
        <f t="shared" si="176"/>
        <v>42.595041322314046</v>
      </c>
    </row>
    <row r="270" spans="1:10" s="9" customFormat="1" ht="19.95" customHeight="1" x14ac:dyDescent="0.2">
      <c r="A270" s="51" t="s">
        <v>32</v>
      </c>
      <c r="B270" s="79">
        <v>3930</v>
      </c>
      <c r="C270" s="39">
        <v>1826</v>
      </c>
      <c r="D270" s="40">
        <f t="shared" si="174"/>
        <v>46.463104325699746</v>
      </c>
      <c r="E270" s="79">
        <v>4224</v>
      </c>
      <c r="F270" s="39">
        <v>2051</v>
      </c>
      <c r="G270" s="40">
        <f t="shared" si="175"/>
        <v>48.555871212121211</v>
      </c>
      <c r="H270" s="41">
        <f t="shared" si="177"/>
        <v>8154</v>
      </c>
      <c r="I270" s="41">
        <f t="shared" si="178"/>
        <v>3877</v>
      </c>
      <c r="J270" s="40">
        <f t="shared" si="176"/>
        <v>47.547216090262445</v>
      </c>
    </row>
    <row r="271" spans="1:10" s="9" customFormat="1" ht="19.95" customHeight="1" x14ac:dyDescent="0.2">
      <c r="A271" s="51" t="s">
        <v>33</v>
      </c>
      <c r="B271" s="80">
        <v>4166</v>
      </c>
      <c r="C271" s="52">
        <v>2162</v>
      </c>
      <c r="D271" s="81">
        <f t="shared" si="174"/>
        <v>51.896303408545364</v>
      </c>
      <c r="E271" s="80">
        <v>4721</v>
      </c>
      <c r="F271" s="52">
        <v>2437</v>
      </c>
      <c r="G271" s="81">
        <f t="shared" si="175"/>
        <v>51.620419402668929</v>
      </c>
      <c r="H271" s="41">
        <f t="shared" si="177"/>
        <v>8887</v>
      </c>
      <c r="I271" s="41">
        <f t="shared" si="178"/>
        <v>4599</v>
      </c>
      <c r="J271" s="81">
        <f t="shared" si="176"/>
        <v>51.749746821199508</v>
      </c>
    </row>
    <row r="272" spans="1:10" s="9" customFormat="1" ht="19.95" customHeight="1" x14ac:dyDescent="0.2">
      <c r="A272" s="51" t="s">
        <v>34</v>
      </c>
      <c r="B272" s="80">
        <v>3734</v>
      </c>
      <c r="C272" s="52">
        <v>2051</v>
      </c>
      <c r="D272" s="81">
        <f t="shared" si="174"/>
        <v>54.927691483663629</v>
      </c>
      <c r="E272" s="80">
        <v>4185</v>
      </c>
      <c r="F272" s="52">
        <v>2171</v>
      </c>
      <c r="G272" s="81">
        <f t="shared" si="175"/>
        <v>51.875746714456398</v>
      </c>
      <c r="H272" s="41">
        <f t="shared" si="177"/>
        <v>7919</v>
      </c>
      <c r="I272" s="41">
        <f t="shared" si="178"/>
        <v>4222</v>
      </c>
      <c r="J272" s="81">
        <f t="shared" si="176"/>
        <v>53.314812476322771</v>
      </c>
    </row>
    <row r="273" spans="1:10" s="9" customFormat="1" ht="19.95" customHeight="1" thickBot="1" x14ac:dyDescent="0.25">
      <c r="A273" s="54" t="s">
        <v>29</v>
      </c>
      <c r="B273" s="58">
        <v>3509</v>
      </c>
      <c r="C273" s="55">
        <v>1618</v>
      </c>
      <c r="D273" s="82">
        <f t="shared" si="174"/>
        <v>46.110002849814762</v>
      </c>
      <c r="E273" s="58">
        <v>5197</v>
      </c>
      <c r="F273" s="55">
        <v>1595</v>
      </c>
      <c r="G273" s="82">
        <f t="shared" si="175"/>
        <v>30.690783144121607</v>
      </c>
      <c r="H273" s="41">
        <f t="shared" si="177"/>
        <v>8706</v>
      </c>
      <c r="I273" s="41">
        <f t="shared" si="178"/>
        <v>3213</v>
      </c>
      <c r="J273" s="82">
        <f t="shared" si="176"/>
        <v>36.905582356995176</v>
      </c>
    </row>
    <row r="274" spans="1:10" s="9" customFormat="1" ht="19.95" customHeight="1" thickBot="1" x14ac:dyDescent="0.25">
      <c r="A274" s="27" t="s">
        <v>4</v>
      </c>
      <c r="B274" s="42">
        <f>SUM(B259:B273)</f>
        <v>46765</v>
      </c>
      <c r="C274" s="43">
        <f>SUM(C259:C273)</f>
        <v>15560</v>
      </c>
      <c r="D274" s="44">
        <f t="shared" ref="D274" si="179">ROUND(C274/B274*100,2)</f>
        <v>33.270000000000003</v>
      </c>
      <c r="E274" s="42">
        <f t="shared" ref="E274" si="180">SUM(E259:E273)</f>
        <v>46510</v>
      </c>
      <c r="F274" s="45">
        <f t="shared" ref="F274" si="181">SUM(F259:F273)</f>
        <v>16042</v>
      </c>
      <c r="G274" s="46">
        <f t="shared" ref="G274" si="182">ROUND(F274/E274*100,2)</f>
        <v>34.49</v>
      </c>
      <c r="H274" s="47">
        <f t="shared" ref="H274" si="183">SUM(H259:H273)</f>
        <v>93275</v>
      </c>
      <c r="I274" s="43">
        <f t="shared" ref="I274" si="184">SUM(I259:I273)</f>
        <v>31602</v>
      </c>
      <c r="J274" s="44">
        <f t="shared" ref="J274" si="185">ROUND(I274/H274*100,2)</f>
        <v>33.880000000000003</v>
      </c>
    </row>
    <row r="275" spans="1:10" s="35" customFormat="1" ht="30" customHeight="1" x14ac:dyDescent="0.2">
      <c r="A275" s="59" t="s">
        <v>40</v>
      </c>
      <c r="B275" s="60"/>
      <c r="C275" s="60"/>
      <c r="D275" s="60"/>
      <c r="E275" s="60"/>
      <c r="F275" s="60"/>
      <c r="G275" s="60"/>
      <c r="H275" s="60"/>
      <c r="I275" s="60"/>
      <c r="J275" s="60"/>
    </row>
  </sheetData>
  <sheetProtection algorithmName="SHA-512" hashValue="ZE6J2myk7+oxfk4CV54m2J4++BWZ8v5YPyhnvQ8rVOYoNjw40ss7BZuE2GaiiPfDQPYl2dENkFZ5Hx9mz1lGYA==" saltValue="ix2nbwR/I3POVJsVY4mxaw==" spinCount="100000" sheet="1" objects="1" scenarios="1"/>
  <mergeCells count="85">
    <mergeCell ref="A257:A258"/>
    <mergeCell ref="E130:G130"/>
    <mergeCell ref="A131:A132"/>
    <mergeCell ref="B151:D151"/>
    <mergeCell ref="E151:G151"/>
    <mergeCell ref="E172:G172"/>
    <mergeCell ref="E256:G256"/>
    <mergeCell ref="B214:D214"/>
    <mergeCell ref="E214:G214"/>
    <mergeCell ref="B235:D235"/>
    <mergeCell ref="E235:G235"/>
    <mergeCell ref="A173:A174"/>
    <mergeCell ref="A236:A237"/>
    <mergeCell ref="B193:D193"/>
    <mergeCell ref="E193:G193"/>
    <mergeCell ref="A194:A195"/>
    <mergeCell ref="H235:J235"/>
    <mergeCell ref="I234:J234"/>
    <mergeCell ref="H172:J172"/>
    <mergeCell ref="I255:J255"/>
    <mergeCell ref="H193:J193"/>
    <mergeCell ref="I213:J213"/>
    <mergeCell ref="A254:J254"/>
    <mergeCell ref="A110:A111"/>
    <mergeCell ref="B130:D130"/>
    <mergeCell ref="H130:J130"/>
    <mergeCell ref="I129:J129"/>
    <mergeCell ref="A128:J128"/>
    <mergeCell ref="A89:A90"/>
    <mergeCell ref="E109:G109"/>
    <mergeCell ref="A86:J86"/>
    <mergeCell ref="A107:J107"/>
    <mergeCell ref="H109:J109"/>
    <mergeCell ref="B109:D109"/>
    <mergeCell ref="H45:J45"/>
    <mergeCell ref="I66:J66"/>
    <mergeCell ref="I87:J87"/>
    <mergeCell ref="I108:J108"/>
    <mergeCell ref="H88:J88"/>
    <mergeCell ref="H67:J67"/>
    <mergeCell ref="H46:J46"/>
    <mergeCell ref="A65:J65"/>
    <mergeCell ref="B46:D46"/>
    <mergeCell ref="E46:G46"/>
    <mergeCell ref="A47:A48"/>
    <mergeCell ref="A68:A69"/>
    <mergeCell ref="B88:D88"/>
    <mergeCell ref="E88:G88"/>
    <mergeCell ref="B67:D67"/>
    <mergeCell ref="E67:G67"/>
    <mergeCell ref="A275:J275"/>
    <mergeCell ref="A149:J149"/>
    <mergeCell ref="A170:J170"/>
    <mergeCell ref="A191:J191"/>
    <mergeCell ref="A212:J212"/>
    <mergeCell ref="A233:J233"/>
    <mergeCell ref="I150:J150"/>
    <mergeCell ref="I171:J171"/>
    <mergeCell ref="I192:J192"/>
    <mergeCell ref="A152:A153"/>
    <mergeCell ref="B256:D256"/>
    <mergeCell ref="A215:A216"/>
    <mergeCell ref="B172:D172"/>
    <mergeCell ref="H151:J151"/>
    <mergeCell ref="H256:J256"/>
    <mergeCell ref="H214:J214"/>
    <mergeCell ref="A23:J23"/>
    <mergeCell ref="A16:J16"/>
    <mergeCell ref="A1:J1"/>
    <mergeCell ref="B17:D17"/>
    <mergeCell ref="E17:G17"/>
    <mergeCell ref="H17:J17"/>
    <mergeCell ref="A18:A19"/>
    <mergeCell ref="A15:J15"/>
    <mergeCell ref="H2:J2"/>
    <mergeCell ref="B3:D3"/>
    <mergeCell ref="E3:G3"/>
    <mergeCell ref="H3:J3"/>
    <mergeCell ref="A4:A5"/>
    <mergeCell ref="A44:J44"/>
    <mergeCell ref="H24:J24"/>
    <mergeCell ref="B25:D25"/>
    <mergeCell ref="E25:G25"/>
    <mergeCell ref="H25:J25"/>
    <mergeCell ref="A26:A27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scale="106" orientation="landscape" r:id="rId1"/>
  <headerFooter alignWithMargins="0">
    <oddFooter>&amp;R平成31年4月7日執行　さいたま市議会議員一般選挙</oddFooter>
  </headerFooter>
  <rowBreaks count="12" manualBreakCount="12">
    <brk id="23" max="9" man="1"/>
    <brk id="44" max="16383" man="1"/>
    <brk id="65" max="16383" man="1"/>
    <brk id="86" max="16383" man="1"/>
    <brk id="107" max="16383" man="1"/>
    <brk id="128" max="16383" man="1"/>
    <brk id="149" max="16383" man="1"/>
    <brk id="170" max="16383" man="1"/>
    <brk id="191" max="16383" man="1"/>
    <brk id="212" max="16383" man="1"/>
    <brk id="233" max="16383" man="1"/>
    <brk id="2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男女別・年齢別</vt:lpstr>
      <vt:lpstr>男女別・年齢別!Print_Area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2019-04-19T01:01:07Z</cp:lastPrinted>
  <dcterms:created xsi:type="dcterms:W3CDTF">2005-07-28T04:13:16Z</dcterms:created>
  <dcterms:modified xsi:type="dcterms:W3CDTF">2019-05-14T01:48:45Z</dcterms:modified>
</cp:coreProperties>
</file>