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2"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BE38" i="9"/>
  <c r="AM38" i="9"/>
  <c r="U38" i="9"/>
  <c r="BE37" i="9"/>
  <c r="AM37" i="9"/>
  <c r="U37" i="9"/>
  <c r="BE36" i="9"/>
  <c r="C35" i="9"/>
  <c r="C36" i="9" s="1"/>
  <c r="C34" i="9"/>
  <c r="C37" i="9" l="1"/>
  <c r="C38" i="9" s="1"/>
  <c r="C39" i="9" s="1"/>
  <c r="U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BE34" i="9" l="1"/>
  <c r="BE35" i="9" s="1"/>
  <c r="AM34" i="9"/>
  <c r="AM35" i="9" s="1"/>
  <c r="AM36" i="9" s="1"/>
  <c r="BW34" i="9" l="1"/>
  <c r="BW35" i="9" s="1"/>
  <c r="BW36" i="9" s="1"/>
  <c r="BW37" i="9" s="1"/>
  <c r="BW38"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<sst xmlns="http://schemas.openxmlformats.org/spreadsheetml/2006/main" count="1137" uniqueCount="583">
  <si>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</si>
  <si>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</si>
  <si>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</si>
  <si>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</si>
  <si>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</si>
  <si>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</si>
  <si>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</si>
  <si>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</si>
  <si>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</si>
  <si>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</si>
  <si>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</si>
  <si>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</si>
  <si>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</si>
  <si>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</si>
  <si>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</si>
  <si>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</si>
  <si>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</si>
  <si>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</si>
  <si>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</si>
  <si>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</si>
  <si>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</si>
  <si>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</si>
  <si>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</si>
  <si>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</si>
  <si>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</si>
  <si>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</si>
  <si>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</si>
  <si>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</si>
  <si>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</si>
  <si>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</si>
  <si>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</si>
  <si>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</si>
  <si>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</si>
  <si>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</si>
  <si>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</si>
  <si>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</si>
  <si>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</si>
  <si>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</si>
  <si>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</si>
  <si>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</si>
  <si>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</si>
  <si>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</si>
  <si>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</si>
  <si>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</si>
  <si>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</si>
  <si>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</si>
  <si>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</si>
  <si>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</si>
  <si>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</si>
  <si>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</si>
  <si>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</si>
  <si>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</si>
  <si>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</si>
  <si>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</si>
  <si>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</si>
  <si>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</si>
  <si>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</si>
  <si>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</si>
  <si>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</si>
  <si>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</si>
  <si>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</si>
  <si>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</si>
  <si>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</si>
  <si>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</si>
  <si>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</si>
  <si>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</si>
  <si>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</si>
  <si>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埼玉県</t>
    <phoneticPr fontId="5"/>
  </si>
  <si>
    <t>市町村類型</t>
    <phoneticPr fontId="5"/>
  </si>
  <si>
    <t>政令指定都市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</si>
  <si>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</si>
  <si>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</si>
  <si>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</si>
  <si>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</si>
  <si>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</si>
  <si>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</si>
  <si>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</si>
  <si>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</si>
  <si>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</si>
  <si>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</si>
  <si>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</si>
  <si>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</si>
  <si>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さいたま市</t>
    <phoneticPr fontId="5"/>
  </si>
  <si>
    <t>地方交付税種地</t>
    <rPh sb="0" eb="2">
      <t>チホウ</t>
    </rPh>
    <rPh sb="2" eb="5">
      <t>コウフゼイ</t>
    </rPh>
    <rPh sb="5" eb="6">
      <t>シュ</t>
    </rPh>
    <rPh sb="6" eb="7">
      <t>チ</t>
    </rPh>
    <phoneticPr fontId="5"/>
  </si>
  <si>
    <t>1-8</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</si>
  <si>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</si>
  <si>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</si>
  <si>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</si>
  <si>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</si>
  <si>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</si>
  <si>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</si>
  <si>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</si>
  <si>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</si>
  <si>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</si>
  <si>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</si>
  <si>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</si>
  <si>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</si>
  <si>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</si>
  <si>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</si>
  <si>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</si>
  <si>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</si>
  <si>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</si>
  <si>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</si>
  <si>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</si>
  <si>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</si>
  <si>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</si>
  <si>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</si>
  <si>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</si>
  <si>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</si>
  <si>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3.9</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</si>
  <si>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</si>
  <si>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</si>
  <si>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</si>
  <si>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</si>
  <si>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</si>
  <si>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</si>
  <si>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</si>
  <si>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</si>
  <si>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</si>
  <si>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</si>
  <si>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</si>
  <si>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</si>
  <si>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</si>
  <si>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</si>
  <si>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</si>
  <si>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</si>
  <si>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</si>
  <si>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</si>
  <si>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</si>
  <si>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</si>
  <si>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</si>
  <si>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</si>
  <si>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</si>
  <si>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</si>
  <si>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</si>
  <si>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</si>
  <si>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</si>
  <si>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</si>
  <si>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</si>
  <si>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</si>
  <si>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</si>
  <si>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</si>
  <si>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</si>
  <si>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</si>
  <si>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</si>
  <si>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</si>
  <si>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</si>
  <si>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</si>
  <si>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</si>
  <si>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</si>
  <si>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</si>
  <si>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</si>
  <si>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</si>
  <si>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</si>
  <si>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</si>
  <si>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</si>
  <si>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</si>
  <si>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</si>
  <si>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</si>
  <si>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</si>
  <si>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</si>
  <si>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</si>
  <si>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</si>
  <si>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</si>
  <si>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</si>
  <si>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</si>
  <si>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</si>
  <si>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</si>
  <si>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</si>
  <si>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</si>
  <si>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</si>
  <si>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</si>
  <si>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</si>
  <si>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</si>
  <si>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</si>
  <si>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</si>
  <si>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</si>
  <si>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</si>
  <si>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</si>
  <si>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</si>
  <si>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</si>
  <si>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</si>
  <si>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</si>
  <si>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</si>
  <si>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</si>
  <si>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</si>
  <si>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</si>
  <si>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</si>
  <si>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</si>
  <si>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</si>
  <si>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</si>
  <si>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</si>
  <si>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</si>
  <si>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</si>
  <si>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</si>
  <si>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</si>
  <si>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埼玉県さいたま市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</si>
  <si>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</si>
  <si>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</si>
  <si>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</si>
  <si>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</si>
  <si>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</si>
  <si>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</si>
  <si>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</si>
  <si>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</si>
  <si>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</si>
  <si>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</si>
  <si>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</si>
  <si>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</si>
  <si>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</si>
  <si>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</si>
  <si>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</si>
  <si>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</si>
  <si>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</si>
  <si>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</si>
  <si>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</si>
  <si>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</si>
  <si>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</si>
  <si>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</si>
  <si>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</si>
  <si>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</si>
  <si>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</si>
  <si>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</si>
  <si>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</si>
  <si>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</si>
  <si>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</si>
  <si>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</si>
  <si>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</si>
  <si>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</si>
  <si>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</si>
  <si>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</si>
  <si>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</si>
  <si>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</si>
  <si>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</si>
  <si>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</si>
  <si>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</si>
  <si>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</si>
  <si>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</si>
  <si>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</si>
  <si>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</si>
  <si>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</si>
  <si>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</si>
  <si>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</si>
  <si>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</si>
  <si>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</si>
  <si>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</si>
  <si>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</si>
  <si>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</si>
  <si>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</si>
  <si>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</si>
  <si>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</si>
  <si>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</si>
  <si>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</si>
  <si>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</si>
  <si>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</si>
  <si>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</si>
  <si>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</si>
  <si>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</si>
  <si>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</si>
  <si>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</si>
  <si>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</si>
  <si>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</si>
  <si>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</si>
  <si>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</si>
  <si>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</si>
  <si>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</si>
  <si>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</si>
  <si>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</si>
  <si>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</si>
  <si>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</si>
  <si>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</si>
  <si>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</si>
  <si>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</si>
  <si>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</si>
  <si>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</si>
  <si>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</si>
  <si>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</si>
  <si>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</si>
  <si>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</si>
  <si>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</si>
  <si>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</si>
  <si>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</si>
  <si>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</si>
  <si>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</si>
  <si>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</si>
  <si>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</si>
  <si>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</si>
  <si>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</si>
  <si>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</si>
  <si>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</si>
  <si>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</si>
  <si>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</si>
  <si>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</si>
  <si>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</si>
  <si>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</si>
  <si>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</si>
  <si>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</si>
  <si>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</si>
  <si>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</si>
  <si>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</si>
  <si>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</si>
  <si>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</si>
  <si>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</si>
  <si>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</si>
  <si>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</si>
  <si>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</si>
  <si>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</si>
  <si>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</si>
  <si>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</si>
  <si>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</si>
  <si>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</si>
  <si>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</si>
  <si>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</si>
  <si>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</si>
  <si>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</si>
  <si>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</si>
  <si>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</si>
  <si>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</si>
  <si>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</si>
  <si>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</si>
  <si>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</si>
  <si>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</si>
  <si>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</si>
  <si>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</si>
  <si>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</si>
  <si>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</si>
  <si>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</si>
  <si>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</si>
  <si>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</si>
  <si>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</si>
  <si>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</si>
  <si>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</si>
  <si>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</si>
  <si>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</si>
  <si>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</si>
  <si>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</si>
  <si>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</si>
  <si>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</si>
  <si>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</si>
  <si>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</si>
  <si>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</si>
  <si>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</si>
  <si>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</si>
  <si>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</si>
  <si>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</si>
  <si>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埼玉県さいたま市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</si>
  <si>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</si>
  <si>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</si>
  <si>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</si>
  <si>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</si>
  <si>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</si>
  <si>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</si>
  <si>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</si>
  <si>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</si>
  <si>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</si>
  <si>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</si>
  <si>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</si>
  <si>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</si>
  <si>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</si>
  <si>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</si>
  <si>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</si>
  <si>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</si>
  <si>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</si>
  <si>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</si>
  <si>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</si>
  <si>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</si>
  <si>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さいたま市母子寡婦福祉資金貸付事業特別会計</t>
    <phoneticPr fontId="5"/>
  </si>
  <si>
    <t>さいたま市用地先行取得事業特別会計</t>
    <phoneticPr fontId="5"/>
  </si>
  <si>
    <t>さいたま市大宮駅西口都市改造事業特別会計</t>
    <phoneticPr fontId="5"/>
  </si>
  <si>
    <t>さいたま市南与野駅西口土地区画整理事業特別会計</t>
    <phoneticPr fontId="5"/>
  </si>
  <si>
    <t>さいたま市公債管理特別会計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</si>
  <si>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</si>
  <si>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</si>
  <si>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</si>
  <si>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</si>
  <si>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</si>
  <si>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</si>
  <si>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</si>
  <si>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</si>
  <si>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</si>
  <si>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</si>
  <si>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</si>
  <si>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</si>
  <si>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</si>
  <si>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さいたま市国民健康保険事業特別会計</t>
    <phoneticPr fontId="5"/>
  </si>
  <si>
    <t>さいたま市介護保険事業特別会計</t>
    <phoneticPr fontId="5"/>
  </si>
  <si>
    <t>さいたま市後期高齢者医療事業特別会計</t>
    <phoneticPr fontId="5"/>
  </si>
  <si>
    <t>さいたま市水道事業会計</t>
    <phoneticPr fontId="5"/>
  </si>
  <si>
    <t>法適用企業</t>
    <phoneticPr fontId="5"/>
  </si>
  <si>
    <t>さいたま市病院事業会計</t>
    <phoneticPr fontId="5"/>
  </si>
  <si>
    <t>さいたま市下水道事業会計</t>
    <phoneticPr fontId="5"/>
  </si>
  <si>
    <t>さいたま市食肉中央卸売市場及びと畜場事業特別会計</t>
    <phoneticPr fontId="5"/>
  </si>
  <si>
    <t>法非適用企業</t>
    <phoneticPr fontId="5"/>
  </si>
  <si>
    <t>宅地造成事業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</si>
  <si>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</si>
  <si>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</si>
  <si>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</si>
  <si>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</si>
  <si>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</si>
  <si>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</si>
  <si>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</si>
  <si>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</si>
  <si>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</si>
  <si>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</si>
  <si>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</si>
  <si>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</si>
  <si>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</si>
  <si>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</si>
  <si>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</si>
  <si>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</si>
  <si>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</si>
  <si>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</si>
  <si>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</si>
  <si>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</si>
  <si>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</si>
  <si>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</si>
  <si>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</si>
  <si>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</si>
  <si>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</si>
  <si>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</si>
  <si>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</si>
  <si>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</si>
  <si>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</si>
  <si>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</si>
  <si>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</si>
  <si>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</si>
  <si>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</si>
  <si>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</si>
  <si>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</si>
  <si>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</si>
  <si>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</si>
  <si>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</si>
  <si>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</si>
  <si>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</si>
  <si>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</si>
  <si>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</si>
  <si>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</si>
  <si>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</si>
  <si>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</si>
  <si>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</si>
  <si>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</si>
  <si>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</si>
  <si>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</si>
  <si>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</si>
  <si>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</si>
  <si>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</si>
  <si>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さいたま市浦和東部第一特定土地区画整理事業特別会計</t>
    <phoneticPr fontId="5"/>
  </si>
  <si>
    <t>(Ｆ)</t>
    <phoneticPr fontId="5"/>
  </si>
  <si>
    <t>さいたま市東浦和第二土地区画整理事業特別会計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</si>
  <si>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</si>
  <si>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</si>
  <si>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</si>
  <si>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</si>
  <si>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</si>
  <si>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</si>
  <si>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</si>
  <si>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</si>
  <si>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</si>
  <si>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</si>
  <si>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</si>
  <si>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</si>
  <si>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</si>
  <si>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</si>
  <si>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</si>
  <si>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</si>
  <si>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</si>
  <si>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</si>
  <si>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</si>
  <si>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</si>
  <si>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</si>
  <si>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</si>
  <si>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</si>
  <si>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</si>
  <si>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</si>
  <si>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</si>
  <si>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</si>
  <si>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</si>
  <si>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</si>
  <si>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</si>
  <si>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</si>
  <si>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</si>
  <si>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</si>
  <si>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</si>
  <si>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</si>
  <si>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</si>
  <si>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</si>
  <si>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</si>
  <si>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</si>
  <si>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</si>
  <si>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</si>
  <si>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</si>
  <si>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</si>
  <si>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</si>
  <si>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</si>
  <si>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</si>
  <si>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</si>
  <si>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</si>
  <si>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</si>
  <si>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</si>
  <si>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</si>
  <si>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</si>
  <si>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</si>
  <si>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</si>
  <si>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</si>
  <si>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</si>
  <si>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</si>
  <si>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</si>
  <si>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</si>
  <si>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</si>
  <si>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</si>
  <si>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</si>
  <si>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</si>
  <si>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</si>
  <si>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</si>
  <si>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</si>
  <si>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</si>
  <si>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</si>
  <si>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</si>
  <si>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</si>
  <si>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</si>
  <si>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</si>
  <si>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</si>
  <si>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</si>
  <si>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</si>
  <si>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</si>
  <si>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</si>
  <si>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</si>
  <si>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</si>
  <si>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0.14</t>
  </si>
  <si>
    <t>▲ 0.82</t>
  </si>
  <si>
    <t>さいたま市水道事業会計</t>
  </si>
  <si>
    <t>さいたま市病院事業会計</t>
  </si>
  <si>
    <t>一般会計</t>
  </si>
  <si>
    <t>さいたま市国民健康保険事業特別会計</t>
  </si>
  <si>
    <t>さいたま市介護保険事業特別会計</t>
  </si>
  <si>
    <t>さいたま市下水道事業会計</t>
  </si>
  <si>
    <t>さいたま市後期高齢者医療事業特別会計</t>
  </si>
  <si>
    <t>さいたま市母子寡婦福祉資金貸付事業特別会計</t>
  </si>
  <si>
    <t>その他会計（赤字）</t>
  </si>
  <si>
    <t>▲ 0.00</t>
  </si>
  <si>
    <t>その他会計（黒字）</t>
  </si>
  <si>
    <t>-</t>
    <phoneticPr fontId="2"/>
  </si>
  <si>
    <t>-</t>
    <phoneticPr fontId="2"/>
  </si>
  <si>
    <t>-</t>
    <phoneticPr fontId="2"/>
  </si>
  <si>
    <t>彩の国さいたま人づくり広域連合</t>
  </si>
  <si>
    <t>埼玉県都市競艇組合</t>
  </si>
  <si>
    <t>埼玉県浦和競馬組合</t>
  </si>
  <si>
    <t>埼玉県後期高齢者医療広域連合（一般会計）</t>
  </si>
  <si>
    <t>埼玉県後期高齢者医療広域連合（特別会計）</t>
  </si>
  <si>
    <t>与野都市開発株式会社</t>
  </si>
  <si>
    <t>公益財団法人さいたま市文化振興事業団</t>
  </si>
  <si>
    <t>財団法人さいたま市浦和地域医療センター</t>
  </si>
  <si>
    <t>社団法人さいたま観光国際協会</t>
  </si>
  <si>
    <t>公益財団法人さいたま市公園緑地協会</t>
  </si>
  <si>
    <t>北浦和ターミナルビル株式会社</t>
  </si>
  <si>
    <t>財団法人さいたま市都市整備公社</t>
  </si>
  <si>
    <t>財団法人さいたま市土地区画整理協会</t>
  </si>
  <si>
    <t>公益財団法人さいたま市産業創造財団</t>
  </si>
  <si>
    <t>公益財団法人さいたま市体育協会</t>
  </si>
  <si>
    <t>岩槻都市振興株式会社</t>
  </si>
  <si>
    <t>○</t>
  </si>
  <si>
    <t>社会福祉法人邑元会</t>
  </si>
  <si>
    <t>埼玉高速鉄道株式会社</t>
  </si>
  <si>
    <t>大間木水深特定土地区画整理組合</t>
  </si>
  <si>
    <t>大門第二特定土地区画整理組合</t>
  </si>
  <si>
    <t>大門上・下野田特定土地区画整理組合</t>
  </si>
  <si>
    <t>大谷口・太田窪土地区画整理組合</t>
  </si>
  <si>
    <t>丸ヶ崎土地区画整理組合</t>
  </si>
  <si>
    <t>七里駅北側特定土地区画整理組合</t>
  </si>
  <si>
    <t>台・一ノ久保特定土地区画整理組合</t>
  </si>
  <si>
    <t>大和田特定土地区画整理組合</t>
  </si>
  <si>
    <t>中川第一特定土地区画整理組合</t>
  </si>
  <si>
    <t>土呂農住特定土地区画整理組合</t>
  </si>
  <si>
    <t>島町西部土地区画整理組合</t>
  </si>
  <si>
    <t>内谷・会ノ谷特定土地区画整理組合</t>
  </si>
  <si>
    <t>風渡野南特定土地区画整理組合</t>
  </si>
  <si>
    <t>蓮沼下特定土地区画整理組合</t>
  </si>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</sst>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52334</c:v>
                </c:pt>
                <c:pt idx="1">
                  <c:v>48794</c:v>
                </c:pt>
                <c:pt idx="2">
                  <c:v>47129</c:v>
                </c:pt>
                <c:pt idx="3">
                  <c:v>50848</c:v>
                </c:pt>
                <c:pt idx="4">
                  <c:v>53572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58599</c:v>
                </c:pt>
                <c:pt idx="1">
                  <c:v>61517</c:v>
                </c:pt>
                <c:pt idx="2">
                  <c:v>55276</c:v>
                </c:pt>
                <c:pt idx="3">
                  <c:v>51349</c:v>
                </c:pt>
                <c:pt idx="4">
                  <c:v>57976</c:v>
                </c:pt>
              </c:numCache>
            </c:numRef>
          </c:val>
          <c:smooth val="0"/>
        </c:ser>
        <c:dLbls>
          <c:showLegendKey val="0"/>
          <c:showVal val="0"/>
          <c:showCatName val="0"/>
          <c:showSerName val="0"/>
          <c:showPercent val="0"/>
          <c:showBubbleSize val="0"/>
        </c:dLbls>
        <c:marker val="1"/>
        <c:smooth val="0"/>
        <c:axId val="220463104"/>
        <c:axId val="220465024"/>
      </c:lineChart>
      <c:catAx>
        <c:axId val="2204631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0465024"/>
        <c:crosses val="autoZero"/>
        <c:auto val="1"/>
        <c:lblAlgn val="ctr"/>
        <c:lblOffset val="100"/>
        <c:tickLblSkip val="1"/>
        <c:tickMarkSkip val="1"/>
        <c:noMultiLvlLbl val="0"/>
      </c:catAx>
      <c:valAx>
        <c:axId val="22046502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04631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2.04</c:v>
                </c:pt>
                <c:pt idx="1">
                  <c:v>2.64</c:v>
                </c:pt>
                <c:pt idx="2">
                  <c:v>1.8</c:v>
                </c:pt>
                <c:pt idx="3">
                  <c:v>2.44</c:v>
                </c:pt>
                <c:pt idx="4">
                  <c:v>2.34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6.18</c:v>
                </c:pt>
                <c:pt idx="1">
                  <c:v>6.02</c:v>
                </c:pt>
                <c:pt idx="2">
                  <c:v>5.99</c:v>
                </c:pt>
                <c:pt idx="3">
                  <c:v>7.61</c:v>
                </c:pt>
                <c:pt idx="4">
                  <c:v>7.61</c:v>
                </c:pt>
              </c:numCache>
            </c:numRef>
          </c:val>
        </c:ser>
        <c:dLbls>
          <c:showLegendKey val="0"/>
          <c:showVal val="0"/>
          <c:showCatName val="0"/>
          <c:showSerName val="0"/>
          <c:showPercent val="0"/>
          <c:showBubbleSize val="0"/>
        </c:dLbls>
        <c:gapWidth val="250"/>
        <c:overlap val="100"/>
        <c:axId val="220851584"/>
        <c:axId val="2033593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-0.14000000000000001</c:v>
                </c:pt>
                <c:pt idx="1">
                  <c:v>0.79</c:v>
                </c:pt>
                <c:pt idx="2">
                  <c:v>-0.82</c:v>
                </c:pt>
                <c:pt idx="3">
                  <c:v>2.63</c:v>
                </c:pt>
                <c:pt idx="4">
                  <c:v>0.13</c:v>
                </c:pt>
              </c:numCache>
            </c:numRef>
          </c:val>
          <c:smooth val="0"/>
        </c:ser>
        <c:dLbls>
          <c:showLegendKey val="0"/>
          <c:showVal val="0"/>
          <c:showCatName val="0"/>
          <c:showSerName val="0"/>
          <c:showPercent val="0"/>
          <c:showBubbleSize val="0"/>
        </c:dLbls>
        <c:marker val="1"/>
        <c:smooth val="0"/>
        <c:axId val="220851584"/>
        <c:axId val="203359360"/>
      </c:lineChart>
      <c:catAx>
        <c:axId val="220851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3359360"/>
        <c:crosses val="autoZero"/>
        <c:auto val="1"/>
        <c:lblAlgn val="ctr"/>
        <c:lblOffset val="100"/>
        <c:tickLblSkip val="1"/>
        <c:tickMarkSkip val="1"/>
        <c:noMultiLvlLbl val="0"/>
      </c:catAx>
      <c:valAx>
        <c:axId val="203359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0851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さいたま市母子寡婦福祉資金貸付事業特別会計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0.02</c:v>
                </c:pt>
                <c:pt idx="4">
                  <c:v>#N/A</c:v>
                </c:pt>
                <c:pt idx="5">
                  <c:v>0.01</c:v>
                </c:pt>
                <c:pt idx="6">
                  <c:v>#N/A</c:v>
                </c:pt>
                <c:pt idx="7">
                  <c:v>0.01</c:v>
                </c:pt>
                <c:pt idx="8">
                  <c:v>#N/A</c:v>
                </c:pt>
                <c:pt idx="9">
                  <c:v>0</c:v>
                </c:pt>
              </c:numCache>
            </c:numRef>
          </c:val>
        </c:ser>
        <c:ser>
          <c:idx val="3"/>
          <c:order val="3"/>
          <c:tx>
            <c:strRef>
              <c:f>データシート!$A$30</c:f>
              <c:strCache>
                <c:ptCount val="1"/>
                <c:pt idx="0">
                  <c:v>さいたま市後期高齢者医療事業特別会計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4"/>
          <c:order val="4"/>
          <c:tx>
            <c:strRef>
              <c:f>データシート!$A$31</c:f>
              <c:strCache>
                <c:ptCount val="1"/>
                <c:pt idx="0">
                  <c:v>さいたま市下水道事業会計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0.17</c:v>
                </c:pt>
                <c:pt idx="2">
                  <c:v>#N/A</c:v>
                </c:pt>
                <c:pt idx="3">
                  <c:v>0.45</c:v>
                </c:pt>
                <c:pt idx="4">
                  <c:v>#N/A</c:v>
                </c:pt>
                <c:pt idx="5">
                  <c:v>0.38</c:v>
                </c:pt>
                <c:pt idx="6">
                  <c:v>#N/A</c:v>
                </c:pt>
                <c:pt idx="7">
                  <c:v>0.42</c:v>
                </c:pt>
                <c:pt idx="8">
                  <c:v>#N/A</c:v>
                </c:pt>
                <c:pt idx="9">
                  <c:v>0.49</c:v>
                </c:pt>
              </c:numCache>
            </c:numRef>
          </c:val>
        </c:ser>
        <c:ser>
          <c:idx val="5"/>
          <c:order val="5"/>
          <c:tx>
            <c:strRef>
              <c:f>データシート!$A$32</c:f>
              <c:strCache>
                <c:ptCount val="1"/>
                <c:pt idx="0">
                  <c:v>さいたま市介護保険事業特別会計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0.11</c:v>
                </c:pt>
                <c:pt idx="2">
                  <c:v>#N/A</c:v>
                </c:pt>
                <c:pt idx="3">
                  <c:v>0.31</c:v>
                </c:pt>
                <c:pt idx="4">
                  <c:v>#N/A</c:v>
                </c:pt>
                <c:pt idx="5">
                  <c:v>0.41</c:v>
                </c:pt>
                <c:pt idx="6">
                  <c:v>#N/A</c:v>
                </c:pt>
                <c:pt idx="7">
                  <c:v>0.24</c:v>
                </c:pt>
                <c:pt idx="8">
                  <c:v>#N/A</c:v>
                </c:pt>
                <c:pt idx="9">
                  <c:v>0.57999999999999996</c:v>
                </c:pt>
              </c:numCache>
            </c:numRef>
          </c:val>
        </c:ser>
        <c:ser>
          <c:idx val="6"/>
          <c:order val="6"/>
          <c:tx>
            <c:strRef>
              <c:f>データシート!$A$33</c:f>
              <c:strCache>
                <c:ptCount val="1"/>
                <c:pt idx="0">
                  <c:v>さいたま市国民健康保険事業特別会計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1.7</c:v>
                </c:pt>
                <c:pt idx="2">
                  <c:v>#N/A</c:v>
                </c:pt>
                <c:pt idx="3">
                  <c:v>2.36</c:v>
                </c:pt>
                <c:pt idx="4">
                  <c:v>#N/A</c:v>
                </c:pt>
                <c:pt idx="5">
                  <c:v>0.6</c:v>
                </c:pt>
                <c:pt idx="6">
                  <c:v>#N/A</c:v>
                </c:pt>
                <c:pt idx="7">
                  <c:v>0.59</c:v>
                </c:pt>
                <c:pt idx="8">
                  <c:v>#N/A</c:v>
                </c:pt>
                <c:pt idx="9">
                  <c:v>0.62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2.04</c:v>
                </c:pt>
                <c:pt idx="2">
                  <c:v>#N/A</c:v>
                </c:pt>
                <c:pt idx="3">
                  <c:v>2.63</c:v>
                </c:pt>
                <c:pt idx="4">
                  <c:v>#N/A</c:v>
                </c:pt>
                <c:pt idx="5">
                  <c:v>1.81</c:v>
                </c:pt>
                <c:pt idx="6">
                  <c:v>#N/A</c:v>
                </c:pt>
                <c:pt idx="7">
                  <c:v>2.44</c:v>
                </c:pt>
                <c:pt idx="8">
                  <c:v>#N/A</c:v>
                </c:pt>
                <c:pt idx="9">
                  <c:v>2.36</c:v>
                </c:pt>
              </c:numCache>
            </c:numRef>
          </c:val>
        </c:ser>
        <c:ser>
          <c:idx val="8"/>
          <c:order val="8"/>
          <c:tx>
            <c:strRef>
              <c:f>データシート!$A$35</c:f>
              <c:strCache>
                <c:ptCount val="1"/>
                <c:pt idx="0">
                  <c:v>さいたま市病院事業会計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1.79</c:v>
                </c:pt>
                <c:pt idx="2">
                  <c:v>#N/A</c:v>
                </c:pt>
                <c:pt idx="3">
                  <c:v>1.87</c:v>
                </c:pt>
                <c:pt idx="4">
                  <c:v>#N/A</c:v>
                </c:pt>
                <c:pt idx="5">
                  <c:v>2.4500000000000002</c:v>
                </c:pt>
                <c:pt idx="6">
                  <c:v>#N/A</c:v>
                </c:pt>
                <c:pt idx="7">
                  <c:v>2.75</c:v>
                </c:pt>
                <c:pt idx="8">
                  <c:v>#N/A</c:v>
                </c:pt>
                <c:pt idx="9">
                  <c:v>2.74</c:v>
                </c:pt>
              </c:numCache>
            </c:numRef>
          </c:val>
        </c:ser>
        <c:ser>
          <c:idx val="9"/>
          <c:order val="9"/>
          <c:tx>
            <c:strRef>
              <c:f>データシート!$A$36</c:f>
              <c:strCache>
                <c:ptCount val="1"/>
                <c:pt idx="0">
                  <c:v>さいたま市水道事業会計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4.58</c:v>
                </c:pt>
                <c:pt idx="2">
                  <c:v>#N/A</c:v>
                </c:pt>
                <c:pt idx="3">
                  <c:v>4.3099999999999996</c:v>
                </c:pt>
                <c:pt idx="4">
                  <c:v>#N/A</c:v>
                </c:pt>
                <c:pt idx="5">
                  <c:v>5.09</c:v>
                </c:pt>
                <c:pt idx="6">
                  <c:v>#N/A</c:v>
                </c:pt>
                <c:pt idx="7">
                  <c:v>5.44</c:v>
                </c:pt>
                <c:pt idx="8">
                  <c:v>#N/A</c:v>
                </c:pt>
                <c:pt idx="9">
                  <c:v>5.59</c:v>
                </c:pt>
              </c:numCache>
            </c:numRef>
          </c:val>
        </c:ser>
        <c:dLbls>
          <c:showLegendKey val="0"/>
          <c:showVal val="0"/>
          <c:showCatName val="0"/>
          <c:showSerName val="0"/>
          <c:showPercent val="0"/>
          <c:showBubbleSize val="0"/>
        </c:dLbls>
        <c:gapWidth val="150"/>
        <c:overlap val="100"/>
        <c:axId val="221221632"/>
        <c:axId val="221223168"/>
      </c:barChart>
      <c:catAx>
        <c:axId val="221221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1223168"/>
        <c:crosses val="autoZero"/>
        <c:auto val="1"/>
        <c:lblAlgn val="ctr"/>
        <c:lblOffset val="100"/>
        <c:tickLblSkip val="1"/>
        <c:tickMarkSkip val="1"/>
        <c:noMultiLvlLbl val="0"/>
      </c:catAx>
      <c:valAx>
        <c:axId val="221223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12216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39623</c:v>
                </c:pt>
                <c:pt idx="5">
                  <c:v>39925</c:v>
                </c:pt>
                <c:pt idx="8">
                  <c:v>40448</c:v>
                </c:pt>
                <c:pt idx="11">
                  <c:v>43301</c:v>
                </c:pt>
                <c:pt idx="14">
                  <c:v>44595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2</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373</c:v>
                </c:pt>
                <c:pt idx="3">
                  <c:v>373</c:v>
                </c:pt>
                <c:pt idx="6">
                  <c:v>342</c:v>
                </c:pt>
                <c:pt idx="9">
                  <c:v>343</c:v>
                </c:pt>
                <c:pt idx="12">
                  <c:v>1760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7573</c:v>
                </c:pt>
                <c:pt idx="3">
                  <c:v>6330</c:v>
                </c:pt>
                <c:pt idx="6">
                  <c:v>6578</c:v>
                </c:pt>
                <c:pt idx="9">
                  <c:v>6650</c:v>
                </c:pt>
                <c:pt idx="12">
                  <c:v>5417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2333</c:v>
                </c:pt>
                <c:pt idx="3">
                  <c:v>2667</c:v>
                </c:pt>
                <c:pt idx="6">
                  <c:v>3000</c:v>
                </c:pt>
                <c:pt idx="9">
                  <c:v>3333</c:v>
                </c:pt>
                <c:pt idx="12">
                  <c:v>3333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40243</c:v>
                </c:pt>
                <c:pt idx="3">
                  <c:v>42206</c:v>
                </c:pt>
                <c:pt idx="6">
                  <c:v>43202</c:v>
                </c:pt>
                <c:pt idx="9">
                  <c:v>45048</c:v>
                </c:pt>
                <c:pt idx="12">
                  <c:v>44301</c:v>
                </c:pt>
              </c:numCache>
            </c:numRef>
          </c:val>
        </c:ser>
        <c:dLbls>
          <c:showLegendKey val="0"/>
          <c:showVal val="0"/>
          <c:showCatName val="0"/>
          <c:showSerName val="0"/>
          <c:showPercent val="0"/>
          <c:showBubbleSize val="0"/>
        </c:dLbls>
        <c:gapWidth val="100"/>
        <c:overlap val="100"/>
        <c:axId val="220889088"/>
        <c:axId val="2208910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10900</c:v>
                </c:pt>
                <c:pt idx="2">
                  <c:v>#N/A</c:v>
                </c:pt>
                <c:pt idx="3">
                  <c:v>#N/A</c:v>
                </c:pt>
                <c:pt idx="4">
                  <c:v>11653</c:v>
                </c:pt>
                <c:pt idx="5">
                  <c:v>#N/A</c:v>
                </c:pt>
                <c:pt idx="6">
                  <c:v>#N/A</c:v>
                </c:pt>
                <c:pt idx="7">
                  <c:v>12674</c:v>
                </c:pt>
                <c:pt idx="8">
                  <c:v>#N/A</c:v>
                </c:pt>
                <c:pt idx="9">
                  <c:v>#N/A</c:v>
                </c:pt>
                <c:pt idx="10">
                  <c:v>12073</c:v>
                </c:pt>
                <c:pt idx="11">
                  <c:v>#N/A</c:v>
                </c:pt>
                <c:pt idx="12">
                  <c:v>#N/A</c:v>
                </c:pt>
                <c:pt idx="13">
                  <c:v>10216</c:v>
                </c:pt>
                <c:pt idx="14">
                  <c:v>#N/A</c:v>
                </c:pt>
              </c:numCache>
            </c:numRef>
          </c:val>
          <c:smooth val="0"/>
        </c:ser>
        <c:dLbls>
          <c:showLegendKey val="0"/>
          <c:showVal val="0"/>
          <c:showCatName val="0"/>
          <c:showSerName val="0"/>
          <c:showPercent val="0"/>
          <c:showBubbleSize val="0"/>
        </c:dLbls>
        <c:marker val="1"/>
        <c:smooth val="0"/>
        <c:axId val="220889088"/>
        <c:axId val="220891008"/>
      </c:lineChart>
      <c:catAx>
        <c:axId val="220889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0891008"/>
        <c:crosses val="autoZero"/>
        <c:auto val="1"/>
        <c:lblAlgn val="ctr"/>
        <c:lblOffset val="100"/>
        <c:tickLblSkip val="1"/>
        <c:tickMarkSkip val="1"/>
        <c:noMultiLvlLbl val="0"/>
      </c:catAx>
      <c:valAx>
        <c:axId val="220891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0889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353221</c:v>
                </c:pt>
                <c:pt idx="5">
                  <c:v>357622</c:v>
                </c:pt>
                <c:pt idx="8">
                  <c:v>366767</c:v>
                </c:pt>
                <c:pt idx="11">
                  <c:v>378420</c:v>
                </c:pt>
                <c:pt idx="14">
                  <c:v>376363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81607</c:v>
                </c:pt>
                <c:pt idx="5">
                  <c:v>80964</c:v>
                </c:pt>
                <c:pt idx="8">
                  <c:v>81705</c:v>
                </c:pt>
                <c:pt idx="11">
                  <c:v>82399</c:v>
                </c:pt>
                <c:pt idx="14">
                  <c:v>79344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46540</c:v>
                </c:pt>
                <c:pt idx="5">
                  <c:v>51635</c:v>
                </c:pt>
                <c:pt idx="8">
                  <c:v>60009</c:v>
                </c:pt>
                <c:pt idx="11">
                  <c:v>62198</c:v>
                </c:pt>
                <c:pt idx="14">
                  <c:v>62999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1453</c:v>
                </c:pt>
                <c:pt idx="3">
                  <c:v>2070</c:v>
                </c:pt>
                <c:pt idx="6">
                  <c:v>1847</c:v>
                </c:pt>
                <c:pt idx="9">
                  <c:v>1295</c:v>
                </c:pt>
                <c:pt idx="12">
                  <c:v>184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58609</c:v>
                </c:pt>
                <c:pt idx="3">
                  <c:v>61311</c:v>
                </c:pt>
                <c:pt idx="6">
                  <c:v>63101</c:v>
                </c:pt>
                <c:pt idx="9">
                  <c:v>56872</c:v>
                </c:pt>
                <c:pt idx="12">
                  <c:v>55993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94567</c:v>
                </c:pt>
                <c:pt idx="3">
                  <c:v>89068</c:v>
                </c:pt>
                <c:pt idx="6">
                  <c:v>81173</c:v>
                </c:pt>
                <c:pt idx="9">
                  <c:v>78845</c:v>
                </c:pt>
                <c:pt idx="12">
                  <c:v>69243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19723</c:v>
                </c:pt>
                <c:pt idx="3">
                  <c:v>9289</c:v>
                </c:pt>
                <c:pt idx="6">
                  <c:v>3050</c:v>
                </c:pt>
                <c:pt idx="9">
                  <c:v>2774</c:v>
                </c:pt>
                <c:pt idx="12">
                  <c:v>2492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407494</c:v>
                </c:pt>
                <c:pt idx="3">
                  <c:v>421971</c:v>
                </c:pt>
                <c:pt idx="6">
                  <c:v>433626</c:v>
                </c:pt>
                <c:pt idx="9">
                  <c:v>439226</c:v>
                </c:pt>
                <c:pt idx="12">
                  <c:v>449470</c:v>
                </c:pt>
              </c:numCache>
            </c:numRef>
          </c:val>
        </c:ser>
        <c:dLbls>
          <c:showLegendKey val="0"/>
          <c:showVal val="0"/>
          <c:showCatName val="0"/>
          <c:showSerName val="0"/>
          <c:showPercent val="0"/>
          <c:showBubbleSize val="0"/>
        </c:dLbls>
        <c:gapWidth val="100"/>
        <c:overlap val="100"/>
        <c:axId val="221316992"/>
        <c:axId val="2213273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100478</c:v>
                </c:pt>
                <c:pt idx="2">
                  <c:v>#N/A</c:v>
                </c:pt>
                <c:pt idx="3">
                  <c:v>#N/A</c:v>
                </c:pt>
                <c:pt idx="4">
                  <c:v>93488</c:v>
                </c:pt>
                <c:pt idx="5">
                  <c:v>#N/A</c:v>
                </c:pt>
                <c:pt idx="6">
                  <c:v>#N/A</c:v>
                </c:pt>
                <c:pt idx="7">
                  <c:v>74317</c:v>
                </c:pt>
                <c:pt idx="8">
                  <c:v>#N/A</c:v>
                </c:pt>
                <c:pt idx="9">
                  <c:v>#N/A</c:v>
                </c:pt>
                <c:pt idx="10">
                  <c:v>55995</c:v>
                </c:pt>
                <c:pt idx="11">
                  <c:v>#N/A</c:v>
                </c:pt>
                <c:pt idx="12">
                  <c:v>#N/A</c:v>
                </c:pt>
                <c:pt idx="13">
                  <c:v>58675</c:v>
                </c:pt>
                <c:pt idx="14">
                  <c:v>#N/A</c:v>
                </c:pt>
              </c:numCache>
            </c:numRef>
          </c:val>
          <c:smooth val="0"/>
        </c:ser>
        <c:dLbls>
          <c:showLegendKey val="0"/>
          <c:showVal val="0"/>
          <c:showCatName val="0"/>
          <c:showSerName val="0"/>
          <c:showPercent val="0"/>
          <c:showBubbleSize val="0"/>
        </c:dLbls>
        <c:marker val="1"/>
        <c:smooth val="0"/>
        <c:axId val="221316992"/>
        <c:axId val="221327360"/>
      </c:lineChart>
      <c:catAx>
        <c:axId val="221316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21327360"/>
        <c:crosses val="autoZero"/>
        <c:auto val="1"/>
        <c:lblAlgn val="ctr"/>
        <c:lblOffset val="100"/>
        <c:tickLblSkip val="1"/>
        <c:tickMarkSkip val="1"/>
        <c:noMultiLvlLbl val="0"/>
      </c:catAx>
      <c:valAx>
        <c:axId val="221327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1316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埼玉県さいたま市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1,260,879
1,242,615
217.43
464,258,924
452,417,154
5,839,303
249,295,975
434,978,438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5.2
26.9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市民の所得水準が高く、安定した財政基盤が保たれている。また、市域が狭く行政効率が高いことに加えて、生活保護費をはじめとした扶助費、地方債の償還にあたる公債費等が類似団体平均を大きく下回っているため、例年、安定して高い指数で推移し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なお、平成</a:t>
          </a:r>
          <a:r>
            <a:rPr kumimoji="1" lang="en-US" altLang="ja-JP" sz="1300">
              <a:solidFill>
                <a:sysClr val="windowText" lastClr="000000"/>
              </a:solidFill>
              <a:latin typeface="ＭＳ Ｐゴシック"/>
            </a:rPr>
            <a:t>22</a:t>
          </a:r>
          <a:r>
            <a:rPr kumimoji="1" lang="ja-JP" altLang="en-US" sz="1300">
              <a:solidFill>
                <a:sysClr val="windowText" lastClr="000000"/>
              </a:solidFill>
              <a:latin typeface="ＭＳ Ｐゴシック"/>
            </a:rPr>
            <a:t>年度以降、指数が低下しているのは、社会保障費の増等により、基準財政需要額が増加したことによるものである。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44</xdr:row>
      <xdr:rowOff>165100</xdr:rowOff>
    </xdr:to>
    <xdr:cxnSp macro="">
      <xdr:nvCxnSpPr>
        <xdr:cNvPr id="60" name="直線コネクタ 59"/>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137177</xdr:rowOff>
    </xdr:from>
    <xdr:ext cx="762000" cy="259045"/>
    <xdr:sp macro="" textlink="">
      <xdr:nvSpPr>
        <xdr:cNvPr id="61"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0.70</a:t>
          </a:r>
          <a:endParaRPr kumimoji="1" lang="ja-JP" altLang="en-US" sz="1000" b="1">
            <a:latin typeface="ＭＳ Ｐゴシック"/>
          </a:endParaRPr>
        </a:p>
      </xdr:txBody>
    </xdr:sp>
    <xdr:clientData/>
  </xdr:oneCellAnchor>
  <xdr:twoCellAnchor>
    <xdr:from>
      <xdr:col>7</xdr:col>
      <xdr:colOff>63500</xdr:colOff>
      <xdr:row>44</xdr:row>
      <xdr:rowOff>165100</xdr:rowOff>
    </xdr:from>
    <xdr:to>
      <xdr:col>7</xdr:col>
      <xdr:colOff>241300</xdr:colOff>
      <xdr:row>44</xdr:row>
      <xdr:rowOff>165100</xdr:rowOff>
    </xdr:to>
    <xdr:cxnSp macro="">
      <xdr:nvCxnSpPr>
        <xdr:cNvPr id="62" name="直線コネクタ 61"/>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3"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4" name="直線コネクタ 63"/>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62230</xdr:rowOff>
    </xdr:from>
    <xdr:to>
      <xdr:col>7</xdr:col>
      <xdr:colOff>152400</xdr:colOff>
      <xdr:row>37</xdr:row>
      <xdr:rowOff>62230</xdr:rowOff>
    </xdr:to>
    <xdr:cxnSp macro="">
      <xdr:nvCxnSpPr>
        <xdr:cNvPr id="65" name="直線コネクタ 64"/>
        <xdr:cNvCxnSpPr/>
      </xdr:nvCxnSpPr>
      <xdr:spPr>
        <a:xfrm>
          <a:off x="4114800" y="6405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48277</xdr:rowOff>
    </xdr:from>
    <xdr:ext cx="762000" cy="259045"/>
    <xdr:sp macro="" textlink="">
      <xdr:nvSpPr>
        <xdr:cNvPr id="66" name="財政力平均値テキスト"/>
        <xdr:cNvSpPr txBox="1"/>
      </xdr:nvSpPr>
      <xdr:spPr>
        <a:xfrm>
          <a:off x="5041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7" name="フローチャート : 判断 66"/>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62230</xdr:rowOff>
    </xdr:from>
    <xdr:to>
      <xdr:col>6</xdr:col>
      <xdr:colOff>0</xdr:colOff>
      <xdr:row>37</xdr:row>
      <xdr:rowOff>62230</xdr:rowOff>
    </xdr:to>
    <xdr:cxnSp macro="">
      <xdr:nvCxnSpPr>
        <xdr:cNvPr id="68" name="直線コネクタ 67"/>
        <xdr:cNvCxnSpPr/>
      </xdr:nvCxnSpPr>
      <xdr:spPr>
        <a:xfrm>
          <a:off x="3225800" y="6405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76200</xdr:rowOff>
    </xdr:from>
    <xdr:to>
      <xdr:col>6</xdr:col>
      <xdr:colOff>50800</xdr:colOff>
      <xdr:row>41</xdr:row>
      <xdr:rowOff>6350</xdr:rowOff>
    </xdr:to>
    <xdr:sp macro="" textlink="">
      <xdr:nvSpPr>
        <xdr:cNvPr id="69" name="フローチャート : 判断 68"/>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162577</xdr:rowOff>
    </xdr:from>
    <xdr:ext cx="736600" cy="259045"/>
    <xdr:sp macro="" textlink="">
      <xdr:nvSpPr>
        <xdr:cNvPr id="70" name="テキスト ボックス 69"/>
        <xdr:cNvSpPr txBox="1"/>
      </xdr:nvSpPr>
      <xdr:spPr>
        <a:xfrm>
          <a:off x="3733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137160</xdr:rowOff>
    </xdr:from>
    <xdr:to>
      <xdr:col>4</xdr:col>
      <xdr:colOff>482600</xdr:colOff>
      <xdr:row>37</xdr:row>
      <xdr:rowOff>62230</xdr:rowOff>
    </xdr:to>
    <xdr:cxnSp macro="">
      <xdr:nvCxnSpPr>
        <xdr:cNvPr id="71" name="直線コネクタ 70"/>
        <xdr:cNvCxnSpPr/>
      </xdr:nvCxnSpPr>
      <xdr:spPr>
        <a:xfrm>
          <a:off x="2336800" y="630936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124460</xdr:rowOff>
    </xdr:from>
    <xdr:to>
      <xdr:col>4</xdr:col>
      <xdr:colOff>533400</xdr:colOff>
      <xdr:row>41</xdr:row>
      <xdr:rowOff>54610</xdr:rowOff>
    </xdr:to>
    <xdr:sp macro="" textlink="">
      <xdr:nvSpPr>
        <xdr:cNvPr id="72" name="フローチャート : 判断 71"/>
        <xdr:cNvSpPr/>
      </xdr:nvSpPr>
      <xdr:spPr>
        <a:xfrm>
          <a:off x="3175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39387</xdr:rowOff>
    </xdr:from>
    <xdr:ext cx="762000" cy="259045"/>
    <xdr:sp macro="" textlink="">
      <xdr:nvSpPr>
        <xdr:cNvPr id="73" name="テキスト ボックス 72"/>
        <xdr:cNvSpPr txBox="1"/>
      </xdr:nvSpPr>
      <xdr:spPr>
        <a:xfrm>
          <a:off x="2844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40640</xdr:rowOff>
    </xdr:from>
    <xdr:to>
      <xdr:col>3</xdr:col>
      <xdr:colOff>279400</xdr:colOff>
      <xdr:row>36</xdr:row>
      <xdr:rowOff>137160</xdr:rowOff>
    </xdr:to>
    <xdr:cxnSp macro="">
      <xdr:nvCxnSpPr>
        <xdr:cNvPr id="74" name="直線コネクタ 73"/>
        <xdr:cNvCxnSpPr/>
      </xdr:nvCxnSpPr>
      <xdr:spPr>
        <a:xfrm>
          <a:off x="1447800" y="621284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27940</xdr:rowOff>
    </xdr:from>
    <xdr:to>
      <xdr:col>3</xdr:col>
      <xdr:colOff>330200</xdr:colOff>
      <xdr:row>40</xdr:row>
      <xdr:rowOff>129540</xdr:rowOff>
    </xdr:to>
    <xdr:sp macro="" textlink="">
      <xdr:nvSpPr>
        <xdr:cNvPr id="75" name="フローチャート : 判断 74"/>
        <xdr:cNvSpPr/>
      </xdr:nvSpPr>
      <xdr:spPr>
        <a:xfrm>
          <a:off x="2286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114317</xdr:rowOff>
    </xdr:from>
    <xdr:ext cx="762000" cy="259045"/>
    <xdr:sp macro="" textlink="">
      <xdr:nvSpPr>
        <xdr:cNvPr id="76" name="テキスト ボックス 75"/>
        <xdr:cNvSpPr txBox="1"/>
      </xdr:nvSpPr>
      <xdr:spPr>
        <a:xfrm>
          <a:off x="1955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7" name="フローチャート : 判断 76"/>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66057</xdr:rowOff>
    </xdr:from>
    <xdr:ext cx="762000" cy="259045"/>
    <xdr:sp macro="" textlink="">
      <xdr:nvSpPr>
        <xdr:cNvPr id="78" name="テキスト ボックス 77"/>
        <xdr:cNvSpPr txBox="1"/>
      </xdr:nvSpPr>
      <xdr:spPr>
        <a:xfrm>
          <a:off x="1066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37</xdr:row>
      <xdr:rowOff>11430</xdr:rowOff>
    </xdr:from>
    <xdr:to>
      <xdr:col>7</xdr:col>
      <xdr:colOff>203200</xdr:colOff>
      <xdr:row>37</xdr:row>
      <xdr:rowOff>113030</xdr:rowOff>
    </xdr:to>
    <xdr:sp macro="" textlink="">
      <xdr:nvSpPr>
        <xdr:cNvPr id="84" name="円/楕円 83"/>
        <xdr:cNvSpPr/>
      </xdr:nvSpPr>
      <xdr:spPr>
        <a:xfrm>
          <a:off x="49022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27957</xdr:rowOff>
    </xdr:from>
    <xdr:ext cx="762000" cy="259045"/>
    <xdr:sp macro="" textlink="">
      <xdr:nvSpPr>
        <xdr:cNvPr id="85" name="財政力該当値テキスト"/>
        <xdr:cNvSpPr txBox="1"/>
      </xdr:nvSpPr>
      <xdr:spPr>
        <a:xfrm>
          <a:off x="50419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11430</xdr:rowOff>
    </xdr:from>
    <xdr:to>
      <xdr:col>6</xdr:col>
      <xdr:colOff>50800</xdr:colOff>
      <xdr:row>37</xdr:row>
      <xdr:rowOff>113030</xdr:rowOff>
    </xdr:to>
    <xdr:sp macro="" textlink="">
      <xdr:nvSpPr>
        <xdr:cNvPr id="86" name="円/楕円 85"/>
        <xdr:cNvSpPr/>
      </xdr:nvSpPr>
      <xdr:spPr>
        <a:xfrm>
          <a:off x="4064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123207</xdr:rowOff>
    </xdr:from>
    <xdr:ext cx="736600" cy="259045"/>
    <xdr:sp macro="" textlink="">
      <xdr:nvSpPr>
        <xdr:cNvPr id="87" name="テキスト ボックス 86"/>
        <xdr:cNvSpPr txBox="1"/>
      </xdr:nvSpPr>
      <xdr:spPr>
        <a:xfrm>
          <a:off x="3733800" y="6123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11430</xdr:rowOff>
    </xdr:from>
    <xdr:to>
      <xdr:col>4</xdr:col>
      <xdr:colOff>533400</xdr:colOff>
      <xdr:row>37</xdr:row>
      <xdr:rowOff>113030</xdr:rowOff>
    </xdr:to>
    <xdr:sp macro="" textlink="">
      <xdr:nvSpPr>
        <xdr:cNvPr id="88" name="円/楕円 87"/>
        <xdr:cNvSpPr/>
      </xdr:nvSpPr>
      <xdr:spPr>
        <a:xfrm>
          <a:off x="3175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123207</xdr:rowOff>
    </xdr:from>
    <xdr:ext cx="762000" cy="259045"/>
    <xdr:sp macro="" textlink="">
      <xdr:nvSpPr>
        <xdr:cNvPr id="89" name="テキスト ボックス 88"/>
        <xdr:cNvSpPr txBox="1"/>
      </xdr:nvSpPr>
      <xdr:spPr>
        <a:xfrm>
          <a:off x="2844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86360</xdr:rowOff>
    </xdr:from>
    <xdr:to>
      <xdr:col>3</xdr:col>
      <xdr:colOff>330200</xdr:colOff>
      <xdr:row>37</xdr:row>
      <xdr:rowOff>16510</xdr:rowOff>
    </xdr:to>
    <xdr:sp macro="" textlink="">
      <xdr:nvSpPr>
        <xdr:cNvPr id="90" name="円/楕円 89"/>
        <xdr:cNvSpPr/>
      </xdr:nvSpPr>
      <xdr:spPr>
        <a:xfrm>
          <a:off x="2286000" y="625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26687</xdr:rowOff>
    </xdr:from>
    <xdr:ext cx="762000" cy="259045"/>
    <xdr:sp macro="" textlink="">
      <xdr:nvSpPr>
        <xdr:cNvPr id="91" name="テキスト ボックス 90"/>
        <xdr:cNvSpPr txBox="1"/>
      </xdr:nvSpPr>
      <xdr:spPr>
        <a:xfrm>
          <a:off x="1955800" y="602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161290</xdr:rowOff>
    </xdr:from>
    <xdr:to>
      <xdr:col>2</xdr:col>
      <xdr:colOff>127000</xdr:colOff>
      <xdr:row>36</xdr:row>
      <xdr:rowOff>91440</xdr:rowOff>
    </xdr:to>
    <xdr:sp macro="" textlink="">
      <xdr:nvSpPr>
        <xdr:cNvPr id="92" name="円/楕円 91"/>
        <xdr:cNvSpPr/>
      </xdr:nvSpPr>
      <xdr:spPr>
        <a:xfrm>
          <a:off x="1397000" y="616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101617</xdr:rowOff>
    </xdr:from>
    <xdr:ext cx="762000" cy="259045"/>
    <xdr:sp macro="" textlink="">
      <xdr:nvSpPr>
        <xdr:cNvPr id="93" name="テキスト ボックス 92"/>
        <xdr:cNvSpPr txBox="1"/>
      </xdr:nvSpPr>
      <xdr:spPr>
        <a:xfrm>
          <a:off x="1066800" y="593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　</a:t>
          </a:r>
          <a:r>
            <a:rPr kumimoji="1" lang="ja-JP" altLang="en-US" sz="1300">
              <a:solidFill>
                <a:sysClr val="windowText" lastClr="000000"/>
              </a:solidFill>
              <a:latin typeface="ＭＳ Ｐゴシック"/>
            </a:rPr>
            <a:t>比較的老年人口が少ないため扶助費が類似団体平均を大きく下回っている、同様に、事業の選択と集中を進めていることから公債費が類似団体平均を大きく下回っている。しかしながら、業務の民間委託化等により物件費のように類似団体平均を上回る項目も見られることに加え、国庫補助事業の減と急速な高齢化による扶助費の増により、指数は年々悪化している（対前年度比</a:t>
          </a:r>
          <a:r>
            <a:rPr kumimoji="1" lang="en-US" altLang="ja-JP" sz="1300">
              <a:solidFill>
                <a:sysClr val="windowText" lastClr="000000"/>
              </a:solidFill>
              <a:latin typeface="ＭＳ Ｐゴシック"/>
            </a:rPr>
            <a:t>2.2</a:t>
          </a:r>
          <a:r>
            <a:rPr kumimoji="1" lang="ja-JP" altLang="en-US" sz="1300">
              <a:solidFill>
                <a:sysClr val="windowText" lastClr="000000"/>
              </a:solidFill>
              <a:latin typeface="ＭＳ Ｐゴシック"/>
            </a:rPr>
            <a:t>ポイント上昇）。平成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年度、類似団体平均を上回る指数となったことから、引き続き事務事業の見直しを実施し、経常経費</a:t>
          </a:r>
          <a:r>
            <a:rPr kumimoji="1" lang="ja-JP" altLang="en-US" sz="1300">
              <a:latin typeface="ＭＳ Ｐゴシック"/>
            </a:rPr>
            <a:t>の削減に努める。</a:t>
          </a: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88295</xdr:rowOff>
    </xdr:to>
    <xdr:cxnSp macro="">
      <xdr:nvCxnSpPr>
        <xdr:cNvPr id="125" name="直線コネクタ 124"/>
        <xdr:cNvCxnSpPr/>
      </xdr:nvCxnSpPr>
      <xdr:spPr>
        <a:xfrm flipV="1">
          <a:off x="4953000" y="999066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60372</xdr:rowOff>
    </xdr:from>
    <xdr:ext cx="762000" cy="259045"/>
    <xdr:sp macro="" textlink="">
      <xdr:nvSpPr>
        <xdr:cNvPr id="126" name="財政構造の弾力性最小値テキスト"/>
        <xdr:cNvSpPr txBox="1"/>
      </xdr:nvSpPr>
      <xdr:spPr>
        <a:xfrm>
          <a:off x="5041900" y="1137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66</xdr:row>
      <xdr:rowOff>88295</xdr:rowOff>
    </xdr:from>
    <xdr:to>
      <xdr:col>7</xdr:col>
      <xdr:colOff>241300</xdr:colOff>
      <xdr:row>66</xdr:row>
      <xdr:rowOff>88295</xdr:rowOff>
    </xdr:to>
    <xdr:cxnSp macro="">
      <xdr:nvCxnSpPr>
        <xdr:cNvPr id="127" name="直線コネクタ 126"/>
        <xdr:cNvCxnSpPr/>
      </xdr:nvCxnSpPr>
      <xdr:spPr>
        <a:xfrm>
          <a:off x="4864100" y="11403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8"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29" name="直線コネクタ 128"/>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165100</xdr:rowOff>
    </xdr:from>
    <xdr:to>
      <xdr:col>7</xdr:col>
      <xdr:colOff>152400</xdr:colOff>
      <xdr:row>64</xdr:row>
      <xdr:rowOff>74991</xdr:rowOff>
    </xdr:to>
    <xdr:cxnSp macro="">
      <xdr:nvCxnSpPr>
        <xdr:cNvPr id="130" name="直線コネクタ 129"/>
        <xdr:cNvCxnSpPr/>
      </xdr:nvCxnSpPr>
      <xdr:spPr>
        <a:xfrm>
          <a:off x="4114800" y="10795000"/>
          <a:ext cx="838200" cy="252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29227</xdr:rowOff>
    </xdr:from>
    <xdr:ext cx="762000" cy="259045"/>
    <xdr:sp macro="" textlink="">
      <xdr:nvSpPr>
        <xdr:cNvPr id="131" name="財政構造の弾力性平均値テキスト"/>
        <xdr:cNvSpPr txBox="1"/>
      </xdr:nvSpPr>
      <xdr:spPr>
        <a:xfrm>
          <a:off x="5041900" y="1083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12700</xdr:rowOff>
    </xdr:from>
    <xdr:to>
      <xdr:col>7</xdr:col>
      <xdr:colOff>203200</xdr:colOff>
      <xdr:row>64</xdr:row>
      <xdr:rowOff>114300</xdr:rowOff>
    </xdr:to>
    <xdr:sp macro="" textlink="">
      <xdr:nvSpPr>
        <xdr:cNvPr id="132" name="フローチャート : 判断 131"/>
        <xdr:cNvSpPr/>
      </xdr:nvSpPr>
      <xdr:spPr>
        <a:xfrm>
          <a:off x="49022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141212</xdr:rowOff>
    </xdr:from>
    <xdr:to>
      <xdr:col>6</xdr:col>
      <xdr:colOff>0</xdr:colOff>
      <xdr:row>62</xdr:row>
      <xdr:rowOff>165100</xdr:rowOff>
    </xdr:to>
    <xdr:cxnSp macro="">
      <xdr:nvCxnSpPr>
        <xdr:cNvPr id="133" name="直線コネクタ 132"/>
        <xdr:cNvCxnSpPr/>
      </xdr:nvCxnSpPr>
      <xdr:spPr>
        <a:xfrm>
          <a:off x="3225800" y="10599662"/>
          <a:ext cx="8890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46265</xdr:rowOff>
    </xdr:from>
    <xdr:to>
      <xdr:col>6</xdr:col>
      <xdr:colOff>50800</xdr:colOff>
      <xdr:row>63</xdr:row>
      <xdr:rowOff>147865</xdr:rowOff>
    </xdr:to>
    <xdr:sp macro="" textlink="">
      <xdr:nvSpPr>
        <xdr:cNvPr id="134" name="フローチャート : 判断 133"/>
        <xdr:cNvSpPr/>
      </xdr:nvSpPr>
      <xdr:spPr>
        <a:xfrm>
          <a:off x="4064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132642</xdr:rowOff>
    </xdr:from>
    <xdr:ext cx="736600" cy="259045"/>
    <xdr:sp macro="" textlink="">
      <xdr:nvSpPr>
        <xdr:cNvPr id="135" name="テキスト ボックス 134"/>
        <xdr:cNvSpPr txBox="1"/>
      </xdr:nvSpPr>
      <xdr:spPr>
        <a:xfrm>
          <a:off x="3733800" y="10933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83759</xdr:rowOff>
    </xdr:from>
    <xdr:to>
      <xdr:col>4</xdr:col>
      <xdr:colOff>482600</xdr:colOff>
      <xdr:row>61</xdr:row>
      <xdr:rowOff>141212</xdr:rowOff>
    </xdr:to>
    <xdr:cxnSp macro="">
      <xdr:nvCxnSpPr>
        <xdr:cNvPr id="136" name="直線コネクタ 135"/>
        <xdr:cNvCxnSpPr/>
      </xdr:nvCxnSpPr>
      <xdr:spPr>
        <a:xfrm>
          <a:off x="2336800" y="10542209"/>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115207</xdr:rowOff>
    </xdr:from>
    <xdr:to>
      <xdr:col>4</xdr:col>
      <xdr:colOff>533400</xdr:colOff>
      <xdr:row>64</xdr:row>
      <xdr:rowOff>45357</xdr:rowOff>
    </xdr:to>
    <xdr:sp macro="" textlink="">
      <xdr:nvSpPr>
        <xdr:cNvPr id="137" name="フローチャート : 判断 136"/>
        <xdr:cNvSpPr/>
      </xdr:nvSpPr>
      <xdr:spPr>
        <a:xfrm>
          <a:off x="3175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30134</xdr:rowOff>
    </xdr:from>
    <xdr:ext cx="762000" cy="259045"/>
    <xdr:sp macro="" textlink="">
      <xdr:nvSpPr>
        <xdr:cNvPr id="138" name="テキスト ボックス 137"/>
        <xdr:cNvSpPr txBox="1"/>
      </xdr:nvSpPr>
      <xdr:spPr>
        <a:xfrm>
          <a:off x="2844800" y="1100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13909</xdr:rowOff>
    </xdr:from>
    <xdr:to>
      <xdr:col>3</xdr:col>
      <xdr:colOff>279400</xdr:colOff>
      <xdr:row>61</xdr:row>
      <xdr:rowOff>83759</xdr:rowOff>
    </xdr:to>
    <xdr:cxnSp macro="">
      <xdr:nvCxnSpPr>
        <xdr:cNvPr id="139" name="直線コネクタ 138"/>
        <xdr:cNvCxnSpPr/>
      </xdr:nvCxnSpPr>
      <xdr:spPr>
        <a:xfrm>
          <a:off x="1447800" y="10300909"/>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57755</xdr:rowOff>
    </xdr:from>
    <xdr:to>
      <xdr:col>3</xdr:col>
      <xdr:colOff>330200</xdr:colOff>
      <xdr:row>63</xdr:row>
      <xdr:rowOff>159355</xdr:rowOff>
    </xdr:to>
    <xdr:sp macro="" textlink="">
      <xdr:nvSpPr>
        <xdr:cNvPr id="140" name="フローチャート : 判断 139"/>
        <xdr:cNvSpPr/>
      </xdr:nvSpPr>
      <xdr:spPr>
        <a:xfrm>
          <a:off x="2286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144132</xdr:rowOff>
    </xdr:from>
    <xdr:ext cx="762000" cy="259045"/>
    <xdr:sp macro="" textlink="">
      <xdr:nvSpPr>
        <xdr:cNvPr id="141" name="テキスト ボックス 140"/>
        <xdr:cNvSpPr txBox="1"/>
      </xdr:nvSpPr>
      <xdr:spPr>
        <a:xfrm>
          <a:off x="1955800" y="109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46265</xdr:rowOff>
    </xdr:from>
    <xdr:to>
      <xdr:col>2</xdr:col>
      <xdr:colOff>127000</xdr:colOff>
      <xdr:row>63</xdr:row>
      <xdr:rowOff>147865</xdr:rowOff>
    </xdr:to>
    <xdr:sp macro="" textlink="">
      <xdr:nvSpPr>
        <xdr:cNvPr id="142" name="フローチャート : 判断 141"/>
        <xdr:cNvSpPr/>
      </xdr:nvSpPr>
      <xdr:spPr>
        <a:xfrm>
          <a:off x="1397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132642</xdr:rowOff>
    </xdr:from>
    <xdr:ext cx="762000" cy="259045"/>
    <xdr:sp macro="" textlink="">
      <xdr:nvSpPr>
        <xdr:cNvPr id="143" name="テキスト ボックス 142"/>
        <xdr:cNvSpPr txBox="1"/>
      </xdr:nvSpPr>
      <xdr:spPr>
        <a:xfrm>
          <a:off x="1066800" y="1093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24191</xdr:rowOff>
    </xdr:from>
    <xdr:to>
      <xdr:col>7</xdr:col>
      <xdr:colOff>203200</xdr:colOff>
      <xdr:row>64</xdr:row>
      <xdr:rowOff>125791</xdr:rowOff>
    </xdr:to>
    <xdr:sp macro="" textlink="">
      <xdr:nvSpPr>
        <xdr:cNvPr id="149" name="円/楕円 148"/>
        <xdr:cNvSpPr/>
      </xdr:nvSpPr>
      <xdr:spPr>
        <a:xfrm>
          <a:off x="4902200" y="1099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167718</xdr:rowOff>
    </xdr:from>
    <xdr:ext cx="762000" cy="259045"/>
    <xdr:sp macro="" textlink="">
      <xdr:nvSpPr>
        <xdr:cNvPr id="150" name="財政構造の弾力性該当値テキスト"/>
        <xdr:cNvSpPr txBox="1"/>
      </xdr:nvSpPr>
      <xdr:spPr>
        <a:xfrm>
          <a:off x="5041900" y="10969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114300</xdr:rowOff>
    </xdr:from>
    <xdr:to>
      <xdr:col>6</xdr:col>
      <xdr:colOff>50800</xdr:colOff>
      <xdr:row>63</xdr:row>
      <xdr:rowOff>44450</xdr:rowOff>
    </xdr:to>
    <xdr:sp macro="" textlink="">
      <xdr:nvSpPr>
        <xdr:cNvPr id="151" name="円/楕円 150"/>
        <xdr:cNvSpPr/>
      </xdr:nvSpPr>
      <xdr:spPr>
        <a:xfrm>
          <a:off x="4064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52" name="テキスト ボックス 151"/>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90412</xdr:rowOff>
    </xdr:from>
    <xdr:to>
      <xdr:col>4</xdr:col>
      <xdr:colOff>533400</xdr:colOff>
      <xdr:row>62</xdr:row>
      <xdr:rowOff>20562</xdr:rowOff>
    </xdr:to>
    <xdr:sp macro="" textlink="">
      <xdr:nvSpPr>
        <xdr:cNvPr id="153" name="円/楕円 152"/>
        <xdr:cNvSpPr/>
      </xdr:nvSpPr>
      <xdr:spPr>
        <a:xfrm>
          <a:off x="3175000" y="1054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30739</xdr:rowOff>
    </xdr:from>
    <xdr:ext cx="762000" cy="259045"/>
    <xdr:sp macro="" textlink="">
      <xdr:nvSpPr>
        <xdr:cNvPr id="154" name="テキスト ボックス 153"/>
        <xdr:cNvSpPr txBox="1"/>
      </xdr:nvSpPr>
      <xdr:spPr>
        <a:xfrm>
          <a:off x="2844800" y="1031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32959</xdr:rowOff>
    </xdr:from>
    <xdr:to>
      <xdr:col>3</xdr:col>
      <xdr:colOff>330200</xdr:colOff>
      <xdr:row>61</xdr:row>
      <xdr:rowOff>134559</xdr:rowOff>
    </xdr:to>
    <xdr:sp macro="" textlink="">
      <xdr:nvSpPr>
        <xdr:cNvPr id="155" name="円/楕円 154"/>
        <xdr:cNvSpPr/>
      </xdr:nvSpPr>
      <xdr:spPr>
        <a:xfrm>
          <a:off x="2286000" y="1049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144736</xdr:rowOff>
    </xdr:from>
    <xdr:ext cx="762000" cy="259045"/>
    <xdr:sp macro="" textlink="">
      <xdr:nvSpPr>
        <xdr:cNvPr id="156" name="テキスト ボックス 155"/>
        <xdr:cNvSpPr txBox="1"/>
      </xdr:nvSpPr>
      <xdr:spPr>
        <a:xfrm>
          <a:off x="1955800" y="1026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134559</xdr:rowOff>
    </xdr:from>
    <xdr:to>
      <xdr:col>2</xdr:col>
      <xdr:colOff>127000</xdr:colOff>
      <xdr:row>60</xdr:row>
      <xdr:rowOff>64709</xdr:rowOff>
    </xdr:to>
    <xdr:sp macro="" textlink="">
      <xdr:nvSpPr>
        <xdr:cNvPr id="157" name="円/楕円 156"/>
        <xdr:cNvSpPr/>
      </xdr:nvSpPr>
      <xdr:spPr>
        <a:xfrm>
          <a:off x="1397000" y="10250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74886</xdr:rowOff>
    </xdr:from>
    <xdr:ext cx="762000" cy="259045"/>
    <xdr:sp macro="" textlink="">
      <xdr:nvSpPr>
        <xdr:cNvPr id="158" name="テキスト ボックス 157"/>
        <xdr:cNvSpPr txBox="1"/>
      </xdr:nvSpPr>
      <xdr:spPr>
        <a:xfrm>
          <a:off x="1066800" y="10018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[111,239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97,205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人件費が類似団体平均を下回るのに対し、物件費が類似団体平均を上回ることから、指数全体としては類似団体平均を上回っている。主な要因としては、職員人件費等から委託料（物件費）へのシフトが挙げられる。さらに、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年度に実施された職員給与の減額に係る特例措置の終了と給与の改定により、平成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年度においては人件費が増加している。今後は、指定管理者制度、</a:t>
          </a:r>
          <a:r>
            <a:rPr kumimoji="1" lang="en-US" altLang="ja-JP" sz="1300">
              <a:solidFill>
                <a:sysClr val="windowText" lastClr="000000"/>
              </a:solidFill>
              <a:latin typeface="ＭＳ Ｐゴシック"/>
            </a:rPr>
            <a:t>PFI</a:t>
          </a:r>
          <a:r>
            <a:rPr kumimoji="1" lang="ja-JP" altLang="en-US" sz="1300">
              <a:solidFill>
                <a:sysClr val="windowText" lastClr="000000"/>
              </a:solidFill>
              <a:latin typeface="ＭＳ Ｐゴシック"/>
            </a:rPr>
            <a:t>等、民間活力の導入を一層推進するとともに、既存事業の更なる見直しによりコスト削減を図る。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126485</xdr:rowOff>
    </xdr:from>
    <xdr:to>
      <xdr:col>7</xdr:col>
      <xdr:colOff>152400</xdr:colOff>
      <xdr:row>89</xdr:row>
      <xdr:rowOff>34781</xdr:rowOff>
    </xdr:to>
    <xdr:cxnSp macro="">
      <xdr:nvCxnSpPr>
        <xdr:cNvPr id="188" name="直線コネクタ 187"/>
        <xdr:cNvCxnSpPr/>
      </xdr:nvCxnSpPr>
      <xdr:spPr>
        <a:xfrm flipV="1">
          <a:off x="4953000" y="14013935"/>
          <a:ext cx="0" cy="12798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6858</xdr:rowOff>
    </xdr:from>
    <xdr:ext cx="762000" cy="259045"/>
    <xdr:sp macro="" textlink="">
      <xdr:nvSpPr>
        <xdr:cNvPr id="189" name="人件費・物件費等の状況最小値テキスト"/>
        <xdr:cNvSpPr txBox="1"/>
      </xdr:nvSpPr>
      <xdr:spPr>
        <a:xfrm>
          <a:off x="5041900" y="15265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127,128</a:t>
          </a:r>
          <a:endParaRPr kumimoji="1" lang="ja-JP" altLang="en-US" sz="1000" b="1">
            <a:latin typeface="ＭＳ Ｐゴシック"/>
          </a:endParaRPr>
        </a:p>
      </xdr:txBody>
    </xdr:sp>
    <xdr:clientData/>
  </xdr:oneCellAnchor>
  <xdr:twoCellAnchor>
    <xdr:from>
      <xdr:col>7</xdr:col>
      <xdr:colOff>63500</xdr:colOff>
      <xdr:row>89</xdr:row>
      <xdr:rowOff>34781</xdr:rowOff>
    </xdr:from>
    <xdr:to>
      <xdr:col>7</xdr:col>
      <xdr:colOff>241300</xdr:colOff>
      <xdr:row>89</xdr:row>
      <xdr:rowOff>34781</xdr:rowOff>
    </xdr:to>
    <xdr:cxnSp macro="">
      <xdr:nvCxnSpPr>
        <xdr:cNvPr id="190" name="直線コネクタ 189"/>
        <xdr:cNvCxnSpPr/>
      </xdr:nvCxnSpPr>
      <xdr:spPr>
        <a:xfrm>
          <a:off x="4864100" y="1529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41412</xdr:rowOff>
    </xdr:from>
    <xdr:ext cx="762000" cy="259045"/>
    <xdr:sp macro="" textlink="">
      <xdr:nvSpPr>
        <xdr:cNvPr id="191" name="人件費・物件費等の状況最大値テキスト"/>
        <xdr:cNvSpPr txBox="1"/>
      </xdr:nvSpPr>
      <xdr:spPr>
        <a:xfrm>
          <a:off x="5041900" y="1375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95,303</a:t>
          </a:r>
          <a:endParaRPr kumimoji="1" lang="ja-JP" altLang="en-US" sz="1000" b="1">
            <a:latin typeface="ＭＳ Ｐゴシック"/>
          </a:endParaRPr>
        </a:p>
      </xdr:txBody>
    </xdr:sp>
    <xdr:clientData/>
  </xdr:oneCellAnchor>
  <xdr:twoCellAnchor>
    <xdr:from>
      <xdr:col>7</xdr:col>
      <xdr:colOff>63500</xdr:colOff>
      <xdr:row>81</xdr:row>
      <xdr:rowOff>126485</xdr:rowOff>
    </xdr:from>
    <xdr:to>
      <xdr:col>7</xdr:col>
      <xdr:colOff>241300</xdr:colOff>
      <xdr:row>81</xdr:row>
      <xdr:rowOff>126485</xdr:rowOff>
    </xdr:to>
    <xdr:cxnSp macro="">
      <xdr:nvCxnSpPr>
        <xdr:cNvPr id="192" name="直線コネクタ 191"/>
        <xdr:cNvCxnSpPr/>
      </xdr:nvCxnSpPr>
      <xdr:spPr>
        <a:xfrm>
          <a:off x="4864100" y="14013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87175</xdr:rowOff>
    </xdr:from>
    <xdr:to>
      <xdr:col>7</xdr:col>
      <xdr:colOff>152400</xdr:colOff>
      <xdr:row>85</xdr:row>
      <xdr:rowOff>81578</xdr:rowOff>
    </xdr:to>
    <xdr:cxnSp macro="">
      <xdr:nvCxnSpPr>
        <xdr:cNvPr id="193" name="直線コネクタ 192"/>
        <xdr:cNvCxnSpPr/>
      </xdr:nvCxnSpPr>
      <xdr:spPr>
        <a:xfrm>
          <a:off x="4114800" y="14488975"/>
          <a:ext cx="838200" cy="165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26393</xdr:rowOff>
    </xdr:from>
    <xdr:ext cx="762000" cy="259045"/>
    <xdr:sp macro="" textlink="">
      <xdr:nvSpPr>
        <xdr:cNvPr id="194" name="人件費・物件費等の状況平均値テキスト"/>
        <xdr:cNvSpPr txBox="1"/>
      </xdr:nvSpPr>
      <xdr:spPr>
        <a:xfrm>
          <a:off x="5041900" y="14428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110,719</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9866</xdr:rowOff>
    </xdr:from>
    <xdr:to>
      <xdr:col>7</xdr:col>
      <xdr:colOff>203200</xdr:colOff>
      <xdr:row>85</xdr:row>
      <xdr:rowOff>111466</xdr:rowOff>
    </xdr:to>
    <xdr:sp macro="" textlink="">
      <xdr:nvSpPr>
        <xdr:cNvPr id="195" name="フローチャート : 判断 194"/>
        <xdr:cNvSpPr/>
      </xdr:nvSpPr>
      <xdr:spPr>
        <a:xfrm>
          <a:off x="4902200" y="1458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87175</xdr:rowOff>
    </xdr:from>
    <xdr:to>
      <xdr:col>6</xdr:col>
      <xdr:colOff>0</xdr:colOff>
      <xdr:row>84</xdr:row>
      <xdr:rowOff>130167</xdr:rowOff>
    </xdr:to>
    <xdr:cxnSp macro="">
      <xdr:nvCxnSpPr>
        <xdr:cNvPr id="196" name="直線コネクタ 195"/>
        <xdr:cNvCxnSpPr/>
      </xdr:nvCxnSpPr>
      <xdr:spPr>
        <a:xfrm flipV="1">
          <a:off x="3225800" y="14488975"/>
          <a:ext cx="889000" cy="42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30544</xdr:rowOff>
    </xdr:from>
    <xdr:to>
      <xdr:col>6</xdr:col>
      <xdr:colOff>50800</xdr:colOff>
      <xdr:row>84</xdr:row>
      <xdr:rowOff>132144</xdr:rowOff>
    </xdr:to>
    <xdr:sp macro="" textlink="">
      <xdr:nvSpPr>
        <xdr:cNvPr id="197" name="フローチャート : 判断 196"/>
        <xdr:cNvSpPr/>
      </xdr:nvSpPr>
      <xdr:spPr>
        <a:xfrm>
          <a:off x="4064000" y="1443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142321</xdr:rowOff>
    </xdr:from>
    <xdr:ext cx="736600" cy="259045"/>
    <xdr:sp macro="" textlink="">
      <xdr:nvSpPr>
        <xdr:cNvPr id="198" name="テキスト ボックス 197"/>
        <xdr:cNvSpPr txBox="1"/>
      </xdr:nvSpPr>
      <xdr:spPr>
        <a:xfrm>
          <a:off x="3733800" y="14201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130167</xdr:rowOff>
    </xdr:from>
    <xdr:to>
      <xdr:col>4</xdr:col>
      <xdr:colOff>482600</xdr:colOff>
      <xdr:row>85</xdr:row>
      <xdr:rowOff>19926</xdr:rowOff>
    </xdr:to>
    <xdr:cxnSp macro="">
      <xdr:nvCxnSpPr>
        <xdr:cNvPr id="199" name="直線コネクタ 198"/>
        <xdr:cNvCxnSpPr/>
      </xdr:nvCxnSpPr>
      <xdr:spPr>
        <a:xfrm flipV="1">
          <a:off x="2336800" y="14531967"/>
          <a:ext cx="889000" cy="61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112545</xdr:rowOff>
    </xdr:from>
    <xdr:to>
      <xdr:col>4</xdr:col>
      <xdr:colOff>533400</xdr:colOff>
      <xdr:row>85</xdr:row>
      <xdr:rowOff>42695</xdr:rowOff>
    </xdr:to>
    <xdr:sp macro="" textlink="">
      <xdr:nvSpPr>
        <xdr:cNvPr id="200" name="フローチャート : 判断 199"/>
        <xdr:cNvSpPr/>
      </xdr:nvSpPr>
      <xdr:spPr>
        <a:xfrm>
          <a:off x="3175000" y="1451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27472</xdr:rowOff>
    </xdr:from>
    <xdr:ext cx="762000" cy="259045"/>
    <xdr:sp macro="" textlink="">
      <xdr:nvSpPr>
        <xdr:cNvPr id="201" name="テキスト ボックス 200"/>
        <xdr:cNvSpPr txBox="1"/>
      </xdr:nvSpPr>
      <xdr:spPr>
        <a:xfrm>
          <a:off x="2844800" y="14600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134148</xdr:rowOff>
    </xdr:from>
    <xdr:to>
      <xdr:col>3</xdr:col>
      <xdr:colOff>279400</xdr:colOff>
      <xdr:row>85</xdr:row>
      <xdr:rowOff>19926</xdr:rowOff>
    </xdr:to>
    <xdr:cxnSp macro="">
      <xdr:nvCxnSpPr>
        <xdr:cNvPr id="202" name="直線コネクタ 201"/>
        <xdr:cNvCxnSpPr/>
      </xdr:nvCxnSpPr>
      <xdr:spPr>
        <a:xfrm>
          <a:off x="1447800" y="14535948"/>
          <a:ext cx="889000" cy="57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93396</xdr:rowOff>
    </xdr:from>
    <xdr:to>
      <xdr:col>3</xdr:col>
      <xdr:colOff>330200</xdr:colOff>
      <xdr:row>86</xdr:row>
      <xdr:rowOff>23546</xdr:rowOff>
    </xdr:to>
    <xdr:sp macro="" textlink="">
      <xdr:nvSpPr>
        <xdr:cNvPr id="203" name="フローチャート : 判断 202"/>
        <xdr:cNvSpPr/>
      </xdr:nvSpPr>
      <xdr:spPr>
        <a:xfrm>
          <a:off x="2286000" y="1466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8323</xdr:rowOff>
    </xdr:from>
    <xdr:ext cx="762000" cy="259045"/>
    <xdr:sp macro="" textlink="">
      <xdr:nvSpPr>
        <xdr:cNvPr id="204" name="テキスト ボックス 203"/>
        <xdr:cNvSpPr txBox="1"/>
      </xdr:nvSpPr>
      <xdr:spPr>
        <a:xfrm>
          <a:off x="1955800" y="1475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39466</xdr:rowOff>
    </xdr:from>
    <xdr:to>
      <xdr:col>2</xdr:col>
      <xdr:colOff>127000</xdr:colOff>
      <xdr:row>85</xdr:row>
      <xdr:rowOff>141066</xdr:rowOff>
    </xdr:to>
    <xdr:sp macro="" textlink="">
      <xdr:nvSpPr>
        <xdr:cNvPr id="205" name="フローチャート : 判断 204"/>
        <xdr:cNvSpPr/>
      </xdr:nvSpPr>
      <xdr:spPr>
        <a:xfrm>
          <a:off x="1397000" y="14612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125843</xdr:rowOff>
    </xdr:from>
    <xdr:ext cx="762000" cy="259045"/>
    <xdr:sp macro="" textlink="">
      <xdr:nvSpPr>
        <xdr:cNvPr id="206" name="テキスト ボックス 205"/>
        <xdr:cNvSpPr txBox="1"/>
      </xdr:nvSpPr>
      <xdr:spPr>
        <a:xfrm>
          <a:off x="1066800" y="1469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30778</xdr:rowOff>
    </xdr:from>
    <xdr:to>
      <xdr:col>7</xdr:col>
      <xdr:colOff>203200</xdr:colOff>
      <xdr:row>85</xdr:row>
      <xdr:rowOff>132378</xdr:rowOff>
    </xdr:to>
    <xdr:sp macro="" textlink="">
      <xdr:nvSpPr>
        <xdr:cNvPr id="212" name="円/楕円 211"/>
        <xdr:cNvSpPr/>
      </xdr:nvSpPr>
      <xdr:spPr>
        <a:xfrm>
          <a:off x="4902200" y="14604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2855</xdr:rowOff>
    </xdr:from>
    <xdr:ext cx="762000" cy="259045"/>
    <xdr:sp macro="" textlink="">
      <xdr:nvSpPr>
        <xdr:cNvPr id="213" name="人件費・物件費等の状況該当値テキスト"/>
        <xdr:cNvSpPr txBox="1"/>
      </xdr:nvSpPr>
      <xdr:spPr>
        <a:xfrm>
          <a:off x="5041900" y="1457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111,239</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36375</xdr:rowOff>
    </xdr:from>
    <xdr:to>
      <xdr:col>6</xdr:col>
      <xdr:colOff>50800</xdr:colOff>
      <xdr:row>84</xdr:row>
      <xdr:rowOff>137975</xdr:rowOff>
    </xdr:to>
    <xdr:sp macro="" textlink="">
      <xdr:nvSpPr>
        <xdr:cNvPr id="214" name="円/楕円 213"/>
        <xdr:cNvSpPr/>
      </xdr:nvSpPr>
      <xdr:spPr>
        <a:xfrm>
          <a:off x="4064000" y="1443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122752</xdr:rowOff>
    </xdr:from>
    <xdr:ext cx="736600" cy="259045"/>
    <xdr:sp macro="" textlink="">
      <xdr:nvSpPr>
        <xdr:cNvPr id="215" name="テキスト ボックス 214"/>
        <xdr:cNvSpPr txBox="1"/>
      </xdr:nvSpPr>
      <xdr:spPr>
        <a:xfrm>
          <a:off x="3733800" y="14524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107,115</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79367</xdr:rowOff>
    </xdr:from>
    <xdr:to>
      <xdr:col>4</xdr:col>
      <xdr:colOff>533400</xdr:colOff>
      <xdr:row>85</xdr:row>
      <xdr:rowOff>9517</xdr:rowOff>
    </xdr:to>
    <xdr:sp macro="" textlink="">
      <xdr:nvSpPr>
        <xdr:cNvPr id="216" name="円/楕円 215"/>
        <xdr:cNvSpPr/>
      </xdr:nvSpPr>
      <xdr:spPr>
        <a:xfrm>
          <a:off x="3175000" y="144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19694</xdr:rowOff>
    </xdr:from>
    <xdr:ext cx="762000" cy="259045"/>
    <xdr:sp macro="" textlink="">
      <xdr:nvSpPr>
        <xdr:cNvPr id="217" name="テキスト ボックス 216"/>
        <xdr:cNvSpPr txBox="1"/>
      </xdr:nvSpPr>
      <xdr:spPr>
        <a:xfrm>
          <a:off x="2844800" y="1425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108,184</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140576</xdr:rowOff>
    </xdr:from>
    <xdr:to>
      <xdr:col>3</xdr:col>
      <xdr:colOff>330200</xdr:colOff>
      <xdr:row>85</xdr:row>
      <xdr:rowOff>70726</xdr:rowOff>
    </xdr:to>
    <xdr:sp macro="" textlink="">
      <xdr:nvSpPr>
        <xdr:cNvPr id="218" name="円/楕円 217"/>
        <xdr:cNvSpPr/>
      </xdr:nvSpPr>
      <xdr:spPr>
        <a:xfrm>
          <a:off x="2286000" y="14542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80903</xdr:rowOff>
    </xdr:from>
    <xdr:ext cx="762000" cy="259045"/>
    <xdr:sp macro="" textlink="">
      <xdr:nvSpPr>
        <xdr:cNvPr id="219" name="テキスト ボックス 218"/>
        <xdr:cNvSpPr txBox="1"/>
      </xdr:nvSpPr>
      <xdr:spPr>
        <a:xfrm>
          <a:off x="1955800" y="143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109,706</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83348</xdr:rowOff>
    </xdr:from>
    <xdr:to>
      <xdr:col>2</xdr:col>
      <xdr:colOff>127000</xdr:colOff>
      <xdr:row>85</xdr:row>
      <xdr:rowOff>13498</xdr:rowOff>
    </xdr:to>
    <xdr:sp macro="" textlink="">
      <xdr:nvSpPr>
        <xdr:cNvPr id="220" name="円/楕円 219"/>
        <xdr:cNvSpPr/>
      </xdr:nvSpPr>
      <xdr:spPr>
        <a:xfrm>
          <a:off x="1397000" y="1448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23675</xdr:rowOff>
    </xdr:from>
    <xdr:ext cx="762000" cy="259045"/>
    <xdr:sp macro="" textlink="">
      <xdr:nvSpPr>
        <xdr:cNvPr id="221" name="テキスト ボックス 220"/>
        <xdr:cNvSpPr txBox="1"/>
      </xdr:nvSpPr>
      <xdr:spPr>
        <a:xfrm>
          <a:off x="1066800" y="1425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108,283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指数が類似団体平均と比較して高い数値で推移している主な要因として、高齢層職員の給料月額の影響が考えられる。この現状を踏まえ、平成</a:t>
          </a:r>
          <a:r>
            <a:rPr kumimoji="1" lang="en-US" altLang="ja-JP" sz="1300">
              <a:latin typeface="ＭＳ Ｐゴシック"/>
            </a:rPr>
            <a:t>27</a:t>
          </a:r>
          <a:r>
            <a:rPr kumimoji="1" lang="ja-JP" altLang="en-US" sz="1300">
              <a:latin typeface="ＭＳ Ｐゴシック"/>
            </a:rPr>
            <a:t>年度から、高齢層職員の給料を抑制するための取組みを実施している。今後も、国家公務員の給与制度との均衡を図りつつ、引き続き給与の縮減に努める。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165100</xdr:rowOff>
    </xdr:from>
    <xdr:to>
      <xdr:col>24</xdr:col>
      <xdr:colOff>558800</xdr:colOff>
      <xdr:row>85</xdr:row>
      <xdr:rowOff>66221</xdr:rowOff>
    </xdr:to>
    <xdr:cxnSp macro="">
      <xdr:nvCxnSpPr>
        <xdr:cNvPr id="252" name="直線コネクタ 251"/>
        <xdr:cNvCxnSpPr/>
      </xdr:nvCxnSpPr>
      <xdr:spPr>
        <a:xfrm flipV="1">
          <a:off x="17018000" y="13881100"/>
          <a:ext cx="0" cy="7583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38298</xdr:rowOff>
    </xdr:from>
    <xdr:ext cx="762000" cy="259045"/>
    <xdr:sp macro="" textlink="">
      <xdr:nvSpPr>
        <xdr:cNvPr id="253" name="給与水準   （国との比較）最小値テキスト"/>
        <xdr:cNvSpPr txBox="1"/>
      </xdr:nvSpPr>
      <xdr:spPr>
        <a:xfrm>
          <a:off x="17106900" y="14611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85</xdr:row>
      <xdr:rowOff>66221</xdr:rowOff>
    </xdr:from>
    <xdr:to>
      <xdr:col>24</xdr:col>
      <xdr:colOff>647700</xdr:colOff>
      <xdr:row>85</xdr:row>
      <xdr:rowOff>66221</xdr:rowOff>
    </xdr:to>
    <xdr:cxnSp macro="">
      <xdr:nvCxnSpPr>
        <xdr:cNvPr id="254" name="直線コネクタ 253"/>
        <xdr:cNvCxnSpPr/>
      </xdr:nvCxnSpPr>
      <xdr:spPr>
        <a:xfrm>
          <a:off x="16929100" y="14639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80027</xdr:rowOff>
    </xdr:from>
    <xdr:ext cx="762000" cy="259045"/>
    <xdr:sp macro="" textlink="">
      <xdr:nvSpPr>
        <xdr:cNvPr id="255"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24</xdr:col>
      <xdr:colOff>469900</xdr:colOff>
      <xdr:row>80</xdr:row>
      <xdr:rowOff>165100</xdr:rowOff>
    </xdr:from>
    <xdr:to>
      <xdr:col>24</xdr:col>
      <xdr:colOff>647700</xdr:colOff>
      <xdr:row>80</xdr:row>
      <xdr:rowOff>165100</xdr:rowOff>
    </xdr:to>
    <xdr:cxnSp macro="">
      <xdr:nvCxnSpPr>
        <xdr:cNvPr id="256" name="直線コネクタ 255"/>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53823</xdr:rowOff>
    </xdr:from>
    <xdr:to>
      <xdr:col>24</xdr:col>
      <xdr:colOff>558800</xdr:colOff>
      <xdr:row>84</xdr:row>
      <xdr:rowOff>122766</xdr:rowOff>
    </xdr:to>
    <xdr:cxnSp macro="">
      <xdr:nvCxnSpPr>
        <xdr:cNvPr id="257" name="直線コネクタ 256"/>
        <xdr:cNvCxnSpPr/>
      </xdr:nvCxnSpPr>
      <xdr:spPr>
        <a:xfrm>
          <a:off x="16179800" y="14455623"/>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87586</xdr:rowOff>
    </xdr:from>
    <xdr:ext cx="762000" cy="259045"/>
    <xdr:sp macro="" textlink="">
      <xdr:nvSpPr>
        <xdr:cNvPr id="258" name="給与水準   （国との比較）平均値テキスト"/>
        <xdr:cNvSpPr txBox="1"/>
      </xdr:nvSpPr>
      <xdr:spPr>
        <a:xfrm>
          <a:off x="17106900" y="14146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59" name="フローチャート : 判断 258"/>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53823</xdr:rowOff>
    </xdr:from>
    <xdr:to>
      <xdr:col>23</xdr:col>
      <xdr:colOff>406400</xdr:colOff>
      <xdr:row>89</xdr:row>
      <xdr:rowOff>138793</xdr:rowOff>
    </xdr:to>
    <xdr:cxnSp macro="">
      <xdr:nvCxnSpPr>
        <xdr:cNvPr id="260" name="直線コネクタ 259"/>
        <xdr:cNvCxnSpPr/>
      </xdr:nvCxnSpPr>
      <xdr:spPr>
        <a:xfrm flipV="1">
          <a:off x="15290800" y="14455623"/>
          <a:ext cx="889000" cy="942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162077</xdr:rowOff>
    </xdr:from>
    <xdr:to>
      <xdr:col>23</xdr:col>
      <xdr:colOff>457200</xdr:colOff>
      <xdr:row>83</xdr:row>
      <xdr:rowOff>92227</xdr:rowOff>
    </xdr:to>
    <xdr:sp macro="" textlink="">
      <xdr:nvSpPr>
        <xdr:cNvPr id="261" name="フローチャート : 判断 260"/>
        <xdr:cNvSpPr/>
      </xdr:nvSpPr>
      <xdr:spPr>
        <a:xfrm>
          <a:off x="16129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102404</xdr:rowOff>
    </xdr:from>
    <xdr:ext cx="736600" cy="259045"/>
    <xdr:sp macro="" textlink="">
      <xdr:nvSpPr>
        <xdr:cNvPr id="262" name="テキスト ボックス 261"/>
        <xdr:cNvSpPr txBox="1"/>
      </xdr:nvSpPr>
      <xdr:spPr>
        <a:xfrm>
          <a:off x="15798800" y="13989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92832</xdr:rowOff>
    </xdr:from>
    <xdr:to>
      <xdr:col>22</xdr:col>
      <xdr:colOff>203200</xdr:colOff>
      <xdr:row>89</xdr:row>
      <xdr:rowOff>138793</xdr:rowOff>
    </xdr:to>
    <xdr:cxnSp macro="">
      <xdr:nvCxnSpPr>
        <xdr:cNvPr id="263" name="直線コネクタ 262"/>
        <xdr:cNvCxnSpPr/>
      </xdr:nvCxnSpPr>
      <xdr:spPr>
        <a:xfrm>
          <a:off x="14401800" y="15351882"/>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4" name="フローチャート : 判断 263"/>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50393</xdr:rowOff>
    </xdr:from>
    <xdr:ext cx="762000" cy="259045"/>
    <xdr:sp macro="" textlink="">
      <xdr:nvSpPr>
        <xdr:cNvPr id="265" name="テキスト ボックス 264"/>
        <xdr:cNvSpPr txBox="1"/>
      </xdr:nvSpPr>
      <xdr:spPr>
        <a:xfrm>
          <a:off x="14909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167821</xdr:rowOff>
    </xdr:from>
    <xdr:to>
      <xdr:col>21</xdr:col>
      <xdr:colOff>0</xdr:colOff>
      <xdr:row>89</xdr:row>
      <xdr:rowOff>92832</xdr:rowOff>
    </xdr:to>
    <xdr:cxnSp macro="">
      <xdr:nvCxnSpPr>
        <xdr:cNvPr id="266" name="直線コネクタ 265"/>
        <xdr:cNvCxnSpPr/>
      </xdr:nvCxnSpPr>
      <xdr:spPr>
        <a:xfrm>
          <a:off x="13512800" y="14398171"/>
          <a:ext cx="889000" cy="95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156029</xdr:rowOff>
    </xdr:from>
    <xdr:to>
      <xdr:col>21</xdr:col>
      <xdr:colOff>50800</xdr:colOff>
      <xdr:row>89</xdr:row>
      <xdr:rowOff>86179</xdr:rowOff>
    </xdr:to>
    <xdr:sp macro="" textlink="">
      <xdr:nvSpPr>
        <xdr:cNvPr id="267" name="フローチャート : 判断 266"/>
        <xdr:cNvSpPr/>
      </xdr:nvSpPr>
      <xdr:spPr>
        <a:xfrm>
          <a:off x="14351000" y="15243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96356</xdr:rowOff>
    </xdr:from>
    <xdr:ext cx="762000" cy="259045"/>
    <xdr:sp macro="" textlink="">
      <xdr:nvSpPr>
        <xdr:cNvPr id="268" name="テキスト ボックス 267"/>
        <xdr:cNvSpPr txBox="1"/>
      </xdr:nvSpPr>
      <xdr:spPr>
        <a:xfrm>
          <a:off x="14020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69" name="フローチャート : 判断 268"/>
        <xdr:cNvSpPr/>
      </xdr:nvSpPr>
      <xdr:spPr>
        <a:xfrm>
          <a:off x="13462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171345</xdr:rowOff>
    </xdr:from>
    <xdr:ext cx="762000" cy="259045"/>
    <xdr:sp macro="" textlink="">
      <xdr:nvSpPr>
        <xdr:cNvPr id="270" name="テキスト ボックス 269"/>
        <xdr:cNvSpPr txBox="1"/>
      </xdr:nvSpPr>
      <xdr:spPr>
        <a:xfrm>
          <a:off x="13131800" y="1405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76" name="円/楕円 275"/>
        <xdr:cNvSpPr/>
      </xdr:nvSpPr>
      <xdr:spPr>
        <a:xfrm>
          <a:off x="169672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139293</xdr:rowOff>
    </xdr:from>
    <xdr:ext cx="762000" cy="259045"/>
    <xdr:sp macro="" textlink="">
      <xdr:nvSpPr>
        <xdr:cNvPr id="277" name="給与水準   （国との比較）該当値テキスト"/>
        <xdr:cNvSpPr txBox="1"/>
      </xdr:nvSpPr>
      <xdr:spPr>
        <a:xfrm>
          <a:off x="17106900" y="1436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3023</xdr:rowOff>
    </xdr:from>
    <xdr:to>
      <xdr:col>23</xdr:col>
      <xdr:colOff>457200</xdr:colOff>
      <xdr:row>84</xdr:row>
      <xdr:rowOff>104623</xdr:rowOff>
    </xdr:to>
    <xdr:sp macro="" textlink="">
      <xdr:nvSpPr>
        <xdr:cNvPr id="278" name="円/楕円 277"/>
        <xdr:cNvSpPr/>
      </xdr:nvSpPr>
      <xdr:spPr>
        <a:xfrm>
          <a:off x="161290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89400</xdr:rowOff>
    </xdr:from>
    <xdr:ext cx="736600" cy="259045"/>
    <xdr:sp macro="" textlink="">
      <xdr:nvSpPr>
        <xdr:cNvPr id="279" name="テキスト ボックス 278"/>
        <xdr:cNvSpPr txBox="1"/>
      </xdr:nvSpPr>
      <xdr:spPr>
        <a:xfrm>
          <a:off x="15798800" y="14491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87993</xdr:rowOff>
    </xdr:from>
    <xdr:to>
      <xdr:col>22</xdr:col>
      <xdr:colOff>254000</xdr:colOff>
      <xdr:row>90</xdr:row>
      <xdr:rowOff>18143</xdr:rowOff>
    </xdr:to>
    <xdr:sp macro="" textlink="">
      <xdr:nvSpPr>
        <xdr:cNvPr id="280" name="円/楕円 279"/>
        <xdr:cNvSpPr/>
      </xdr:nvSpPr>
      <xdr:spPr>
        <a:xfrm>
          <a:off x="15240000" y="1534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2920</xdr:rowOff>
    </xdr:from>
    <xdr:ext cx="762000" cy="259045"/>
    <xdr:sp macro="" textlink="">
      <xdr:nvSpPr>
        <xdr:cNvPr id="281" name="テキスト ボックス 280"/>
        <xdr:cNvSpPr txBox="1"/>
      </xdr:nvSpPr>
      <xdr:spPr>
        <a:xfrm>
          <a:off x="14909800" y="1543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42032</xdr:rowOff>
    </xdr:from>
    <xdr:to>
      <xdr:col>21</xdr:col>
      <xdr:colOff>50800</xdr:colOff>
      <xdr:row>89</xdr:row>
      <xdr:rowOff>143632</xdr:rowOff>
    </xdr:to>
    <xdr:sp macro="" textlink="">
      <xdr:nvSpPr>
        <xdr:cNvPr id="282" name="円/楕円 281"/>
        <xdr:cNvSpPr/>
      </xdr:nvSpPr>
      <xdr:spPr>
        <a:xfrm>
          <a:off x="14351000" y="1530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128409</xdr:rowOff>
    </xdr:from>
    <xdr:ext cx="762000" cy="259045"/>
    <xdr:sp macro="" textlink="">
      <xdr:nvSpPr>
        <xdr:cNvPr id="283" name="テキスト ボックス 282"/>
        <xdr:cNvSpPr txBox="1"/>
      </xdr:nvSpPr>
      <xdr:spPr>
        <a:xfrm>
          <a:off x="14020800" y="15387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117021</xdr:rowOff>
    </xdr:from>
    <xdr:to>
      <xdr:col>19</xdr:col>
      <xdr:colOff>533400</xdr:colOff>
      <xdr:row>84</xdr:row>
      <xdr:rowOff>47171</xdr:rowOff>
    </xdr:to>
    <xdr:sp macro="" textlink="">
      <xdr:nvSpPr>
        <xdr:cNvPr id="284" name="円/楕円 283"/>
        <xdr:cNvSpPr/>
      </xdr:nvSpPr>
      <xdr:spPr>
        <a:xfrm>
          <a:off x="13462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31948</xdr:rowOff>
    </xdr:from>
    <xdr:ext cx="762000" cy="259045"/>
    <xdr:sp macro="" textlink="">
      <xdr:nvSpPr>
        <xdr:cNvPr id="285" name="テキスト ボックス 284"/>
        <xdr:cNvSpPr txBox="1"/>
      </xdr:nvSpPr>
      <xdr:spPr>
        <a:xfrm>
          <a:off x="13131800" y="1443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政令指定都市移行に伴う区役所開設や埼玉県からの移譲事務などの行政需要の増大に対して、総職員定数を増やすことなく削減に努めてきた結果、類似団体平均を下回る職員数となっている。平成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年度から平成</a:t>
          </a:r>
          <a:r>
            <a:rPr kumimoji="1" lang="en-US" altLang="ja-JP" sz="1300">
              <a:solidFill>
                <a:sysClr val="windowText" lastClr="000000"/>
              </a:solidFill>
              <a:latin typeface="ＭＳ Ｐゴシック"/>
            </a:rPr>
            <a:t>28</a:t>
          </a:r>
          <a:r>
            <a:rPr kumimoji="1" lang="ja-JP" altLang="en-US" sz="1300">
              <a:solidFill>
                <a:sysClr val="windowText" lastClr="000000"/>
              </a:solidFill>
              <a:latin typeface="ＭＳ Ｐゴシック"/>
            </a:rPr>
            <a:t>年度までの期間について策定した定員管理計画に基づき、平成</a:t>
          </a:r>
          <a:r>
            <a:rPr kumimoji="1" lang="en-US" altLang="ja-JP" sz="1300">
              <a:solidFill>
                <a:sysClr val="windowText" lastClr="000000"/>
              </a:solidFill>
              <a:latin typeface="ＭＳ Ｐゴシック"/>
            </a:rPr>
            <a:t>28</a:t>
          </a:r>
          <a:r>
            <a:rPr kumimoji="1" lang="ja-JP" altLang="en-US" sz="1300">
              <a:solidFill>
                <a:sysClr val="windowText" lastClr="000000"/>
              </a:solidFill>
              <a:latin typeface="ＭＳ Ｐゴシック"/>
            </a:rPr>
            <a:t>年度までに、平成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年度比で</a:t>
          </a:r>
          <a:r>
            <a:rPr kumimoji="1" lang="en-US" altLang="ja-JP" sz="1300">
              <a:solidFill>
                <a:sysClr val="windowText" lastClr="000000"/>
              </a:solidFill>
              <a:latin typeface="ＭＳ Ｐゴシック"/>
            </a:rPr>
            <a:t>111</a:t>
          </a:r>
          <a:r>
            <a:rPr kumimoji="1" lang="ja-JP" altLang="en-US" sz="1300">
              <a:solidFill>
                <a:sysClr val="windowText" lastClr="000000"/>
              </a:solidFill>
              <a:latin typeface="ＭＳ Ｐゴシック"/>
            </a:rPr>
            <a:t>人（</a:t>
          </a:r>
          <a:r>
            <a:rPr kumimoji="1" lang="en-US" altLang="ja-JP" sz="1300">
              <a:solidFill>
                <a:sysClr val="windowText" lastClr="000000"/>
              </a:solidFill>
              <a:latin typeface="ＭＳ Ｐゴシック"/>
            </a:rPr>
            <a:t>1.6</a:t>
          </a:r>
          <a:r>
            <a:rPr kumimoji="1" lang="ja-JP" altLang="en-US" sz="1300">
              <a:solidFill>
                <a:sysClr val="windowText" lastClr="000000"/>
              </a:solidFill>
              <a:latin typeface="ＭＳ Ｐゴシック"/>
            </a:rPr>
            <a:t>％）</a:t>
          </a:r>
          <a:r>
            <a:rPr kumimoji="1" lang="ja-JP" altLang="en-US" sz="1300">
              <a:latin typeface="ＭＳ Ｐゴシック"/>
            </a:rPr>
            <a:t>の削減を目指す。</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155152</xdr:rowOff>
    </xdr:from>
    <xdr:to>
      <xdr:col>24</xdr:col>
      <xdr:colOff>558800</xdr:colOff>
      <xdr:row>66</xdr:row>
      <xdr:rowOff>66463</xdr:rowOff>
    </xdr:to>
    <xdr:cxnSp macro="">
      <xdr:nvCxnSpPr>
        <xdr:cNvPr id="315" name="直線コネクタ 314"/>
        <xdr:cNvCxnSpPr/>
      </xdr:nvCxnSpPr>
      <xdr:spPr>
        <a:xfrm flipV="1">
          <a:off x="17018000" y="1009925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38540</xdr:rowOff>
    </xdr:from>
    <xdr:ext cx="762000" cy="259045"/>
    <xdr:sp macro="" textlink="">
      <xdr:nvSpPr>
        <xdr:cNvPr id="316" name="定員管理の状況最小値テキスト"/>
        <xdr:cNvSpPr txBox="1"/>
      </xdr:nvSpPr>
      <xdr:spPr>
        <a:xfrm>
          <a:off x="17106900" y="1135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24</xdr:col>
      <xdr:colOff>469900</xdr:colOff>
      <xdr:row>66</xdr:row>
      <xdr:rowOff>66463</xdr:rowOff>
    </xdr:from>
    <xdr:to>
      <xdr:col>24</xdr:col>
      <xdr:colOff>647700</xdr:colOff>
      <xdr:row>66</xdr:row>
      <xdr:rowOff>66463</xdr:rowOff>
    </xdr:to>
    <xdr:cxnSp macro="">
      <xdr:nvCxnSpPr>
        <xdr:cNvPr id="317" name="直線コネクタ 316"/>
        <xdr:cNvCxnSpPr/>
      </xdr:nvCxnSpPr>
      <xdr:spPr>
        <a:xfrm>
          <a:off x="16929100" y="1138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70079</xdr:rowOff>
    </xdr:from>
    <xdr:ext cx="762000" cy="259045"/>
    <xdr:sp macro="" textlink="">
      <xdr:nvSpPr>
        <xdr:cNvPr id="318" name="定員管理の状況最大値テキスト"/>
        <xdr:cNvSpPr txBox="1"/>
      </xdr:nvSpPr>
      <xdr:spPr>
        <a:xfrm>
          <a:off x="17106900" y="984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a:t>
          </a:r>
          <a:endParaRPr kumimoji="1" lang="ja-JP" altLang="en-US" sz="1000" b="1">
            <a:latin typeface="ＭＳ Ｐゴシック"/>
          </a:endParaRPr>
        </a:p>
      </xdr:txBody>
    </xdr:sp>
    <xdr:clientData/>
  </xdr:oneCellAnchor>
  <xdr:twoCellAnchor>
    <xdr:from>
      <xdr:col>24</xdr:col>
      <xdr:colOff>469900</xdr:colOff>
      <xdr:row>58</xdr:row>
      <xdr:rowOff>155152</xdr:rowOff>
    </xdr:from>
    <xdr:to>
      <xdr:col>24</xdr:col>
      <xdr:colOff>647700</xdr:colOff>
      <xdr:row>58</xdr:row>
      <xdr:rowOff>155152</xdr:rowOff>
    </xdr:to>
    <xdr:cxnSp macro="">
      <xdr:nvCxnSpPr>
        <xdr:cNvPr id="319" name="直線コネクタ 318"/>
        <xdr:cNvCxnSpPr/>
      </xdr:nvCxnSpPr>
      <xdr:spPr>
        <a:xfrm>
          <a:off x="16929100" y="10099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109855</xdr:rowOff>
    </xdr:from>
    <xdr:to>
      <xdr:col>24</xdr:col>
      <xdr:colOff>558800</xdr:colOff>
      <xdr:row>60</xdr:row>
      <xdr:rowOff>117898</xdr:rowOff>
    </xdr:to>
    <xdr:cxnSp macro="">
      <xdr:nvCxnSpPr>
        <xdr:cNvPr id="320" name="直線コネクタ 319"/>
        <xdr:cNvCxnSpPr/>
      </xdr:nvCxnSpPr>
      <xdr:spPr>
        <a:xfrm flipV="1">
          <a:off x="16179800" y="10396855"/>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76852</xdr:rowOff>
    </xdr:from>
    <xdr:ext cx="762000" cy="259045"/>
    <xdr:sp macro="" textlink="">
      <xdr:nvSpPr>
        <xdr:cNvPr id="321" name="定員管理の状況平均値テキスト"/>
        <xdr:cNvSpPr txBox="1"/>
      </xdr:nvSpPr>
      <xdr:spPr>
        <a:xfrm>
          <a:off x="17106900" y="1053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104775</xdr:rowOff>
    </xdr:from>
    <xdr:to>
      <xdr:col>24</xdr:col>
      <xdr:colOff>609600</xdr:colOff>
      <xdr:row>62</xdr:row>
      <xdr:rowOff>34925</xdr:rowOff>
    </xdr:to>
    <xdr:sp macro="" textlink="">
      <xdr:nvSpPr>
        <xdr:cNvPr id="322" name="フローチャート : 判断 321"/>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101812</xdr:rowOff>
    </xdr:from>
    <xdr:to>
      <xdr:col>23</xdr:col>
      <xdr:colOff>406400</xdr:colOff>
      <xdr:row>60</xdr:row>
      <xdr:rowOff>117898</xdr:rowOff>
    </xdr:to>
    <xdr:cxnSp macro="">
      <xdr:nvCxnSpPr>
        <xdr:cNvPr id="323" name="直線コネクタ 322"/>
        <xdr:cNvCxnSpPr/>
      </xdr:nvCxnSpPr>
      <xdr:spPr>
        <a:xfrm>
          <a:off x="15290800" y="10388812"/>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120862</xdr:rowOff>
    </xdr:from>
    <xdr:to>
      <xdr:col>23</xdr:col>
      <xdr:colOff>457200</xdr:colOff>
      <xdr:row>62</xdr:row>
      <xdr:rowOff>51012</xdr:rowOff>
    </xdr:to>
    <xdr:sp macro="" textlink="">
      <xdr:nvSpPr>
        <xdr:cNvPr id="324" name="フローチャート : 判断 323"/>
        <xdr:cNvSpPr/>
      </xdr:nvSpPr>
      <xdr:spPr>
        <a:xfrm>
          <a:off x="161290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35789</xdr:rowOff>
    </xdr:from>
    <xdr:ext cx="736600" cy="259045"/>
    <xdr:sp macro="" textlink="">
      <xdr:nvSpPr>
        <xdr:cNvPr id="325" name="テキスト ボックス 324"/>
        <xdr:cNvSpPr txBox="1"/>
      </xdr:nvSpPr>
      <xdr:spPr>
        <a:xfrm>
          <a:off x="15798800" y="10665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101812</xdr:rowOff>
    </xdr:from>
    <xdr:to>
      <xdr:col>22</xdr:col>
      <xdr:colOff>203200</xdr:colOff>
      <xdr:row>60</xdr:row>
      <xdr:rowOff>162137</xdr:rowOff>
    </xdr:to>
    <xdr:cxnSp macro="">
      <xdr:nvCxnSpPr>
        <xdr:cNvPr id="326" name="直線コネクタ 325"/>
        <xdr:cNvCxnSpPr/>
      </xdr:nvCxnSpPr>
      <xdr:spPr>
        <a:xfrm flipV="1">
          <a:off x="14401800" y="1038881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27" name="フローチャート : 判断 326"/>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28" name="テキスト ボックス 327"/>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162137</xdr:rowOff>
    </xdr:from>
    <xdr:to>
      <xdr:col>21</xdr:col>
      <xdr:colOff>0</xdr:colOff>
      <xdr:row>61</xdr:row>
      <xdr:rowOff>18838</xdr:rowOff>
    </xdr:to>
    <xdr:cxnSp macro="">
      <xdr:nvCxnSpPr>
        <xdr:cNvPr id="329" name="直線コネクタ 328"/>
        <xdr:cNvCxnSpPr/>
      </xdr:nvCxnSpPr>
      <xdr:spPr>
        <a:xfrm flipV="1">
          <a:off x="13512800" y="10449137"/>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45931</xdr:rowOff>
    </xdr:from>
    <xdr:to>
      <xdr:col>21</xdr:col>
      <xdr:colOff>50800</xdr:colOff>
      <xdr:row>62</xdr:row>
      <xdr:rowOff>147531</xdr:rowOff>
    </xdr:to>
    <xdr:sp macro="" textlink="">
      <xdr:nvSpPr>
        <xdr:cNvPr id="330" name="フローチャート : 判断 329"/>
        <xdr:cNvSpPr/>
      </xdr:nvSpPr>
      <xdr:spPr>
        <a:xfrm>
          <a:off x="14351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132308</xdr:rowOff>
    </xdr:from>
    <xdr:ext cx="762000" cy="259045"/>
    <xdr:sp macro="" textlink="">
      <xdr:nvSpPr>
        <xdr:cNvPr id="331" name="テキスト ボックス 330"/>
        <xdr:cNvSpPr txBox="1"/>
      </xdr:nvSpPr>
      <xdr:spPr>
        <a:xfrm>
          <a:off x="14020800" y="10762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2" name="フローチャート : 判断 331"/>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5097</xdr:rowOff>
    </xdr:from>
    <xdr:ext cx="762000" cy="259045"/>
    <xdr:sp macro="" textlink="">
      <xdr:nvSpPr>
        <xdr:cNvPr id="333" name="テキスト ボックス 332"/>
        <xdr:cNvSpPr txBox="1"/>
      </xdr:nvSpPr>
      <xdr:spPr>
        <a:xfrm>
          <a:off x="13131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59055</xdr:rowOff>
    </xdr:from>
    <xdr:to>
      <xdr:col>24</xdr:col>
      <xdr:colOff>609600</xdr:colOff>
      <xdr:row>60</xdr:row>
      <xdr:rowOff>160655</xdr:rowOff>
    </xdr:to>
    <xdr:sp macro="" textlink="">
      <xdr:nvSpPr>
        <xdr:cNvPr id="339" name="円/楕円 338"/>
        <xdr:cNvSpPr/>
      </xdr:nvSpPr>
      <xdr:spPr>
        <a:xfrm>
          <a:off x="16967200" y="1034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75582</xdr:rowOff>
    </xdr:from>
    <xdr:ext cx="762000" cy="259045"/>
    <xdr:sp macro="" textlink="">
      <xdr:nvSpPr>
        <xdr:cNvPr id="340" name="定員管理の状況該当値テキスト"/>
        <xdr:cNvSpPr txBox="1"/>
      </xdr:nvSpPr>
      <xdr:spPr>
        <a:xfrm>
          <a:off x="17106900" y="10191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67098</xdr:rowOff>
    </xdr:from>
    <xdr:to>
      <xdr:col>23</xdr:col>
      <xdr:colOff>457200</xdr:colOff>
      <xdr:row>60</xdr:row>
      <xdr:rowOff>168698</xdr:rowOff>
    </xdr:to>
    <xdr:sp macro="" textlink="">
      <xdr:nvSpPr>
        <xdr:cNvPr id="341" name="円/楕円 340"/>
        <xdr:cNvSpPr/>
      </xdr:nvSpPr>
      <xdr:spPr>
        <a:xfrm>
          <a:off x="16129000" y="10354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7425</xdr:rowOff>
    </xdr:from>
    <xdr:ext cx="736600" cy="259045"/>
    <xdr:sp macro="" textlink="">
      <xdr:nvSpPr>
        <xdr:cNvPr id="342" name="テキスト ボックス 341"/>
        <xdr:cNvSpPr txBox="1"/>
      </xdr:nvSpPr>
      <xdr:spPr>
        <a:xfrm>
          <a:off x="15798800" y="101229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51012</xdr:rowOff>
    </xdr:from>
    <xdr:to>
      <xdr:col>22</xdr:col>
      <xdr:colOff>254000</xdr:colOff>
      <xdr:row>60</xdr:row>
      <xdr:rowOff>152612</xdr:rowOff>
    </xdr:to>
    <xdr:sp macro="" textlink="">
      <xdr:nvSpPr>
        <xdr:cNvPr id="343" name="円/楕円 342"/>
        <xdr:cNvSpPr/>
      </xdr:nvSpPr>
      <xdr:spPr>
        <a:xfrm>
          <a:off x="15240000" y="1033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162789</xdr:rowOff>
    </xdr:from>
    <xdr:ext cx="762000" cy="259045"/>
    <xdr:sp macro="" textlink="">
      <xdr:nvSpPr>
        <xdr:cNvPr id="344" name="テキスト ボックス 343"/>
        <xdr:cNvSpPr txBox="1"/>
      </xdr:nvSpPr>
      <xdr:spPr>
        <a:xfrm>
          <a:off x="14909800" y="1010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111337</xdr:rowOff>
    </xdr:from>
    <xdr:to>
      <xdr:col>21</xdr:col>
      <xdr:colOff>50800</xdr:colOff>
      <xdr:row>61</xdr:row>
      <xdr:rowOff>41487</xdr:rowOff>
    </xdr:to>
    <xdr:sp macro="" textlink="">
      <xdr:nvSpPr>
        <xdr:cNvPr id="345" name="円/楕円 344"/>
        <xdr:cNvSpPr/>
      </xdr:nvSpPr>
      <xdr:spPr>
        <a:xfrm>
          <a:off x="14351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51664</xdr:rowOff>
    </xdr:from>
    <xdr:ext cx="762000" cy="259045"/>
    <xdr:sp macro="" textlink="">
      <xdr:nvSpPr>
        <xdr:cNvPr id="346" name="テキスト ボックス 345"/>
        <xdr:cNvSpPr txBox="1"/>
      </xdr:nvSpPr>
      <xdr:spPr>
        <a:xfrm>
          <a:off x="14020800" y="1016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139488</xdr:rowOff>
    </xdr:from>
    <xdr:to>
      <xdr:col>19</xdr:col>
      <xdr:colOff>533400</xdr:colOff>
      <xdr:row>61</xdr:row>
      <xdr:rowOff>69638</xdr:rowOff>
    </xdr:to>
    <xdr:sp macro="" textlink="">
      <xdr:nvSpPr>
        <xdr:cNvPr id="347" name="円/楕円 346"/>
        <xdr:cNvSpPr/>
      </xdr:nvSpPr>
      <xdr:spPr>
        <a:xfrm>
          <a:off x="13462000" y="10426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79815</xdr:rowOff>
    </xdr:from>
    <xdr:ext cx="762000" cy="259045"/>
    <xdr:sp macro="" textlink="">
      <xdr:nvSpPr>
        <xdr:cNvPr id="348" name="テキスト ボックス 347"/>
        <xdr:cNvSpPr txBox="1"/>
      </xdr:nvSpPr>
      <xdr:spPr>
        <a:xfrm>
          <a:off x="13131800" y="1019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地方債の残高が低水準である上に、合併特例債などの財政措置の有利な地方債の割合が高いため、類似団体平均と比較して良好な指数となっている。例年、安定して良好な指数で推移していることから、</a:t>
          </a:r>
          <a:r>
            <a:rPr kumimoji="1" lang="ja-JP" altLang="en-US" sz="1300">
              <a:latin typeface="ＭＳ Ｐゴシック"/>
            </a:rPr>
            <a:t>今後も有利な地方債を活用しながら、市債残高を見据えた普通建設事業の平準化を図り、現在の水準の維持に努める。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168426</xdr:rowOff>
    </xdr:from>
    <xdr:to>
      <xdr:col>24</xdr:col>
      <xdr:colOff>558800</xdr:colOff>
      <xdr:row>46</xdr:row>
      <xdr:rowOff>6048</xdr:rowOff>
    </xdr:to>
    <xdr:cxnSp macro="">
      <xdr:nvCxnSpPr>
        <xdr:cNvPr id="380" name="直線コネクタ 379"/>
        <xdr:cNvCxnSpPr/>
      </xdr:nvCxnSpPr>
      <xdr:spPr>
        <a:xfrm flipV="1">
          <a:off x="17018000" y="6169176"/>
          <a:ext cx="0" cy="17235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81"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82" name="直線コネクタ 381"/>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83353</xdr:rowOff>
    </xdr:from>
    <xdr:ext cx="762000" cy="259045"/>
    <xdr:sp macro="" textlink="">
      <xdr:nvSpPr>
        <xdr:cNvPr id="383" name="公債費負担の状況最大値テキスト"/>
        <xdr:cNvSpPr txBox="1"/>
      </xdr:nvSpPr>
      <xdr:spPr>
        <a:xfrm>
          <a:off x="17106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24</xdr:col>
      <xdr:colOff>469900</xdr:colOff>
      <xdr:row>35</xdr:row>
      <xdr:rowOff>168426</xdr:rowOff>
    </xdr:from>
    <xdr:to>
      <xdr:col>24</xdr:col>
      <xdr:colOff>647700</xdr:colOff>
      <xdr:row>35</xdr:row>
      <xdr:rowOff>168426</xdr:rowOff>
    </xdr:to>
    <xdr:cxnSp macro="">
      <xdr:nvCxnSpPr>
        <xdr:cNvPr id="384" name="直線コネクタ 383"/>
        <xdr:cNvCxnSpPr/>
      </xdr:nvCxnSpPr>
      <xdr:spPr>
        <a:xfrm>
          <a:off x="16929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32355</xdr:rowOff>
    </xdr:from>
    <xdr:to>
      <xdr:col>24</xdr:col>
      <xdr:colOff>558800</xdr:colOff>
      <xdr:row>37</xdr:row>
      <xdr:rowOff>66826</xdr:rowOff>
    </xdr:to>
    <xdr:cxnSp macro="">
      <xdr:nvCxnSpPr>
        <xdr:cNvPr id="385" name="直線コネクタ 384"/>
        <xdr:cNvCxnSpPr/>
      </xdr:nvCxnSpPr>
      <xdr:spPr>
        <a:xfrm flipV="1">
          <a:off x="16179800" y="6376005"/>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128710</xdr:rowOff>
    </xdr:from>
    <xdr:ext cx="762000" cy="259045"/>
    <xdr:sp macro="" textlink="">
      <xdr:nvSpPr>
        <xdr:cNvPr id="386" name="公債費負担の状況平均値テキスト"/>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7" name="フローチャート : 判断 386"/>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55336</xdr:rowOff>
    </xdr:from>
    <xdr:to>
      <xdr:col>23</xdr:col>
      <xdr:colOff>406400</xdr:colOff>
      <xdr:row>37</xdr:row>
      <xdr:rowOff>66826</xdr:rowOff>
    </xdr:to>
    <xdr:cxnSp macro="">
      <xdr:nvCxnSpPr>
        <xdr:cNvPr id="388" name="直線コネクタ 387"/>
        <xdr:cNvCxnSpPr/>
      </xdr:nvCxnSpPr>
      <xdr:spPr>
        <a:xfrm>
          <a:off x="15290800" y="6398986"/>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156633</xdr:rowOff>
    </xdr:from>
    <xdr:to>
      <xdr:col>23</xdr:col>
      <xdr:colOff>457200</xdr:colOff>
      <xdr:row>41</xdr:row>
      <xdr:rowOff>86783</xdr:rowOff>
    </xdr:to>
    <xdr:sp macro="" textlink="">
      <xdr:nvSpPr>
        <xdr:cNvPr id="389" name="フローチャート : 判断 388"/>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71560</xdr:rowOff>
    </xdr:from>
    <xdr:ext cx="736600" cy="259045"/>
    <xdr:sp macro="" textlink="">
      <xdr:nvSpPr>
        <xdr:cNvPr id="390" name="テキスト ボックス 389"/>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55336</xdr:rowOff>
    </xdr:from>
    <xdr:to>
      <xdr:col>22</xdr:col>
      <xdr:colOff>203200</xdr:colOff>
      <xdr:row>37</xdr:row>
      <xdr:rowOff>55336</xdr:rowOff>
    </xdr:to>
    <xdr:cxnSp macro="">
      <xdr:nvCxnSpPr>
        <xdr:cNvPr id="391" name="直線コネクタ 390"/>
        <xdr:cNvCxnSpPr/>
      </xdr:nvCxnSpPr>
      <xdr:spPr>
        <a:xfrm>
          <a:off x="14401800" y="63989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92" name="フローチャート : 判断 391"/>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106032</xdr:rowOff>
    </xdr:from>
    <xdr:ext cx="762000" cy="259045"/>
    <xdr:sp macro="" textlink="">
      <xdr:nvSpPr>
        <xdr:cNvPr id="393" name="テキスト ボックス 392"/>
        <xdr:cNvSpPr txBox="1"/>
      </xdr:nvSpPr>
      <xdr:spPr>
        <a:xfrm>
          <a:off x="14909800" y="713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55336</xdr:rowOff>
    </xdr:from>
    <xdr:to>
      <xdr:col>21</xdr:col>
      <xdr:colOff>0</xdr:colOff>
      <xdr:row>37</xdr:row>
      <xdr:rowOff>135769</xdr:rowOff>
    </xdr:to>
    <xdr:cxnSp macro="">
      <xdr:nvCxnSpPr>
        <xdr:cNvPr id="394" name="直線コネクタ 393"/>
        <xdr:cNvCxnSpPr/>
      </xdr:nvCxnSpPr>
      <xdr:spPr>
        <a:xfrm flipV="1">
          <a:off x="13512800" y="6398986"/>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88598</xdr:rowOff>
    </xdr:from>
    <xdr:to>
      <xdr:col>21</xdr:col>
      <xdr:colOff>50800</xdr:colOff>
      <xdr:row>42</xdr:row>
      <xdr:rowOff>18748</xdr:rowOff>
    </xdr:to>
    <xdr:sp macro="" textlink="">
      <xdr:nvSpPr>
        <xdr:cNvPr id="395" name="フローチャート : 判断 394"/>
        <xdr:cNvSpPr/>
      </xdr:nvSpPr>
      <xdr:spPr>
        <a:xfrm>
          <a:off x="14351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3525</xdr:rowOff>
    </xdr:from>
    <xdr:ext cx="762000" cy="259045"/>
    <xdr:sp macro="" textlink="">
      <xdr:nvSpPr>
        <xdr:cNvPr id="396" name="テキスト ボックス 395"/>
        <xdr:cNvSpPr txBox="1"/>
      </xdr:nvSpPr>
      <xdr:spPr>
        <a:xfrm>
          <a:off x="14020800" y="720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169031</xdr:rowOff>
    </xdr:from>
    <xdr:to>
      <xdr:col>19</xdr:col>
      <xdr:colOff>533400</xdr:colOff>
      <xdr:row>42</xdr:row>
      <xdr:rowOff>99181</xdr:rowOff>
    </xdr:to>
    <xdr:sp macro="" textlink="">
      <xdr:nvSpPr>
        <xdr:cNvPr id="397" name="フローチャート : 判断 396"/>
        <xdr:cNvSpPr/>
      </xdr:nvSpPr>
      <xdr:spPr>
        <a:xfrm>
          <a:off x="13462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83958</xdr:rowOff>
    </xdr:from>
    <xdr:ext cx="762000" cy="259045"/>
    <xdr:sp macro="" textlink="">
      <xdr:nvSpPr>
        <xdr:cNvPr id="398" name="テキスト ボックス 397"/>
        <xdr:cNvSpPr txBox="1"/>
      </xdr:nvSpPr>
      <xdr:spPr>
        <a:xfrm>
          <a:off x="13131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153005</xdr:rowOff>
    </xdr:from>
    <xdr:to>
      <xdr:col>24</xdr:col>
      <xdr:colOff>609600</xdr:colOff>
      <xdr:row>37</xdr:row>
      <xdr:rowOff>83155</xdr:rowOff>
    </xdr:to>
    <xdr:sp macro="" textlink="">
      <xdr:nvSpPr>
        <xdr:cNvPr id="404" name="円/楕円 403"/>
        <xdr:cNvSpPr/>
      </xdr:nvSpPr>
      <xdr:spPr>
        <a:xfrm>
          <a:off x="16967200" y="632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169532</xdr:rowOff>
    </xdr:from>
    <xdr:ext cx="762000" cy="259045"/>
    <xdr:sp macro="" textlink="">
      <xdr:nvSpPr>
        <xdr:cNvPr id="405" name="公債費負担の状況該当値テキスト"/>
        <xdr:cNvSpPr txBox="1"/>
      </xdr:nvSpPr>
      <xdr:spPr>
        <a:xfrm>
          <a:off x="17106900" y="6170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16026</xdr:rowOff>
    </xdr:from>
    <xdr:to>
      <xdr:col>23</xdr:col>
      <xdr:colOff>457200</xdr:colOff>
      <xdr:row>37</xdr:row>
      <xdr:rowOff>117626</xdr:rowOff>
    </xdr:to>
    <xdr:sp macro="" textlink="">
      <xdr:nvSpPr>
        <xdr:cNvPr id="406" name="円/楕円 405"/>
        <xdr:cNvSpPr/>
      </xdr:nvSpPr>
      <xdr:spPr>
        <a:xfrm>
          <a:off x="16129000" y="635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127803</xdr:rowOff>
    </xdr:from>
    <xdr:ext cx="736600" cy="259045"/>
    <xdr:sp macro="" textlink="">
      <xdr:nvSpPr>
        <xdr:cNvPr id="407" name="テキスト ボックス 406"/>
        <xdr:cNvSpPr txBox="1"/>
      </xdr:nvSpPr>
      <xdr:spPr>
        <a:xfrm>
          <a:off x="15798800" y="6128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4536</xdr:rowOff>
    </xdr:from>
    <xdr:to>
      <xdr:col>22</xdr:col>
      <xdr:colOff>254000</xdr:colOff>
      <xdr:row>37</xdr:row>
      <xdr:rowOff>106136</xdr:rowOff>
    </xdr:to>
    <xdr:sp macro="" textlink="">
      <xdr:nvSpPr>
        <xdr:cNvPr id="408" name="円/楕円 407"/>
        <xdr:cNvSpPr/>
      </xdr:nvSpPr>
      <xdr:spPr>
        <a:xfrm>
          <a:off x="15240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116313</xdr:rowOff>
    </xdr:from>
    <xdr:ext cx="762000" cy="259045"/>
    <xdr:sp macro="" textlink="">
      <xdr:nvSpPr>
        <xdr:cNvPr id="409" name="テキスト ボックス 408"/>
        <xdr:cNvSpPr txBox="1"/>
      </xdr:nvSpPr>
      <xdr:spPr>
        <a:xfrm>
          <a:off x="14909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4536</xdr:rowOff>
    </xdr:from>
    <xdr:to>
      <xdr:col>21</xdr:col>
      <xdr:colOff>50800</xdr:colOff>
      <xdr:row>37</xdr:row>
      <xdr:rowOff>106136</xdr:rowOff>
    </xdr:to>
    <xdr:sp macro="" textlink="">
      <xdr:nvSpPr>
        <xdr:cNvPr id="410" name="円/楕円 409"/>
        <xdr:cNvSpPr/>
      </xdr:nvSpPr>
      <xdr:spPr>
        <a:xfrm>
          <a:off x="14351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116313</xdr:rowOff>
    </xdr:from>
    <xdr:ext cx="762000" cy="259045"/>
    <xdr:sp macro="" textlink="">
      <xdr:nvSpPr>
        <xdr:cNvPr id="411" name="テキスト ボックス 410"/>
        <xdr:cNvSpPr txBox="1"/>
      </xdr:nvSpPr>
      <xdr:spPr>
        <a:xfrm>
          <a:off x="14020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84969</xdr:rowOff>
    </xdr:from>
    <xdr:to>
      <xdr:col>19</xdr:col>
      <xdr:colOff>533400</xdr:colOff>
      <xdr:row>38</xdr:row>
      <xdr:rowOff>15119</xdr:rowOff>
    </xdr:to>
    <xdr:sp macro="" textlink="">
      <xdr:nvSpPr>
        <xdr:cNvPr id="412" name="円/楕円 411"/>
        <xdr:cNvSpPr/>
      </xdr:nvSpPr>
      <xdr:spPr>
        <a:xfrm>
          <a:off x="13462000" y="642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25296</xdr:rowOff>
    </xdr:from>
    <xdr:ext cx="762000" cy="259045"/>
    <xdr:sp macro="" textlink="">
      <xdr:nvSpPr>
        <xdr:cNvPr id="413" name="テキスト ボックス 412"/>
        <xdr:cNvSpPr txBox="1"/>
      </xdr:nvSpPr>
      <xdr:spPr>
        <a:xfrm>
          <a:off x="13131800" y="6197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指数が類似団体平均を大きく下回っている主な要因として、プライマリーバランスの均衡に配慮した地方債の発行に努めてきたことや、充当可能財源の確保に努めてきたことが挙げられる。例年、安定して良好な指数で推移していることから、今後も後世への負担を少しでも軽減するよう、財政の健全化に努める。</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140767</xdr:rowOff>
    </xdr:to>
    <xdr:cxnSp macro="">
      <xdr:nvCxnSpPr>
        <xdr:cNvPr id="440" name="直線コネクタ 439"/>
        <xdr:cNvCxnSpPr/>
      </xdr:nvCxnSpPr>
      <xdr:spPr>
        <a:xfrm flipV="1">
          <a:off x="17018000" y="2451100"/>
          <a:ext cx="0" cy="111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112844</xdr:rowOff>
    </xdr:from>
    <xdr:ext cx="762000" cy="259045"/>
    <xdr:sp macro="" textlink="">
      <xdr:nvSpPr>
        <xdr:cNvPr id="441" name="将来負担の状況最小値テキスト"/>
        <xdr:cNvSpPr txBox="1"/>
      </xdr:nvSpPr>
      <xdr:spPr>
        <a:xfrm>
          <a:off x="17106900" y="35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231.8</a:t>
          </a:r>
          <a:endParaRPr kumimoji="1" lang="ja-JP" altLang="en-US" sz="1000" b="1">
            <a:latin typeface="ＭＳ Ｐゴシック"/>
          </a:endParaRPr>
        </a:p>
      </xdr:txBody>
    </xdr:sp>
    <xdr:clientData/>
  </xdr:oneCellAnchor>
  <xdr:twoCellAnchor>
    <xdr:from>
      <xdr:col>24</xdr:col>
      <xdr:colOff>469900</xdr:colOff>
      <xdr:row>20</xdr:row>
      <xdr:rowOff>140767</xdr:rowOff>
    </xdr:from>
    <xdr:to>
      <xdr:col>24</xdr:col>
      <xdr:colOff>647700</xdr:colOff>
      <xdr:row>20</xdr:row>
      <xdr:rowOff>140767</xdr:rowOff>
    </xdr:to>
    <xdr:cxnSp macro="">
      <xdr:nvCxnSpPr>
        <xdr:cNvPr id="442" name="直線コネクタ 441"/>
        <xdr:cNvCxnSpPr/>
      </xdr:nvCxnSpPr>
      <xdr:spPr>
        <a:xfrm>
          <a:off x="16929100" y="35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3378</xdr:rowOff>
    </xdr:from>
    <xdr:to>
      <xdr:col>24</xdr:col>
      <xdr:colOff>558800</xdr:colOff>
      <xdr:row>15</xdr:row>
      <xdr:rowOff>9169</xdr:rowOff>
    </xdr:to>
    <xdr:cxnSp macro="">
      <xdr:nvCxnSpPr>
        <xdr:cNvPr id="445" name="直線コネクタ 444"/>
        <xdr:cNvCxnSpPr/>
      </xdr:nvCxnSpPr>
      <xdr:spPr>
        <a:xfrm>
          <a:off x="16179800" y="2575128"/>
          <a:ext cx="8382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96689</xdr:rowOff>
    </xdr:from>
    <xdr:ext cx="762000" cy="259045"/>
    <xdr:sp macro="" textlink="">
      <xdr:nvSpPr>
        <xdr:cNvPr id="446" name="将来負担の状況平均値テキスト"/>
        <xdr:cNvSpPr txBox="1"/>
      </xdr:nvSpPr>
      <xdr:spPr>
        <a:xfrm>
          <a:off x="17106900" y="30113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132.4</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124612</xdr:rowOff>
    </xdr:from>
    <xdr:to>
      <xdr:col>24</xdr:col>
      <xdr:colOff>609600</xdr:colOff>
      <xdr:row>18</xdr:row>
      <xdr:rowOff>54762</xdr:rowOff>
    </xdr:to>
    <xdr:sp macro="" textlink="">
      <xdr:nvSpPr>
        <xdr:cNvPr id="447" name="フローチャート : 判断 446"/>
        <xdr:cNvSpPr/>
      </xdr:nvSpPr>
      <xdr:spPr>
        <a:xfrm>
          <a:off x="16967200" y="3039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3378</xdr:rowOff>
    </xdr:from>
    <xdr:to>
      <xdr:col>23</xdr:col>
      <xdr:colOff>406400</xdr:colOff>
      <xdr:row>15</xdr:row>
      <xdr:rowOff>43917</xdr:rowOff>
    </xdr:to>
    <xdr:cxnSp macro="">
      <xdr:nvCxnSpPr>
        <xdr:cNvPr id="448" name="直線コネクタ 447"/>
        <xdr:cNvCxnSpPr/>
      </xdr:nvCxnSpPr>
      <xdr:spPr>
        <a:xfrm flipV="1">
          <a:off x="15290800" y="2575128"/>
          <a:ext cx="889000" cy="40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156464</xdr:rowOff>
    </xdr:from>
    <xdr:to>
      <xdr:col>23</xdr:col>
      <xdr:colOff>457200</xdr:colOff>
      <xdr:row>18</xdr:row>
      <xdr:rowOff>86614</xdr:rowOff>
    </xdr:to>
    <xdr:sp macro="" textlink="">
      <xdr:nvSpPr>
        <xdr:cNvPr id="449" name="フローチャート : 判断 448"/>
        <xdr:cNvSpPr/>
      </xdr:nvSpPr>
      <xdr:spPr>
        <a:xfrm>
          <a:off x="161290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71391</xdr:rowOff>
    </xdr:from>
    <xdr:ext cx="736600" cy="259045"/>
    <xdr:sp macro="" textlink="">
      <xdr:nvSpPr>
        <xdr:cNvPr id="450" name="テキスト ボックス 449"/>
        <xdr:cNvSpPr txBox="1"/>
      </xdr:nvSpPr>
      <xdr:spPr>
        <a:xfrm>
          <a:off x="15798800" y="315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43917</xdr:rowOff>
    </xdr:from>
    <xdr:to>
      <xdr:col>22</xdr:col>
      <xdr:colOff>203200</xdr:colOff>
      <xdr:row>15</xdr:row>
      <xdr:rowOff>87351</xdr:rowOff>
    </xdr:to>
    <xdr:cxnSp macro="">
      <xdr:nvCxnSpPr>
        <xdr:cNvPr id="451" name="直線コネクタ 450"/>
        <xdr:cNvCxnSpPr/>
      </xdr:nvCxnSpPr>
      <xdr:spPr>
        <a:xfrm flipV="1">
          <a:off x="14401800" y="2615667"/>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40513</xdr:rowOff>
    </xdr:from>
    <xdr:to>
      <xdr:col>22</xdr:col>
      <xdr:colOff>254000</xdr:colOff>
      <xdr:row>18</xdr:row>
      <xdr:rowOff>142113</xdr:rowOff>
    </xdr:to>
    <xdr:sp macro="" textlink="">
      <xdr:nvSpPr>
        <xdr:cNvPr id="452" name="フローチャート : 判断 451"/>
        <xdr:cNvSpPr/>
      </xdr:nvSpPr>
      <xdr:spPr>
        <a:xfrm>
          <a:off x="15240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126890</xdr:rowOff>
    </xdr:from>
    <xdr:ext cx="762000" cy="259045"/>
    <xdr:sp macro="" textlink="">
      <xdr:nvSpPr>
        <xdr:cNvPr id="453" name="テキスト ボックス 452"/>
        <xdr:cNvSpPr txBox="1"/>
      </xdr:nvSpPr>
      <xdr:spPr>
        <a:xfrm>
          <a:off x="14909800" y="3212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87351</xdr:rowOff>
    </xdr:from>
    <xdr:to>
      <xdr:col>21</xdr:col>
      <xdr:colOff>0</xdr:colOff>
      <xdr:row>15</xdr:row>
      <xdr:rowOff>109550</xdr:rowOff>
    </xdr:to>
    <xdr:cxnSp macro="">
      <xdr:nvCxnSpPr>
        <xdr:cNvPr id="454" name="直線コネクタ 453"/>
        <xdr:cNvCxnSpPr/>
      </xdr:nvCxnSpPr>
      <xdr:spPr>
        <a:xfrm flipV="1">
          <a:off x="13512800" y="2659101"/>
          <a:ext cx="889000" cy="22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101321</xdr:rowOff>
    </xdr:from>
    <xdr:to>
      <xdr:col>21</xdr:col>
      <xdr:colOff>50800</xdr:colOff>
      <xdr:row>19</xdr:row>
      <xdr:rowOff>31471</xdr:rowOff>
    </xdr:to>
    <xdr:sp macro="" textlink="">
      <xdr:nvSpPr>
        <xdr:cNvPr id="455" name="フローチャート : 判断 454"/>
        <xdr:cNvSpPr/>
      </xdr:nvSpPr>
      <xdr:spPr>
        <a:xfrm>
          <a:off x="14351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16248</xdr:rowOff>
    </xdr:from>
    <xdr:ext cx="762000" cy="259045"/>
    <xdr:sp macro="" textlink="">
      <xdr:nvSpPr>
        <xdr:cNvPr id="456" name="テキスト ボックス 455"/>
        <xdr:cNvSpPr txBox="1"/>
      </xdr:nvSpPr>
      <xdr:spPr>
        <a:xfrm>
          <a:off x="14020800" y="327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164059</xdr:rowOff>
    </xdr:from>
    <xdr:to>
      <xdr:col>19</xdr:col>
      <xdr:colOff>533400</xdr:colOff>
      <xdr:row>19</xdr:row>
      <xdr:rowOff>94209</xdr:rowOff>
    </xdr:to>
    <xdr:sp macro="" textlink="">
      <xdr:nvSpPr>
        <xdr:cNvPr id="457" name="フローチャート : 判断 456"/>
        <xdr:cNvSpPr/>
      </xdr:nvSpPr>
      <xdr:spPr>
        <a:xfrm>
          <a:off x="13462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78986</xdr:rowOff>
    </xdr:from>
    <xdr:ext cx="762000" cy="259045"/>
    <xdr:sp macro="" textlink="">
      <xdr:nvSpPr>
        <xdr:cNvPr id="458" name="テキスト ボックス 457"/>
        <xdr:cNvSpPr txBox="1"/>
      </xdr:nvSpPr>
      <xdr:spPr>
        <a:xfrm>
          <a:off x="13131800" y="3336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129819</xdr:rowOff>
    </xdr:from>
    <xdr:to>
      <xdr:col>24</xdr:col>
      <xdr:colOff>609600</xdr:colOff>
      <xdr:row>15</xdr:row>
      <xdr:rowOff>59969</xdr:rowOff>
    </xdr:to>
    <xdr:sp macro="" textlink="">
      <xdr:nvSpPr>
        <xdr:cNvPr id="464" name="円/楕円 463"/>
        <xdr:cNvSpPr/>
      </xdr:nvSpPr>
      <xdr:spPr>
        <a:xfrm>
          <a:off x="16967200" y="2530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146346</xdr:rowOff>
    </xdr:from>
    <xdr:ext cx="762000" cy="259045"/>
    <xdr:sp macro="" textlink="">
      <xdr:nvSpPr>
        <xdr:cNvPr id="465" name="将来負担の状況該当値テキスト"/>
        <xdr:cNvSpPr txBox="1"/>
      </xdr:nvSpPr>
      <xdr:spPr>
        <a:xfrm>
          <a:off x="17106900" y="2375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124028</xdr:rowOff>
    </xdr:from>
    <xdr:to>
      <xdr:col>23</xdr:col>
      <xdr:colOff>457200</xdr:colOff>
      <xdr:row>15</xdr:row>
      <xdr:rowOff>54178</xdr:rowOff>
    </xdr:to>
    <xdr:sp macro="" textlink="">
      <xdr:nvSpPr>
        <xdr:cNvPr id="466" name="円/楕円 465"/>
        <xdr:cNvSpPr/>
      </xdr:nvSpPr>
      <xdr:spPr>
        <a:xfrm>
          <a:off x="16129000" y="252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64355</xdr:rowOff>
    </xdr:from>
    <xdr:ext cx="736600" cy="259045"/>
    <xdr:sp macro="" textlink="">
      <xdr:nvSpPr>
        <xdr:cNvPr id="467" name="テキスト ボックス 466"/>
        <xdr:cNvSpPr txBox="1"/>
      </xdr:nvSpPr>
      <xdr:spPr>
        <a:xfrm>
          <a:off x="15798800" y="2293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164567</xdr:rowOff>
    </xdr:from>
    <xdr:to>
      <xdr:col>22</xdr:col>
      <xdr:colOff>254000</xdr:colOff>
      <xdr:row>15</xdr:row>
      <xdr:rowOff>94717</xdr:rowOff>
    </xdr:to>
    <xdr:sp macro="" textlink="">
      <xdr:nvSpPr>
        <xdr:cNvPr id="468" name="円/楕円 467"/>
        <xdr:cNvSpPr/>
      </xdr:nvSpPr>
      <xdr:spPr>
        <a:xfrm>
          <a:off x="15240000" y="2564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104894</xdr:rowOff>
    </xdr:from>
    <xdr:ext cx="762000" cy="259045"/>
    <xdr:sp macro="" textlink="">
      <xdr:nvSpPr>
        <xdr:cNvPr id="469" name="テキスト ボックス 468"/>
        <xdr:cNvSpPr txBox="1"/>
      </xdr:nvSpPr>
      <xdr:spPr>
        <a:xfrm>
          <a:off x="14909800" y="2333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36551</xdr:rowOff>
    </xdr:from>
    <xdr:to>
      <xdr:col>21</xdr:col>
      <xdr:colOff>50800</xdr:colOff>
      <xdr:row>15</xdr:row>
      <xdr:rowOff>138151</xdr:rowOff>
    </xdr:to>
    <xdr:sp macro="" textlink="">
      <xdr:nvSpPr>
        <xdr:cNvPr id="470" name="円/楕円 469"/>
        <xdr:cNvSpPr/>
      </xdr:nvSpPr>
      <xdr:spPr>
        <a:xfrm>
          <a:off x="14351000" y="2608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148328</xdr:rowOff>
    </xdr:from>
    <xdr:ext cx="762000" cy="259045"/>
    <xdr:sp macro="" textlink="">
      <xdr:nvSpPr>
        <xdr:cNvPr id="471" name="テキスト ボックス 470"/>
        <xdr:cNvSpPr txBox="1"/>
      </xdr:nvSpPr>
      <xdr:spPr>
        <a:xfrm>
          <a:off x="14020800" y="2377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43.1</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58750</xdr:rowOff>
    </xdr:from>
    <xdr:to>
      <xdr:col>19</xdr:col>
      <xdr:colOff>533400</xdr:colOff>
      <xdr:row>15</xdr:row>
      <xdr:rowOff>160350</xdr:rowOff>
    </xdr:to>
    <xdr:sp macro="" textlink="">
      <xdr:nvSpPr>
        <xdr:cNvPr id="472" name="円/楕円 471"/>
        <xdr:cNvSpPr/>
      </xdr:nvSpPr>
      <xdr:spPr>
        <a:xfrm>
          <a:off x="13462000" y="26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170527</xdr:rowOff>
    </xdr:from>
    <xdr:ext cx="762000" cy="259045"/>
    <xdr:sp macro="" textlink="">
      <xdr:nvSpPr>
        <xdr:cNvPr id="473" name="テキスト ボックス 472"/>
        <xdr:cNvSpPr txBox="1"/>
      </xdr:nvSpPr>
      <xdr:spPr>
        <a:xfrm>
          <a:off x="13131800" y="23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埼玉県さいたま市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1,260,879
1,242,615
217.43
464,258,924
452,417,154
5,839,303
249,295,975
434,978,438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5.2
26.9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a:rPr>
            <a:t>　類似団体平均と比較して、経常収支比率はやや高い水準となっているものの、人口</a:t>
          </a:r>
          <a:r>
            <a:rPr kumimoji="1" lang="en-US" altLang="ja-JP" sz="1200">
              <a:solidFill>
                <a:sysClr val="windowText" lastClr="000000"/>
              </a:solidFill>
              <a:latin typeface="ＭＳ Ｐゴシック"/>
            </a:rPr>
            <a:t>1</a:t>
          </a:r>
          <a:r>
            <a:rPr kumimoji="1" lang="ja-JP" altLang="en-US" sz="1200">
              <a:solidFill>
                <a:sysClr val="windowText" lastClr="000000"/>
              </a:solidFill>
              <a:latin typeface="ＭＳ Ｐゴシック"/>
            </a:rPr>
            <a:t>人当たり決算額は低い水準となっている。一方、平成</a:t>
          </a:r>
          <a:r>
            <a:rPr kumimoji="1" lang="en-US" altLang="ja-JP" sz="1200">
              <a:solidFill>
                <a:sysClr val="windowText" lastClr="000000"/>
              </a:solidFill>
              <a:latin typeface="ＭＳ Ｐゴシック"/>
            </a:rPr>
            <a:t>26</a:t>
          </a:r>
          <a:r>
            <a:rPr kumimoji="1" lang="ja-JP" altLang="en-US" sz="1200">
              <a:solidFill>
                <a:sysClr val="windowText" lastClr="000000"/>
              </a:solidFill>
              <a:latin typeface="ＭＳ Ｐゴシック"/>
            </a:rPr>
            <a:t>年度に見られる指数の悪化は、平成</a:t>
          </a:r>
          <a:r>
            <a:rPr kumimoji="1" lang="en-US" altLang="ja-JP" sz="1200">
              <a:solidFill>
                <a:sysClr val="windowText" lastClr="000000"/>
              </a:solidFill>
              <a:latin typeface="ＭＳ Ｐゴシック"/>
            </a:rPr>
            <a:t>25</a:t>
          </a:r>
          <a:r>
            <a:rPr kumimoji="1" lang="ja-JP" altLang="en-US" sz="1200">
              <a:solidFill>
                <a:sysClr val="windowText" lastClr="000000"/>
              </a:solidFill>
              <a:latin typeface="ＭＳ Ｐゴシック"/>
            </a:rPr>
            <a:t>年度に実施された職員給与の減額に係る特例措置が終了したことによるものである。今後も定員管理計画に基づき、平成</a:t>
          </a:r>
          <a:r>
            <a:rPr kumimoji="1" lang="en-US" altLang="ja-JP" sz="1200">
              <a:solidFill>
                <a:sysClr val="windowText" lastClr="000000"/>
              </a:solidFill>
              <a:latin typeface="ＭＳ Ｐゴシック"/>
            </a:rPr>
            <a:t>28</a:t>
          </a:r>
          <a:r>
            <a:rPr kumimoji="1" lang="ja-JP" altLang="en-US" sz="1200">
              <a:solidFill>
                <a:sysClr val="windowText" lastClr="000000"/>
              </a:solidFill>
              <a:latin typeface="ＭＳ Ｐゴシック"/>
            </a:rPr>
            <a:t>年度までに、平成</a:t>
          </a:r>
          <a:r>
            <a:rPr kumimoji="1" lang="en-US" altLang="ja-JP" sz="1200">
              <a:solidFill>
                <a:sysClr val="windowText" lastClr="000000"/>
              </a:solidFill>
              <a:latin typeface="ＭＳ Ｐゴシック"/>
            </a:rPr>
            <a:t>25</a:t>
          </a:r>
          <a:r>
            <a:rPr kumimoji="1" lang="ja-JP" altLang="en-US" sz="1200">
              <a:solidFill>
                <a:sysClr val="windowText" lastClr="000000"/>
              </a:solidFill>
              <a:latin typeface="ＭＳ Ｐゴシック"/>
            </a:rPr>
            <a:t>年度比で</a:t>
          </a:r>
          <a:r>
            <a:rPr kumimoji="1" lang="en-US" altLang="ja-JP" sz="1200">
              <a:solidFill>
                <a:sysClr val="windowText" lastClr="000000"/>
              </a:solidFill>
              <a:latin typeface="ＭＳ Ｐゴシック"/>
            </a:rPr>
            <a:t>111</a:t>
          </a:r>
          <a:r>
            <a:rPr kumimoji="1" lang="ja-JP" altLang="en-US" sz="1200">
              <a:solidFill>
                <a:sysClr val="windowText" lastClr="000000"/>
              </a:solidFill>
              <a:latin typeface="ＭＳ Ｐゴシック"/>
            </a:rPr>
            <a:t>人（</a:t>
          </a:r>
          <a:r>
            <a:rPr kumimoji="1" lang="en-US" altLang="ja-JP" sz="1200">
              <a:solidFill>
                <a:sysClr val="windowText" lastClr="000000"/>
              </a:solidFill>
              <a:latin typeface="ＭＳ Ｐゴシック"/>
            </a:rPr>
            <a:t>1.6%</a:t>
          </a:r>
          <a:r>
            <a:rPr kumimoji="1" lang="ja-JP" altLang="en-US" sz="1200">
              <a:solidFill>
                <a:sysClr val="windowText" lastClr="000000"/>
              </a:solidFill>
              <a:latin typeface="ＭＳ Ｐゴシック"/>
            </a:rPr>
            <a:t>）の削減を目指す。あわせて、時間外勤務の縮減に向けた取組みを継続的に実施し、人件費の削減に努める。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118836</xdr:rowOff>
    </xdr:from>
    <xdr:to>
      <xdr:col>7</xdr:col>
      <xdr:colOff>15875</xdr:colOff>
      <xdr:row>42</xdr:row>
      <xdr:rowOff>94343</xdr:rowOff>
    </xdr:to>
    <xdr:cxnSp macro="">
      <xdr:nvCxnSpPr>
        <xdr:cNvPr id="61" name="直線コネクタ 60"/>
        <xdr:cNvCxnSpPr/>
      </xdr:nvCxnSpPr>
      <xdr:spPr>
        <a:xfrm flipV="1">
          <a:off x="4826000" y="5776686"/>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66420</xdr:rowOff>
    </xdr:from>
    <xdr:ext cx="762000" cy="259045"/>
    <xdr:sp macro="" textlink="">
      <xdr:nvSpPr>
        <xdr:cNvPr id="62" name="人件費最小値テキスト"/>
        <xdr:cNvSpPr txBox="1"/>
      </xdr:nvSpPr>
      <xdr:spPr>
        <a:xfrm>
          <a:off x="4914900" y="7267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6</xdr:col>
      <xdr:colOff>612775</xdr:colOff>
      <xdr:row>42</xdr:row>
      <xdr:rowOff>94343</xdr:rowOff>
    </xdr:from>
    <xdr:to>
      <xdr:col>7</xdr:col>
      <xdr:colOff>104775</xdr:colOff>
      <xdr:row>42</xdr:row>
      <xdr:rowOff>94343</xdr:rowOff>
    </xdr:to>
    <xdr:cxnSp macro="">
      <xdr:nvCxnSpPr>
        <xdr:cNvPr id="63" name="直線コネクタ 62"/>
        <xdr:cNvCxnSpPr/>
      </xdr:nvCxnSpPr>
      <xdr:spPr>
        <a:xfrm>
          <a:off x="4737100" y="729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33763</xdr:rowOff>
    </xdr:from>
    <xdr:ext cx="762000" cy="259045"/>
    <xdr:sp macro="" textlink="">
      <xdr:nvSpPr>
        <xdr:cNvPr id="64" name="人件費最大値テキスト"/>
        <xdr:cNvSpPr txBox="1"/>
      </xdr:nvSpPr>
      <xdr:spPr>
        <a:xfrm>
          <a:off x="4914900" y="5520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118836</xdr:rowOff>
    </xdr:from>
    <xdr:to>
      <xdr:col>7</xdr:col>
      <xdr:colOff>104775</xdr:colOff>
      <xdr:row>33</xdr:row>
      <xdr:rowOff>118836</xdr:rowOff>
    </xdr:to>
    <xdr:cxnSp macro="">
      <xdr:nvCxnSpPr>
        <xdr:cNvPr id="65" name="直線コネクタ 64"/>
        <xdr:cNvCxnSpPr/>
      </xdr:nvCxnSpPr>
      <xdr:spPr>
        <a:xfrm>
          <a:off x="4737100" y="5776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167822</xdr:rowOff>
    </xdr:from>
    <xdr:to>
      <xdr:col>7</xdr:col>
      <xdr:colOff>15875</xdr:colOff>
      <xdr:row>40</xdr:row>
      <xdr:rowOff>94343</xdr:rowOff>
    </xdr:to>
    <xdr:cxnSp macro="">
      <xdr:nvCxnSpPr>
        <xdr:cNvPr id="66" name="直線コネクタ 65"/>
        <xdr:cNvCxnSpPr/>
      </xdr:nvCxnSpPr>
      <xdr:spPr>
        <a:xfrm>
          <a:off x="3987800" y="6854372"/>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133549</xdr:rowOff>
    </xdr:from>
    <xdr:ext cx="762000" cy="259045"/>
    <xdr:sp macro="" textlink="">
      <xdr:nvSpPr>
        <xdr:cNvPr id="67" name="人件費平均値テキスト"/>
        <xdr:cNvSpPr txBox="1"/>
      </xdr:nvSpPr>
      <xdr:spPr>
        <a:xfrm>
          <a:off x="4914900" y="6305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167822</xdr:rowOff>
    </xdr:from>
    <xdr:to>
      <xdr:col>5</xdr:col>
      <xdr:colOff>549275</xdr:colOff>
      <xdr:row>40</xdr:row>
      <xdr:rowOff>110672</xdr:rowOff>
    </xdr:to>
    <xdr:cxnSp macro="">
      <xdr:nvCxnSpPr>
        <xdr:cNvPr id="69" name="直線コネクタ 68"/>
        <xdr:cNvCxnSpPr/>
      </xdr:nvCxnSpPr>
      <xdr:spPr>
        <a:xfrm flipV="1">
          <a:off x="3098800" y="68543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100693</xdr:rowOff>
    </xdr:from>
    <xdr:to>
      <xdr:col>5</xdr:col>
      <xdr:colOff>600075</xdr:colOff>
      <xdr:row>38</xdr:row>
      <xdr:rowOff>30843</xdr:rowOff>
    </xdr:to>
    <xdr:sp macro="" textlink="">
      <xdr:nvSpPr>
        <xdr:cNvPr id="70" name="フローチャート : 判断 69"/>
        <xdr:cNvSpPr/>
      </xdr:nvSpPr>
      <xdr:spPr>
        <a:xfrm>
          <a:off x="3937000" y="644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41020</xdr:rowOff>
    </xdr:from>
    <xdr:ext cx="736600" cy="259045"/>
    <xdr:sp macro="" textlink="">
      <xdr:nvSpPr>
        <xdr:cNvPr id="71" name="テキスト ボックス 70"/>
        <xdr:cNvSpPr txBox="1"/>
      </xdr:nvSpPr>
      <xdr:spPr>
        <a:xfrm>
          <a:off x="3606800" y="6213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110672</xdr:rowOff>
    </xdr:from>
    <xdr:to>
      <xdr:col>4</xdr:col>
      <xdr:colOff>346075</xdr:colOff>
      <xdr:row>41</xdr:row>
      <xdr:rowOff>4535</xdr:rowOff>
    </xdr:to>
    <xdr:cxnSp macro="">
      <xdr:nvCxnSpPr>
        <xdr:cNvPr id="72" name="直線コネクタ 71"/>
        <xdr:cNvCxnSpPr/>
      </xdr:nvCxnSpPr>
      <xdr:spPr>
        <a:xfrm flipV="1">
          <a:off x="2209800" y="69686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3" name="フローチャート : 判断 72"/>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81841</xdr:rowOff>
    </xdr:from>
    <xdr:ext cx="762000" cy="259045"/>
    <xdr:sp macro="" textlink="">
      <xdr:nvSpPr>
        <xdr:cNvPr id="74" name="テキスト ボックス 73"/>
        <xdr:cNvSpPr txBox="1"/>
      </xdr:nvSpPr>
      <xdr:spPr>
        <a:xfrm>
          <a:off x="2717800" y="642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4535</xdr:rowOff>
    </xdr:from>
    <xdr:to>
      <xdr:col>3</xdr:col>
      <xdr:colOff>142875</xdr:colOff>
      <xdr:row>41</xdr:row>
      <xdr:rowOff>37193</xdr:rowOff>
    </xdr:to>
    <xdr:cxnSp macro="">
      <xdr:nvCxnSpPr>
        <xdr:cNvPr id="75" name="直線コネクタ 74"/>
        <xdr:cNvCxnSpPr/>
      </xdr:nvCxnSpPr>
      <xdr:spPr>
        <a:xfrm flipV="1">
          <a:off x="1320800" y="70339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51707</xdr:rowOff>
    </xdr:from>
    <xdr:to>
      <xdr:col>3</xdr:col>
      <xdr:colOff>193675</xdr:colOff>
      <xdr:row>39</xdr:row>
      <xdr:rowOff>153307</xdr:rowOff>
    </xdr:to>
    <xdr:sp macro="" textlink="">
      <xdr:nvSpPr>
        <xdr:cNvPr id="76" name="フローチャート : 判断 75"/>
        <xdr:cNvSpPr/>
      </xdr:nvSpPr>
      <xdr:spPr>
        <a:xfrm>
          <a:off x="2159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163484</xdr:rowOff>
    </xdr:from>
    <xdr:ext cx="762000" cy="259045"/>
    <xdr:sp macro="" textlink="">
      <xdr:nvSpPr>
        <xdr:cNvPr id="77" name="テキスト ボックス 76"/>
        <xdr:cNvSpPr txBox="1"/>
      </xdr:nvSpPr>
      <xdr:spPr>
        <a:xfrm>
          <a:off x="1828800" y="650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51707</xdr:rowOff>
    </xdr:from>
    <xdr:to>
      <xdr:col>1</xdr:col>
      <xdr:colOff>676275</xdr:colOff>
      <xdr:row>39</xdr:row>
      <xdr:rowOff>153307</xdr:rowOff>
    </xdr:to>
    <xdr:sp macro="" textlink="">
      <xdr:nvSpPr>
        <xdr:cNvPr id="78" name="フローチャート : 判断 77"/>
        <xdr:cNvSpPr/>
      </xdr:nvSpPr>
      <xdr:spPr>
        <a:xfrm>
          <a:off x="1270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163484</xdr:rowOff>
    </xdr:from>
    <xdr:ext cx="762000" cy="259045"/>
    <xdr:sp macro="" textlink="">
      <xdr:nvSpPr>
        <xdr:cNvPr id="79" name="テキスト ボックス 78"/>
        <xdr:cNvSpPr txBox="1"/>
      </xdr:nvSpPr>
      <xdr:spPr>
        <a:xfrm>
          <a:off x="939800" y="650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43543</xdr:rowOff>
    </xdr:from>
    <xdr:to>
      <xdr:col>7</xdr:col>
      <xdr:colOff>66675</xdr:colOff>
      <xdr:row>40</xdr:row>
      <xdr:rowOff>145143</xdr:rowOff>
    </xdr:to>
    <xdr:sp macro="" textlink="">
      <xdr:nvSpPr>
        <xdr:cNvPr id="85" name="円/楕円 84"/>
        <xdr:cNvSpPr/>
      </xdr:nvSpPr>
      <xdr:spPr>
        <a:xfrm>
          <a:off x="4775200" y="6901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15620</xdr:rowOff>
    </xdr:from>
    <xdr:ext cx="762000" cy="259045"/>
    <xdr:sp macro="" textlink="">
      <xdr:nvSpPr>
        <xdr:cNvPr id="86" name="人件費該当値テキスト"/>
        <xdr:cNvSpPr txBox="1"/>
      </xdr:nvSpPr>
      <xdr:spPr>
        <a:xfrm>
          <a:off x="4914900" y="687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117022</xdr:rowOff>
    </xdr:from>
    <xdr:to>
      <xdr:col>5</xdr:col>
      <xdr:colOff>600075</xdr:colOff>
      <xdr:row>40</xdr:row>
      <xdr:rowOff>47172</xdr:rowOff>
    </xdr:to>
    <xdr:sp macro="" textlink="">
      <xdr:nvSpPr>
        <xdr:cNvPr id="87" name="円/楕円 86"/>
        <xdr:cNvSpPr/>
      </xdr:nvSpPr>
      <xdr:spPr>
        <a:xfrm>
          <a:off x="3937000" y="680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31949</xdr:rowOff>
    </xdr:from>
    <xdr:ext cx="736600" cy="259045"/>
    <xdr:sp macro="" textlink="">
      <xdr:nvSpPr>
        <xdr:cNvPr id="88" name="テキスト ボックス 87"/>
        <xdr:cNvSpPr txBox="1"/>
      </xdr:nvSpPr>
      <xdr:spPr>
        <a:xfrm>
          <a:off x="3606800" y="688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59872</xdr:rowOff>
    </xdr:from>
    <xdr:to>
      <xdr:col>4</xdr:col>
      <xdr:colOff>396875</xdr:colOff>
      <xdr:row>40</xdr:row>
      <xdr:rowOff>161472</xdr:rowOff>
    </xdr:to>
    <xdr:sp macro="" textlink="">
      <xdr:nvSpPr>
        <xdr:cNvPr id="89" name="円/楕円 88"/>
        <xdr:cNvSpPr/>
      </xdr:nvSpPr>
      <xdr:spPr>
        <a:xfrm>
          <a:off x="3048000" y="691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146249</xdr:rowOff>
    </xdr:from>
    <xdr:ext cx="762000" cy="259045"/>
    <xdr:sp macro="" textlink="">
      <xdr:nvSpPr>
        <xdr:cNvPr id="90" name="テキスト ボックス 89"/>
        <xdr:cNvSpPr txBox="1"/>
      </xdr:nvSpPr>
      <xdr:spPr>
        <a:xfrm>
          <a:off x="2717800" y="700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125185</xdr:rowOff>
    </xdr:from>
    <xdr:to>
      <xdr:col>3</xdr:col>
      <xdr:colOff>193675</xdr:colOff>
      <xdr:row>41</xdr:row>
      <xdr:rowOff>55335</xdr:rowOff>
    </xdr:to>
    <xdr:sp macro="" textlink="">
      <xdr:nvSpPr>
        <xdr:cNvPr id="91" name="円/楕円 90"/>
        <xdr:cNvSpPr/>
      </xdr:nvSpPr>
      <xdr:spPr>
        <a:xfrm>
          <a:off x="2159000" y="698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40112</xdr:rowOff>
    </xdr:from>
    <xdr:ext cx="762000" cy="259045"/>
    <xdr:sp macro="" textlink="">
      <xdr:nvSpPr>
        <xdr:cNvPr id="92" name="テキスト ボックス 91"/>
        <xdr:cNvSpPr txBox="1"/>
      </xdr:nvSpPr>
      <xdr:spPr>
        <a:xfrm>
          <a:off x="1828800" y="706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157843</xdr:rowOff>
    </xdr:from>
    <xdr:to>
      <xdr:col>1</xdr:col>
      <xdr:colOff>676275</xdr:colOff>
      <xdr:row>41</xdr:row>
      <xdr:rowOff>87993</xdr:rowOff>
    </xdr:to>
    <xdr:sp macro="" textlink="">
      <xdr:nvSpPr>
        <xdr:cNvPr id="93" name="円/楕円 92"/>
        <xdr:cNvSpPr/>
      </xdr:nvSpPr>
      <xdr:spPr>
        <a:xfrm>
          <a:off x="1270000" y="701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72770</xdr:rowOff>
    </xdr:from>
    <xdr:ext cx="762000" cy="259045"/>
    <xdr:sp macro="" textlink="">
      <xdr:nvSpPr>
        <xdr:cNvPr id="94" name="テキスト ボックス 93"/>
        <xdr:cNvSpPr txBox="1"/>
      </xdr:nvSpPr>
      <xdr:spPr>
        <a:xfrm>
          <a:off x="939800" y="710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人件費の抑制及び事務の効率化のため、業務の民間委託化や文書事務等の電算化を推進しており、そのため、委託料、賃借料等が類似団体平均と比較して高い水準で推移している。今後は、指定管理者制度、</a:t>
          </a:r>
          <a:r>
            <a:rPr kumimoji="1" lang="en-US" altLang="ja-JP" sz="1300">
              <a:solidFill>
                <a:sysClr val="windowText" lastClr="000000"/>
              </a:solidFill>
              <a:latin typeface="ＭＳ Ｐゴシック"/>
            </a:rPr>
            <a:t>PFI</a:t>
          </a:r>
          <a:r>
            <a:rPr kumimoji="1" lang="ja-JP" altLang="en-US" sz="1300">
              <a:solidFill>
                <a:sysClr val="windowText" lastClr="000000"/>
              </a:solidFill>
              <a:latin typeface="ＭＳ Ｐゴシック"/>
            </a:rPr>
            <a:t>等、民間活力の導入を一層推進するとともに、既存事業の更なる見直しによりコスト削減を図る。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101600</xdr:rowOff>
    </xdr:from>
    <xdr:to>
      <xdr:col>24</xdr:col>
      <xdr:colOff>31750</xdr:colOff>
      <xdr:row>21</xdr:row>
      <xdr:rowOff>120650</xdr:rowOff>
    </xdr:to>
    <xdr:cxnSp macro="">
      <xdr:nvCxnSpPr>
        <xdr:cNvPr id="122" name="直線コネクタ 121"/>
        <xdr:cNvCxnSpPr/>
      </xdr:nvCxnSpPr>
      <xdr:spPr>
        <a:xfrm flipV="1">
          <a:off x="16510000" y="21590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3"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4" name="直線コネクタ 123"/>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16527</xdr:rowOff>
    </xdr:from>
    <xdr:ext cx="762000" cy="259045"/>
    <xdr:sp macro="" textlink="">
      <xdr:nvSpPr>
        <xdr:cNvPr id="125" name="物件費最大値テキスト"/>
        <xdr:cNvSpPr txBox="1"/>
      </xdr:nvSpPr>
      <xdr:spPr>
        <a:xfrm>
          <a:off x="16598900" y="190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12</xdr:row>
      <xdr:rowOff>101600</xdr:rowOff>
    </xdr:from>
    <xdr:to>
      <xdr:col>24</xdr:col>
      <xdr:colOff>120650</xdr:colOff>
      <xdr:row>12</xdr:row>
      <xdr:rowOff>101600</xdr:rowOff>
    </xdr:to>
    <xdr:cxnSp macro="">
      <xdr:nvCxnSpPr>
        <xdr:cNvPr id="126" name="直線コネクタ 125"/>
        <xdr:cNvCxnSpPr/>
      </xdr:nvCxnSpPr>
      <xdr:spPr>
        <a:xfrm>
          <a:off x="16421100" y="21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21</xdr:row>
      <xdr:rowOff>31750</xdr:rowOff>
    </xdr:from>
    <xdr:to>
      <xdr:col>24</xdr:col>
      <xdr:colOff>31750</xdr:colOff>
      <xdr:row>21</xdr:row>
      <xdr:rowOff>120650</xdr:rowOff>
    </xdr:to>
    <xdr:cxnSp macro="">
      <xdr:nvCxnSpPr>
        <xdr:cNvPr id="127" name="直線コネクタ 126"/>
        <xdr:cNvCxnSpPr/>
      </xdr:nvCxnSpPr>
      <xdr:spPr>
        <a:xfrm>
          <a:off x="15671800" y="36322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111777</xdr:rowOff>
    </xdr:from>
    <xdr:ext cx="762000" cy="259045"/>
    <xdr:sp macro="" textlink="">
      <xdr:nvSpPr>
        <xdr:cNvPr id="128" name="物件費平均値テキスト"/>
        <xdr:cNvSpPr txBox="1"/>
      </xdr:nvSpPr>
      <xdr:spPr>
        <a:xfrm>
          <a:off x="16598900" y="2512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95250</xdr:rowOff>
    </xdr:from>
    <xdr:to>
      <xdr:col>24</xdr:col>
      <xdr:colOff>82550</xdr:colOff>
      <xdr:row>16</xdr:row>
      <xdr:rowOff>25400</xdr:rowOff>
    </xdr:to>
    <xdr:sp macro="" textlink="">
      <xdr:nvSpPr>
        <xdr:cNvPr id="129" name="フローチャート : 判断 128"/>
        <xdr:cNvSpPr/>
      </xdr:nvSpPr>
      <xdr:spPr>
        <a:xfrm>
          <a:off x="164592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21</xdr:row>
      <xdr:rowOff>6350</xdr:rowOff>
    </xdr:from>
    <xdr:to>
      <xdr:col>22</xdr:col>
      <xdr:colOff>565150</xdr:colOff>
      <xdr:row>21</xdr:row>
      <xdr:rowOff>31750</xdr:rowOff>
    </xdr:to>
    <xdr:cxnSp macro="">
      <xdr:nvCxnSpPr>
        <xdr:cNvPr id="130" name="直線コネクタ 129"/>
        <xdr:cNvCxnSpPr/>
      </xdr:nvCxnSpPr>
      <xdr:spPr>
        <a:xfrm>
          <a:off x="14782800" y="3606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19050</xdr:rowOff>
    </xdr:from>
    <xdr:to>
      <xdr:col>22</xdr:col>
      <xdr:colOff>615950</xdr:colOff>
      <xdr:row>15</xdr:row>
      <xdr:rowOff>120650</xdr:rowOff>
    </xdr:to>
    <xdr:sp macro="" textlink="">
      <xdr:nvSpPr>
        <xdr:cNvPr id="131" name="フローチャート : 判断 130"/>
        <xdr:cNvSpPr/>
      </xdr:nvSpPr>
      <xdr:spPr>
        <a:xfrm>
          <a:off x="15621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130827</xdr:rowOff>
    </xdr:from>
    <xdr:ext cx="736600" cy="259045"/>
    <xdr:sp macro="" textlink="">
      <xdr:nvSpPr>
        <xdr:cNvPr id="132" name="テキスト ボックス 131"/>
        <xdr:cNvSpPr txBox="1"/>
      </xdr:nvSpPr>
      <xdr:spPr>
        <a:xfrm>
          <a:off x="15290800" y="235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20</xdr:row>
      <xdr:rowOff>139700</xdr:rowOff>
    </xdr:from>
    <xdr:to>
      <xdr:col>21</xdr:col>
      <xdr:colOff>361950</xdr:colOff>
      <xdr:row>21</xdr:row>
      <xdr:rowOff>6350</xdr:rowOff>
    </xdr:to>
    <xdr:cxnSp macro="">
      <xdr:nvCxnSpPr>
        <xdr:cNvPr id="133" name="直線コネクタ 132"/>
        <xdr:cNvCxnSpPr/>
      </xdr:nvCxnSpPr>
      <xdr:spPr>
        <a:xfrm>
          <a:off x="13893800" y="3568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152400</xdr:rowOff>
    </xdr:from>
    <xdr:to>
      <xdr:col>21</xdr:col>
      <xdr:colOff>412750</xdr:colOff>
      <xdr:row>15</xdr:row>
      <xdr:rowOff>82550</xdr:rowOff>
    </xdr:to>
    <xdr:sp macro="" textlink="">
      <xdr:nvSpPr>
        <xdr:cNvPr id="134" name="フローチャート : 判断 133"/>
        <xdr:cNvSpPr/>
      </xdr:nvSpPr>
      <xdr:spPr>
        <a:xfrm>
          <a:off x="14732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92727</xdr:rowOff>
    </xdr:from>
    <xdr:ext cx="762000" cy="259045"/>
    <xdr:sp macro="" textlink="">
      <xdr:nvSpPr>
        <xdr:cNvPr id="135" name="テキスト ボックス 134"/>
        <xdr:cNvSpPr txBox="1"/>
      </xdr:nvSpPr>
      <xdr:spPr>
        <a:xfrm>
          <a:off x="14401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20</xdr:row>
      <xdr:rowOff>114300</xdr:rowOff>
    </xdr:from>
    <xdr:to>
      <xdr:col>20</xdr:col>
      <xdr:colOff>158750</xdr:colOff>
      <xdr:row>20</xdr:row>
      <xdr:rowOff>139700</xdr:rowOff>
    </xdr:to>
    <xdr:cxnSp macro="">
      <xdr:nvCxnSpPr>
        <xdr:cNvPr id="136" name="直線コネクタ 135"/>
        <xdr:cNvCxnSpPr/>
      </xdr:nvCxnSpPr>
      <xdr:spPr>
        <a:xfrm>
          <a:off x="13004800" y="3543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6350</xdr:rowOff>
    </xdr:from>
    <xdr:to>
      <xdr:col>20</xdr:col>
      <xdr:colOff>209550</xdr:colOff>
      <xdr:row>15</xdr:row>
      <xdr:rowOff>107950</xdr:rowOff>
    </xdr:to>
    <xdr:sp macro="" textlink="">
      <xdr:nvSpPr>
        <xdr:cNvPr id="137" name="フローチャート : 判断 136"/>
        <xdr:cNvSpPr/>
      </xdr:nvSpPr>
      <xdr:spPr>
        <a:xfrm>
          <a:off x="13843000" y="257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118127</xdr:rowOff>
    </xdr:from>
    <xdr:ext cx="762000" cy="259045"/>
    <xdr:sp macro="" textlink="">
      <xdr:nvSpPr>
        <xdr:cNvPr id="138" name="テキスト ボックス 137"/>
        <xdr:cNvSpPr txBox="1"/>
      </xdr:nvSpPr>
      <xdr:spPr>
        <a:xfrm>
          <a:off x="13512800" y="23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165100</xdr:rowOff>
    </xdr:from>
    <xdr:to>
      <xdr:col>19</xdr:col>
      <xdr:colOff>6350</xdr:colOff>
      <xdr:row>15</xdr:row>
      <xdr:rowOff>95250</xdr:rowOff>
    </xdr:to>
    <xdr:sp macro="" textlink="">
      <xdr:nvSpPr>
        <xdr:cNvPr id="139" name="フローチャート : 判断 138"/>
        <xdr:cNvSpPr/>
      </xdr:nvSpPr>
      <xdr:spPr>
        <a:xfrm>
          <a:off x="12954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105427</xdr:rowOff>
    </xdr:from>
    <xdr:ext cx="762000" cy="259045"/>
    <xdr:sp macro="" textlink="">
      <xdr:nvSpPr>
        <xdr:cNvPr id="140" name="テキスト ボックス 139"/>
        <xdr:cNvSpPr txBox="1"/>
      </xdr:nvSpPr>
      <xdr:spPr>
        <a:xfrm>
          <a:off x="12623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21</xdr:row>
      <xdr:rowOff>69850</xdr:rowOff>
    </xdr:from>
    <xdr:to>
      <xdr:col>24</xdr:col>
      <xdr:colOff>82550</xdr:colOff>
      <xdr:row>22</xdr:row>
      <xdr:rowOff>0</xdr:rowOff>
    </xdr:to>
    <xdr:sp macro="" textlink="">
      <xdr:nvSpPr>
        <xdr:cNvPr id="146" name="円/楕円 145"/>
        <xdr:cNvSpPr/>
      </xdr:nvSpPr>
      <xdr:spPr>
        <a:xfrm>
          <a:off x="16459200" y="367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20</xdr:row>
      <xdr:rowOff>149877</xdr:rowOff>
    </xdr:from>
    <xdr:ext cx="762000" cy="259045"/>
    <xdr:sp macro="" textlink="">
      <xdr:nvSpPr>
        <xdr:cNvPr id="147" name="物件費該当値テキスト"/>
        <xdr:cNvSpPr txBox="1"/>
      </xdr:nvSpPr>
      <xdr:spPr>
        <a:xfrm>
          <a:off x="16598900" y="357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22</xdr:col>
      <xdr:colOff>514350</xdr:colOff>
      <xdr:row>20</xdr:row>
      <xdr:rowOff>152400</xdr:rowOff>
    </xdr:from>
    <xdr:to>
      <xdr:col>22</xdr:col>
      <xdr:colOff>615950</xdr:colOff>
      <xdr:row>21</xdr:row>
      <xdr:rowOff>82550</xdr:rowOff>
    </xdr:to>
    <xdr:sp macro="" textlink="">
      <xdr:nvSpPr>
        <xdr:cNvPr id="148" name="円/楕円 147"/>
        <xdr:cNvSpPr/>
      </xdr:nvSpPr>
      <xdr:spPr>
        <a:xfrm>
          <a:off x="15621000" y="358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21</xdr:row>
      <xdr:rowOff>67327</xdr:rowOff>
    </xdr:from>
    <xdr:ext cx="736600" cy="259045"/>
    <xdr:sp macro="" textlink="">
      <xdr:nvSpPr>
        <xdr:cNvPr id="149" name="テキスト ボックス 148"/>
        <xdr:cNvSpPr txBox="1"/>
      </xdr:nvSpPr>
      <xdr:spPr>
        <a:xfrm>
          <a:off x="15290800" y="366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21</xdr:col>
      <xdr:colOff>311150</xdr:colOff>
      <xdr:row>20</xdr:row>
      <xdr:rowOff>127000</xdr:rowOff>
    </xdr:from>
    <xdr:to>
      <xdr:col>21</xdr:col>
      <xdr:colOff>412750</xdr:colOff>
      <xdr:row>21</xdr:row>
      <xdr:rowOff>57150</xdr:rowOff>
    </xdr:to>
    <xdr:sp macro="" textlink="">
      <xdr:nvSpPr>
        <xdr:cNvPr id="150" name="円/楕円 149"/>
        <xdr:cNvSpPr/>
      </xdr:nvSpPr>
      <xdr:spPr>
        <a:xfrm>
          <a:off x="14732000" y="355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21</xdr:row>
      <xdr:rowOff>41927</xdr:rowOff>
    </xdr:from>
    <xdr:ext cx="762000" cy="259045"/>
    <xdr:sp macro="" textlink="">
      <xdr:nvSpPr>
        <xdr:cNvPr id="151" name="テキスト ボックス 150"/>
        <xdr:cNvSpPr txBox="1"/>
      </xdr:nvSpPr>
      <xdr:spPr>
        <a:xfrm>
          <a:off x="144018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20</xdr:col>
      <xdr:colOff>107950</xdr:colOff>
      <xdr:row>20</xdr:row>
      <xdr:rowOff>88900</xdr:rowOff>
    </xdr:from>
    <xdr:to>
      <xdr:col>20</xdr:col>
      <xdr:colOff>209550</xdr:colOff>
      <xdr:row>21</xdr:row>
      <xdr:rowOff>19050</xdr:rowOff>
    </xdr:to>
    <xdr:sp macro="" textlink="">
      <xdr:nvSpPr>
        <xdr:cNvPr id="152" name="円/楕円 151"/>
        <xdr:cNvSpPr/>
      </xdr:nvSpPr>
      <xdr:spPr>
        <a:xfrm>
          <a:off x="13843000" y="351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21</xdr:row>
      <xdr:rowOff>3827</xdr:rowOff>
    </xdr:from>
    <xdr:ext cx="762000" cy="259045"/>
    <xdr:sp macro="" textlink="">
      <xdr:nvSpPr>
        <xdr:cNvPr id="153" name="テキスト ボックス 152"/>
        <xdr:cNvSpPr txBox="1"/>
      </xdr:nvSpPr>
      <xdr:spPr>
        <a:xfrm>
          <a:off x="135128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590550</xdr:colOff>
      <xdr:row>20</xdr:row>
      <xdr:rowOff>63500</xdr:rowOff>
    </xdr:from>
    <xdr:to>
      <xdr:col>19</xdr:col>
      <xdr:colOff>6350</xdr:colOff>
      <xdr:row>20</xdr:row>
      <xdr:rowOff>165100</xdr:rowOff>
    </xdr:to>
    <xdr:sp macro="" textlink="">
      <xdr:nvSpPr>
        <xdr:cNvPr id="154" name="円/楕円 153"/>
        <xdr:cNvSpPr/>
      </xdr:nvSpPr>
      <xdr:spPr>
        <a:xfrm>
          <a:off x="12954000" y="349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20</xdr:row>
      <xdr:rowOff>149877</xdr:rowOff>
    </xdr:from>
    <xdr:ext cx="762000" cy="259045"/>
    <xdr:sp macro="" textlink="">
      <xdr:nvSpPr>
        <xdr:cNvPr id="155" name="テキスト ボックス 154"/>
        <xdr:cNvSpPr txBox="1"/>
      </xdr:nvSpPr>
      <xdr:spPr>
        <a:xfrm>
          <a:off x="12623800" y="357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a:rPr>
            <a:t>　比較的老年人口が少なく（平成</a:t>
          </a:r>
          <a:r>
            <a:rPr kumimoji="1" lang="en-US" altLang="ja-JP" sz="1300">
              <a:solidFill>
                <a:sysClr val="windowText" lastClr="000000"/>
              </a:solidFill>
              <a:latin typeface="ＭＳ Ｐゴシック"/>
            </a:rPr>
            <a:t>22</a:t>
          </a:r>
          <a:r>
            <a:rPr kumimoji="1" lang="ja-JP" altLang="en-US" sz="1300">
              <a:solidFill>
                <a:sysClr val="windowText" lastClr="000000"/>
              </a:solidFill>
              <a:latin typeface="ＭＳ Ｐゴシック"/>
            </a:rPr>
            <a:t>年国勢調査における</a:t>
          </a:r>
          <a:r>
            <a:rPr kumimoji="1" lang="en-US" altLang="ja-JP" sz="1300">
              <a:solidFill>
                <a:sysClr val="windowText" lastClr="000000"/>
              </a:solidFill>
              <a:latin typeface="ＭＳ Ｐゴシック"/>
            </a:rPr>
            <a:t>65</a:t>
          </a:r>
          <a:r>
            <a:rPr kumimoji="1" lang="ja-JP" altLang="en-US" sz="1300">
              <a:solidFill>
                <a:sysClr val="windowText" lastClr="000000"/>
              </a:solidFill>
              <a:latin typeface="ＭＳ Ｐゴシック"/>
            </a:rPr>
            <a:t>歳以上人口 全国：</a:t>
          </a:r>
          <a:r>
            <a:rPr kumimoji="1" lang="en-US" altLang="ja-JP" sz="1300">
              <a:solidFill>
                <a:sysClr val="windowText" lastClr="000000"/>
              </a:solidFill>
              <a:latin typeface="ＭＳ Ｐゴシック"/>
            </a:rPr>
            <a:t>23.0</a:t>
          </a:r>
          <a:r>
            <a:rPr kumimoji="1" lang="ja-JP" altLang="en-US" sz="1300">
              <a:solidFill>
                <a:sysClr val="windowText" lastClr="000000"/>
              </a:solidFill>
              <a:latin typeface="ＭＳ Ｐゴシック"/>
            </a:rPr>
            <a:t>％、さいたま市：</a:t>
          </a:r>
          <a:r>
            <a:rPr kumimoji="1" lang="en-US" altLang="ja-JP" sz="1300">
              <a:solidFill>
                <a:sysClr val="windowText" lastClr="000000"/>
              </a:solidFill>
              <a:latin typeface="ＭＳ Ｐゴシック"/>
            </a:rPr>
            <a:t>19.2</a:t>
          </a:r>
          <a:r>
            <a:rPr kumimoji="1" lang="ja-JP" altLang="en-US" sz="1300">
              <a:solidFill>
                <a:sysClr val="windowText" lastClr="000000"/>
              </a:solidFill>
              <a:latin typeface="ＭＳ Ｐゴシック"/>
            </a:rPr>
            <a:t>％）、現役世代が多いため、扶助費は類似団体平均と比較して低い水準となっている。しかしながら、少子高齢化の影響で扶助費が増加傾向にあることから、健全財政の維持に努め、今後の負担の増大に備え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37193</xdr:rowOff>
    </xdr:from>
    <xdr:to>
      <xdr:col>7</xdr:col>
      <xdr:colOff>15875</xdr:colOff>
      <xdr:row>61</xdr:row>
      <xdr:rowOff>86178</xdr:rowOff>
    </xdr:to>
    <xdr:cxnSp macro="">
      <xdr:nvCxnSpPr>
        <xdr:cNvPr id="185" name="直線コネクタ 184"/>
        <xdr:cNvCxnSpPr/>
      </xdr:nvCxnSpPr>
      <xdr:spPr>
        <a:xfrm flipV="1">
          <a:off x="4826000" y="91240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6"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7" name="直線コネクタ 186"/>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88"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89" name="直線コネクタ 188"/>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78015</xdr:rowOff>
    </xdr:from>
    <xdr:to>
      <xdr:col>7</xdr:col>
      <xdr:colOff>15875</xdr:colOff>
      <xdr:row>57</xdr:row>
      <xdr:rowOff>20865</xdr:rowOff>
    </xdr:to>
    <xdr:cxnSp macro="">
      <xdr:nvCxnSpPr>
        <xdr:cNvPr id="190" name="直線コネクタ 189"/>
        <xdr:cNvCxnSpPr/>
      </xdr:nvCxnSpPr>
      <xdr:spPr>
        <a:xfrm>
          <a:off x="3987800" y="9679215"/>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97262</xdr:rowOff>
    </xdr:from>
    <xdr:ext cx="762000" cy="259045"/>
    <xdr:sp macro="" textlink="">
      <xdr:nvSpPr>
        <xdr:cNvPr id="191" name="扶助費平均値テキスト"/>
        <xdr:cNvSpPr txBox="1"/>
      </xdr:nvSpPr>
      <xdr:spPr>
        <a:xfrm>
          <a:off x="4914900" y="100413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125185</xdr:rowOff>
    </xdr:from>
    <xdr:to>
      <xdr:col>7</xdr:col>
      <xdr:colOff>66675</xdr:colOff>
      <xdr:row>59</xdr:row>
      <xdr:rowOff>55335</xdr:rowOff>
    </xdr:to>
    <xdr:sp macro="" textlink="">
      <xdr:nvSpPr>
        <xdr:cNvPr id="192" name="フローチャート : 判断 191"/>
        <xdr:cNvSpPr/>
      </xdr:nvSpPr>
      <xdr:spPr>
        <a:xfrm>
          <a:off x="4775200" y="10069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151493</xdr:rowOff>
    </xdr:from>
    <xdr:to>
      <xdr:col>5</xdr:col>
      <xdr:colOff>549275</xdr:colOff>
      <xdr:row>56</xdr:row>
      <xdr:rowOff>78015</xdr:rowOff>
    </xdr:to>
    <xdr:cxnSp macro="">
      <xdr:nvCxnSpPr>
        <xdr:cNvPr id="193" name="直線コネクタ 192"/>
        <xdr:cNvCxnSpPr/>
      </xdr:nvCxnSpPr>
      <xdr:spPr>
        <a:xfrm>
          <a:off x="3098800" y="9581243"/>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27215</xdr:rowOff>
    </xdr:from>
    <xdr:to>
      <xdr:col>5</xdr:col>
      <xdr:colOff>600075</xdr:colOff>
      <xdr:row>58</xdr:row>
      <xdr:rowOff>128815</xdr:rowOff>
    </xdr:to>
    <xdr:sp macro="" textlink="">
      <xdr:nvSpPr>
        <xdr:cNvPr id="194" name="フローチャート : 判断 193"/>
        <xdr:cNvSpPr/>
      </xdr:nvSpPr>
      <xdr:spPr>
        <a:xfrm>
          <a:off x="39370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113592</xdr:rowOff>
    </xdr:from>
    <xdr:ext cx="736600" cy="259045"/>
    <xdr:sp macro="" textlink="">
      <xdr:nvSpPr>
        <xdr:cNvPr id="195" name="テキスト ボックス 194"/>
        <xdr:cNvSpPr txBox="1"/>
      </xdr:nvSpPr>
      <xdr:spPr>
        <a:xfrm>
          <a:off x="3606800" y="1005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118835</xdr:rowOff>
    </xdr:from>
    <xdr:to>
      <xdr:col>4</xdr:col>
      <xdr:colOff>346075</xdr:colOff>
      <xdr:row>55</xdr:row>
      <xdr:rowOff>151493</xdr:rowOff>
    </xdr:to>
    <xdr:cxnSp macro="">
      <xdr:nvCxnSpPr>
        <xdr:cNvPr id="196" name="直線コネクタ 195"/>
        <xdr:cNvCxnSpPr/>
      </xdr:nvCxnSpPr>
      <xdr:spPr>
        <a:xfrm>
          <a:off x="2209800" y="95485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166007</xdr:rowOff>
    </xdr:from>
    <xdr:to>
      <xdr:col>4</xdr:col>
      <xdr:colOff>396875</xdr:colOff>
      <xdr:row>58</xdr:row>
      <xdr:rowOff>96157</xdr:rowOff>
    </xdr:to>
    <xdr:sp macro="" textlink="">
      <xdr:nvSpPr>
        <xdr:cNvPr id="197" name="フローチャート : 判断 196"/>
        <xdr:cNvSpPr/>
      </xdr:nvSpPr>
      <xdr:spPr>
        <a:xfrm>
          <a:off x="30480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80934</xdr:rowOff>
    </xdr:from>
    <xdr:ext cx="762000" cy="259045"/>
    <xdr:sp macro="" textlink="">
      <xdr:nvSpPr>
        <xdr:cNvPr id="198" name="テキスト ボックス 197"/>
        <xdr:cNvSpPr txBox="1"/>
      </xdr:nvSpPr>
      <xdr:spPr>
        <a:xfrm>
          <a:off x="2717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86178</xdr:rowOff>
    </xdr:from>
    <xdr:to>
      <xdr:col>3</xdr:col>
      <xdr:colOff>142875</xdr:colOff>
      <xdr:row>55</xdr:row>
      <xdr:rowOff>118835</xdr:rowOff>
    </xdr:to>
    <xdr:cxnSp macro="">
      <xdr:nvCxnSpPr>
        <xdr:cNvPr id="199" name="直線コネクタ 198"/>
        <xdr:cNvCxnSpPr/>
      </xdr:nvCxnSpPr>
      <xdr:spPr>
        <a:xfrm>
          <a:off x="1320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2722</xdr:rowOff>
    </xdr:from>
    <xdr:to>
      <xdr:col>3</xdr:col>
      <xdr:colOff>193675</xdr:colOff>
      <xdr:row>57</xdr:row>
      <xdr:rowOff>104322</xdr:rowOff>
    </xdr:to>
    <xdr:sp macro="" textlink="">
      <xdr:nvSpPr>
        <xdr:cNvPr id="200" name="フローチャート : 判断 199"/>
        <xdr:cNvSpPr/>
      </xdr:nvSpPr>
      <xdr:spPr>
        <a:xfrm>
          <a:off x="2159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89099</xdr:rowOff>
    </xdr:from>
    <xdr:ext cx="762000" cy="259045"/>
    <xdr:sp macro="" textlink="">
      <xdr:nvSpPr>
        <xdr:cNvPr id="201" name="テキスト ボックス 200"/>
        <xdr:cNvSpPr txBox="1"/>
      </xdr:nvSpPr>
      <xdr:spPr>
        <a:xfrm>
          <a:off x="1828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2722</xdr:rowOff>
    </xdr:from>
    <xdr:to>
      <xdr:col>1</xdr:col>
      <xdr:colOff>676275</xdr:colOff>
      <xdr:row>57</xdr:row>
      <xdr:rowOff>104322</xdr:rowOff>
    </xdr:to>
    <xdr:sp macro="" textlink="">
      <xdr:nvSpPr>
        <xdr:cNvPr id="202" name="フローチャート : 判断 201"/>
        <xdr:cNvSpPr/>
      </xdr:nvSpPr>
      <xdr:spPr>
        <a:xfrm>
          <a:off x="1270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89099</xdr:rowOff>
    </xdr:from>
    <xdr:ext cx="762000" cy="259045"/>
    <xdr:sp macro="" textlink="">
      <xdr:nvSpPr>
        <xdr:cNvPr id="203" name="テキスト ボックス 202"/>
        <xdr:cNvSpPr txBox="1"/>
      </xdr:nvSpPr>
      <xdr:spPr>
        <a:xfrm>
          <a:off x="939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141515</xdr:rowOff>
    </xdr:from>
    <xdr:to>
      <xdr:col>7</xdr:col>
      <xdr:colOff>66675</xdr:colOff>
      <xdr:row>57</xdr:row>
      <xdr:rowOff>71665</xdr:rowOff>
    </xdr:to>
    <xdr:sp macro="" textlink="">
      <xdr:nvSpPr>
        <xdr:cNvPr id="209" name="円/楕円 208"/>
        <xdr:cNvSpPr/>
      </xdr:nvSpPr>
      <xdr:spPr>
        <a:xfrm>
          <a:off x="47752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158042</xdr:rowOff>
    </xdr:from>
    <xdr:ext cx="762000" cy="259045"/>
    <xdr:sp macro="" textlink="">
      <xdr:nvSpPr>
        <xdr:cNvPr id="210" name="扶助費該当値テキスト"/>
        <xdr:cNvSpPr txBox="1"/>
      </xdr:nvSpPr>
      <xdr:spPr>
        <a:xfrm>
          <a:off x="4914900" y="958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27215</xdr:rowOff>
    </xdr:from>
    <xdr:to>
      <xdr:col>5</xdr:col>
      <xdr:colOff>600075</xdr:colOff>
      <xdr:row>56</xdr:row>
      <xdr:rowOff>128815</xdr:rowOff>
    </xdr:to>
    <xdr:sp macro="" textlink="">
      <xdr:nvSpPr>
        <xdr:cNvPr id="211" name="円/楕円 210"/>
        <xdr:cNvSpPr/>
      </xdr:nvSpPr>
      <xdr:spPr>
        <a:xfrm>
          <a:off x="3937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138992</xdr:rowOff>
    </xdr:from>
    <xdr:ext cx="736600" cy="259045"/>
    <xdr:sp macro="" textlink="">
      <xdr:nvSpPr>
        <xdr:cNvPr id="212" name="テキスト ボックス 211"/>
        <xdr:cNvSpPr txBox="1"/>
      </xdr:nvSpPr>
      <xdr:spPr>
        <a:xfrm>
          <a:off x="3606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100693</xdr:rowOff>
    </xdr:from>
    <xdr:to>
      <xdr:col>4</xdr:col>
      <xdr:colOff>396875</xdr:colOff>
      <xdr:row>56</xdr:row>
      <xdr:rowOff>30843</xdr:rowOff>
    </xdr:to>
    <xdr:sp macro="" textlink="">
      <xdr:nvSpPr>
        <xdr:cNvPr id="213" name="円/楕円 212"/>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41020</xdr:rowOff>
    </xdr:from>
    <xdr:ext cx="762000" cy="259045"/>
    <xdr:sp macro="" textlink="">
      <xdr:nvSpPr>
        <xdr:cNvPr id="214" name="テキスト ボックス 213"/>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68035</xdr:rowOff>
    </xdr:from>
    <xdr:to>
      <xdr:col>3</xdr:col>
      <xdr:colOff>193675</xdr:colOff>
      <xdr:row>55</xdr:row>
      <xdr:rowOff>169635</xdr:rowOff>
    </xdr:to>
    <xdr:sp macro="" textlink="">
      <xdr:nvSpPr>
        <xdr:cNvPr id="215" name="円/楕円 214"/>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216" name="テキスト ボックス 215"/>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217" name="円/楕円 216"/>
        <xdr:cNvSpPr/>
      </xdr:nvSpPr>
      <xdr:spPr>
        <a:xfrm>
          <a:off x="1270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147155</xdr:rowOff>
    </xdr:from>
    <xdr:ext cx="762000" cy="259045"/>
    <xdr:sp macro="" textlink="">
      <xdr:nvSpPr>
        <xdr:cNvPr id="218" name="テキスト ボックス 217"/>
        <xdr:cNvSpPr txBox="1"/>
      </xdr:nvSpPr>
      <xdr:spPr>
        <a:xfrm>
          <a:off x="939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比較的老年人口が少ない（平成</a:t>
          </a:r>
          <a:r>
            <a:rPr kumimoji="1" lang="en-US" altLang="ja-JP" sz="1300">
              <a:solidFill>
                <a:sysClr val="windowText" lastClr="000000"/>
              </a:solidFill>
              <a:latin typeface="ＭＳ Ｐゴシック"/>
            </a:rPr>
            <a:t>22</a:t>
          </a:r>
          <a:r>
            <a:rPr kumimoji="1" lang="ja-JP" altLang="en-US" sz="1300">
              <a:solidFill>
                <a:sysClr val="windowText" lastClr="000000"/>
              </a:solidFill>
              <a:latin typeface="ＭＳ Ｐゴシック"/>
            </a:rPr>
            <a:t>年国勢調査における</a:t>
          </a:r>
          <a:r>
            <a:rPr kumimoji="1" lang="en-US" altLang="ja-JP" sz="1300">
              <a:solidFill>
                <a:sysClr val="windowText" lastClr="000000"/>
              </a:solidFill>
              <a:latin typeface="ＭＳ Ｐゴシック"/>
            </a:rPr>
            <a:t>65</a:t>
          </a:r>
          <a:r>
            <a:rPr kumimoji="1" lang="ja-JP" altLang="en-US" sz="1300">
              <a:solidFill>
                <a:sysClr val="windowText" lastClr="000000"/>
              </a:solidFill>
              <a:latin typeface="ＭＳ Ｐゴシック"/>
            </a:rPr>
            <a:t>歳以上人口 全国：</a:t>
          </a:r>
          <a:r>
            <a:rPr kumimoji="1" lang="en-US" altLang="ja-JP" sz="1300">
              <a:solidFill>
                <a:sysClr val="windowText" lastClr="000000"/>
              </a:solidFill>
              <a:latin typeface="ＭＳ Ｐゴシック"/>
            </a:rPr>
            <a:t>23.0</a:t>
          </a:r>
          <a:r>
            <a:rPr kumimoji="1" lang="ja-JP" altLang="en-US" sz="1300">
              <a:solidFill>
                <a:sysClr val="windowText" lastClr="000000"/>
              </a:solidFill>
              <a:latin typeface="ＭＳ Ｐゴシック"/>
            </a:rPr>
            <a:t>％、さいたま市：</a:t>
          </a:r>
          <a:r>
            <a:rPr kumimoji="1" lang="en-US" altLang="ja-JP" sz="1300">
              <a:solidFill>
                <a:sysClr val="windowText" lastClr="000000"/>
              </a:solidFill>
              <a:latin typeface="ＭＳ Ｐゴシック"/>
            </a:rPr>
            <a:t>19.2</a:t>
          </a:r>
          <a:r>
            <a:rPr kumimoji="1" lang="ja-JP" altLang="en-US" sz="1300">
              <a:solidFill>
                <a:sysClr val="windowText" lastClr="000000"/>
              </a:solidFill>
              <a:latin typeface="ＭＳ Ｐゴシック"/>
            </a:rPr>
            <a:t>％）ため、後期高齢者医療事業会計や介護保険事業会計への繰出金が比較的少ない状況にある。しかしながら、少子高齢化の影響で年々指標が悪化しており、今後も繰出金の増加が見込まれることから、健全財政の維持に努め、今後の負担の増大に備え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165100</xdr:rowOff>
    </xdr:from>
    <xdr:to>
      <xdr:col>24</xdr:col>
      <xdr:colOff>31750</xdr:colOff>
      <xdr:row>62</xdr:row>
      <xdr:rowOff>50800</xdr:rowOff>
    </xdr:to>
    <xdr:cxnSp macro="">
      <xdr:nvCxnSpPr>
        <xdr:cNvPr id="246" name="直線コネクタ 245"/>
        <xdr:cNvCxnSpPr/>
      </xdr:nvCxnSpPr>
      <xdr:spPr>
        <a:xfrm flipV="1">
          <a:off x="16510000" y="92519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22877</xdr:rowOff>
    </xdr:from>
    <xdr:ext cx="762000" cy="259045"/>
    <xdr:sp macro="" textlink="">
      <xdr:nvSpPr>
        <xdr:cNvPr id="247" name="その他最小値テキスト"/>
        <xdr:cNvSpPr txBox="1"/>
      </xdr:nvSpPr>
      <xdr:spPr>
        <a:xfrm>
          <a:off x="16598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23</xdr:col>
      <xdr:colOff>628650</xdr:colOff>
      <xdr:row>62</xdr:row>
      <xdr:rowOff>50800</xdr:rowOff>
    </xdr:from>
    <xdr:to>
      <xdr:col>24</xdr:col>
      <xdr:colOff>120650</xdr:colOff>
      <xdr:row>62</xdr:row>
      <xdr:rowOff>50800</xdr:rowOff>
    </xdr:to>
    <xdr:cxnSp macro="">
      <xdr:nvCxnSpPr>
        <xdr:cNvPr id="248" name="直線コネクタ 247"/>
        <xdr:cNvCxnSpPr/>
      </xdr:nvCxnSpPr>
      <xdr:spPr>
        <a:xfrm>
          <a:off x="16421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80027</xdr:rowOff>
    </xdr:from>
    <xdr:ext cx="762000" cy="259045"/>
    <xdr:sp macro="" textlink="">
      <xdr:nvSpPr>
        <xdr:cNvPr id="249" name="その他最大値テキスト"/>
        <xdr:cNvSpPr txBox="1"/>
      </xdr:nvSpPr>
      <xdr:spPr>
        <a:xfrm>
          <a:off x="16598900" y="899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23</xdr:col>
      <xdr:colOff>628650</xdr:colOff>
      <xdr:row>53</xdr:row>
      <xdr:rowOff>165100</xdr:rowOff>
    </xdr:from>
    <xdr:to>
      <xdr:col>24</xdr:col>
      <xdr:colOff>120650</xdr:colOff>
      <xdr:row>53</xdr:row>
      <xdr:rowOff>165100</xdr:rowOff>
    </xdr:to>
    <xdr:cxnSp macro="">
      <xdr:nvCxnSpPr>
        <xdr:cNvPr id="250" name="直線コネクタ 249"/>
        <xdr:cNvCxnSpPr/>
      </xdr:nvCxnSpPr>
      <xdr:spPr>
        <a:xfrm>
          <a:off x="16421100" y="925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69850</xdr:rowOff>
    </xdr:from>
    <xdr:to>
      <xdr:col>24</xdr:col>
      <xdr:colOff>31750</xdr:colOff>
      <xdr:row>55</xdr:row>
      <xdr:rowOff>127000</xdr:rowOff>
    </xdr:to>
    <xdr:cxnSp macro="">
      <xdr:nvCxnSpPr>
        <xdr:cNvPr id="251" name="直線コネクタ 250"/>
        <xdr:cNvCxnSpPr/>
      </xdr:nvCxnSpPr>
      <xdr:spPr>
        <a:xfrm>
          <a:off x="15671800" y="94996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10177</xdr:rowOff>
    </xdr:from>
    <xdr:ext cx="762000" cy="259045"/>
    <xdr:sp macro="" textlink="">
      <xdr:nvSpPr>
        <xdr:cNvPr id="252" name="その他平均値テキスト"/>
        <xdr:cNvSpPr txBox="1"/>
      </xdr:nvSpPr>
      <xdr:spPr>
        <a:xfrm>
          <a:off x="16598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3" name="フローチャート : 判断 252"/>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12700</xdr:rowOff>
    </xdr:from>
    <xdr:to>
      <xdr:col>22</xdr:col>
      <xdr:colOff>565150</xdr:colOff>
      <xdr:row>55</xdr:row>
      <xdr:rowOff>69850</xdr:rowOff>
    </xdr:to>
    <xdr:cxnSp macro="">
      <xdr:nvCxnSpPr>
        <xdr:cNvPr id="254" name="直線コネクタ 253"/>
        <xdr:cNvCxnSpPr/>
      </xdr:nvCxnSpPr>
      <xdr:spPr>
        <a:xfrm>
          <a:off x="14782800" y="92710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133350</xdr:rowOff>
    </xdr:from>
    <xdr:to>
      <xdr:col>22</xdr:col>
      <xdr:colOff>615950</xdr:colOff>
      <xdr:row>56</xdr:row>
      <xdr:rowOff>63500</xdr:rowOff>
    </xdr:to>
    <xdr:sp macro="" textlink="">
      <xdr:nvSpPr>
        <xdr:cNvPr id="255" name="フローチャート : 判断 254"/>
        <xdr:cNvSpPr/>
      </xdr:nvSpPr>
      <xdr:spPr>
        <a:xfrm>
          <a:off x="15621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6" name="テキスト ボックス 255"/>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146050</xdr:rowOff>
    </xdr:from>
    <xdr:to>
      <xdr:col>21</xdr:col>
      <xdr:colOff>361950</xdr:colOff>
      <xdr:row>54</xdr:row>
      <xdr:rowOff>12700</xdr:rowOff>
    </xdr:to>
    <xdr:cxnSp macro="">
      <xdr:nvCxnSpPr>
        <xdr:cNvPr id="257" name="直線コネクタ 256"/>
        <xdr:cNvCxnSpPr/>
      </xdr:nvCxnSpPr>
      <xdr:spPr>
        <a:xfrm>
          <a:off x="13893800" y="9232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38100</xdr:rowOff>
    </xdr:from>
    <xdr:to>
      <xdr:col>21</xdr:col>
      <xdr:colOff>412750</xdr:colOff>
      <xdr:row>55</xdr:row>
      <xdr:rowOff>139700</xdr:rowOff>
    </xdr:to>
    <xdr:sp macro="" textlink="">
      <xdr:nvSpPr>
        <xdr:cNvPr id="258" name="フローチャート : 判断 257"/>
        <xdr:cNvSpPr/>
      </xdr:nvSpPr>
      <xdr:spPr>
        <a:xfrm>
          <a:off x="14732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124477</xdr:rowOff>
    </xdr:from>
    <xdr:ext cx="762000" cy="259045"/>
    <xdr:sp macro="" textlink="">
      <xdr:nvSpPr>
        <xdr:cNvPr id="259" name="テキスト ボックス 258"/>
        <xdr:cNvSpPr txBox="1"/>
      </xdr:nvSpPr>
      <xdr:spPr>
        <a:xfrm>
          <a:off x="14401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12700</xdr:rowOff>
    </xdr:from>
    <xdr:to>
      <xdr:col>20</xdr:col>
      <xdr:colOff>158750</xdr:colOff>
      <xdr:row>53</xdr:row>
      <xdr:rowOff>146050</xdr:rowOff>
    </xdr:to>
    <xdr:cxnSp macro="">
      <xdr:nvCxnSpPr>
        <xdr:cNvPr id="260" name="直線コネクタ 259"/>
        <xdr:cNvCxnSpPr/>
      </xdr:nvCxnSpPr>
      <xdr:spPr>
        <a:xfrm>
          <a:off x="13004800" y="90995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133350</xdr:rowOff>
    </xdr:from>
    <xdr:to>
      <xdr:col>20</xdr:col>
      <xdr:colOff>209550</xdr:colOff>
      <xdr:row>55</xdr:row>
      <xdr:rowOff>63500</xdr:rowOff>
    </xdr:to>
    <xdr:sp macro="" textlink="">
      <xdr:nvSpPr>
        <xdr:cNvPr id="261" name="フローチャート : 判断 260"/>
        <xdr:cNvSpPr/>
      </xdr:nvSpPr>
      <xdr:spPr>
        <a:xfrm>
          <a:off x="13843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48277</xdr:rowOff>
    </xdr:from>
    <xdr:ext cx="762000" cy="259045"/>
    <xdr:sp macro="" textlink="">
      <xdr:nvSpPr>
        <xdr:cNvPr id="262" name="テキスト ボックス 261"/>
        <xdr:cNvSpPr txBox="1"/>
      </xdr:nvSpPr>
      <xdr:spPr>
        <a:xfrm>
          <a:off x="13512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95250</xdr:rowOff>
    </xdr:from>
    <xdr:to>
      <xdr:col>19</xdr:col>
      <xdr:colOff>6350</xdr:colOff>
      <xdr:row>55</xdr:row>
      <xdr:rowOff>25400</xdr:rowOff>
    </xdr:to>
    <xdr:sp macro="" textlink="">
      <xdr:nvSpPr>
        <xdr:cNvPr id="263" name="フローチャート : 判断 262"/>
        <xdr:cNvSpPr/>
      </xdr:nvSpPr>
      <xdr:spPr>
        <a:xfrm>
          <a:off x="12954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10177</xdr:rowOff>
    </xdr:from>
    <xdr:ext cx="762000" cy="259045"/>
    <xdr:sp macro="" textlink="">
      <xdr:nvSpPr>
        <xdr:cNvPr id="264" name="テキスト ボックス 263"/>
        <xdr:cNvSpPr txBox="1"/>
      </xdr:nvSpPr>
      <xdr:spPr>
        <a:xfrm>
          <a:off x="12623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76200</xdr:rowOff>
    </xdr:from>
    <xdr:to>
      <xdr:col>24</xdr:col>
      <xdr:colOff>82550</xdr:colOff>
      <xdr:row>56</xdr:row>
      <xdr:rowOff>6350</xdr:rowOff>
    </xdr:to>
    <xdr:sp macro="" textlink="">
      <xdr:nvSpPr>
        <xdr:cNvPr id="270" name="円/楕円 269"/>
        <xdr:cNvSpPr/>
      </xdr:nvSpPr>
      <xdr:spPr>
        <a:xfrm>
          <a:off x="164592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92727</xdr:rowOff>
    </xdr:from>
    <xdr:ext cx="762000" cy="259045"/>
    <xdr:sp macro="" textlink="">
      <xdr:nvSpPr>
        <xdr:cNvPr id="271" name="その他該当値テキスト"/>
        <xdr:cNvSpPr txBox="1"/>
      </xdr:nvSpPr>
      <xdr:spPr>
        <a:xfrm>
          <a:off x="165989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19050</xdr:rowOff>
    </xdr:from>
    <xdr:to>
      <xdr:col>22</xdr:col>
      <xdr:colOff>615950</xdr:colOff>
      <xdr:row>55</xdr:row>
      <xdr:rowOff>120650</xdr:rowOff>
    </xdr:to>
    <xdr:sp macro="" textlink="">
      <xdr:nvSpPr>
        <xdr:cNvPr id="272" name="円/楕円 271"/>
        <xdr:cNvSpPr/>
      </xdr:nvSpPr>
      <xdr:spPr>
        <a:xfrm>
          <a:off x="15621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130827</xdr:rowOff>
    </xdr:from>
    <xdr:ext cx="736600" cy="259045"/>
    <xdr:sp macro="" textlink="">
      <xdr:nvSpPr>
        <xdr:cNvPr id="273" name="テキスト ボックス 272"/>
        <xdr:cNvSpPr txBox="1"/>
      </xdr:nvSpPr>
      <xdr:spPr>
        <a:xfrm>
          <a:off x="15290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133350</xdr:rowOff>
    </xdr:from>
    <xdr:to>
      <xdr:col>21</xdr:col>
      <xdr:colOff>412750</xdr:colOff>
      <xdr:row>54</xdr:row>
      <xdr:rowOff>63500</xdr:rowOff>
    </xdr:to>
    <xdr:sp macro="" textlink="">
      <xdr:nvSpPr>
        <xdr:cNvPr id="274" name="円/楕円 273"/>
        <xdr:cNvSpPr/>
      </xdr:nvSpPr>
      <xdr:spPr>
        <a:xfrm>
          <a:off x="14732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73677</xdr:rowOff>
    </xdr:from>
    <xdr:ext cx="762000" cy="259045"/>
    <xdr:sp macro="" textlink="">
      <xdr:nvSpPr>
        <xdr:cNvPr id="275" name="テキスト ボックス 274"/>
        <xdr:cNvSpPr txBox="1"/>
      </xdr:nvSpPr>
      <xdr:spPr>
        <a:xfrm>
          <a:off x="14401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95250</xdr:rowOff>
    </xdr:from>
    <xdr:to>
      <xdr:col>20</xdr:col>
      <xdr:colOff>209550</xdr:colOff>
      <xdr:row>54</xdr:row>
      <xdr:rowOff>25400</xdr:rowOff>
    </xdr:to>
    <xdr:sp macro="" textlink="">
      <xdr:nvSpPr>
        <xdr:cNvPr id="276" name="円/楕円 275"/>
        <xdr:cNvSpPr/>
      </xdr:nvSpPr>
      <xdr:spPr>
        <a:xfrm>
          <a:off x="13843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35577</xdr:rowOff>
    </xdr:from>
    <xdr:ext cx="762000" cy="259045"/>
    <xdr:sp macro="" textlink="">
      <xdr:nvSpPr>
        <xdr:cNvPr id="277" name="テキスト ボックス 276"/>
        <xdr:cNvSpPr txBox="1"/>
      </xdr:nvSpPr>
      <xdr:spPr>
        <a:xfrm>
          <a:off x="13512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133350</xdr:rowOff>
    </xdr:from>
    <xdr:to>
      <xdr:col>19</xdr:col>
      <xdr:colOff>6350</xdr:colOff>
      <xdr:row>53</xdr:row>
      <xdr:rowOff>63500</xdr:rowOff>
    </xdr:to>
    <xdr:sp macro="" textlink="">
      <xdr:nvSpPr>
        <xdr:cNvPr id="278" name="円/楕円 277"/>
        <xdr:cNvSpPr/>
      </xdr:nvSpPr>
      <xdr:spPr>
        <a:xfrm>
          <a:off x="12954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73677</xdr:rowOff>
    </xdr:from>
    <xdr:ext cx="762000" cy="259045"/>
    <xdr:sp macro="" textlink="">
      <xdr:nvSpPr>
        <xdr:cNvPr id="279" name="テキスト ボックス 278"/>
        <xdr:cNvSpPr txBox="1"/>
      </xdr:nvSpPr>
      <xdr:spPr>
        <a:xfrm>
          <a:off x="12623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他政令指定都市のような大規模な法適用公営企業会計（電車、バス等の交通事業など）を有しておらず、公営企業に対する繰出金が比較的少額であるため、補助費等が類似団体平均と比較して低い状況が続いている。今後も各種補助金等について、その目的や役割、成果等の観点から更なる見直しを図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107950</xdr:rowOff>
    </xdr:from>
    <xdr:to>
      <xdr:col>24</xdr:col>
      <xdr:colOff>31750</xdr:colOff>
      <xdr:row>41</xdr:row>
      <xdr:rowOff>88900</xdr:rowOff>
    </xdr:to>
    <xdr:cxnSp macro="">
      <xdr:nvCxnSpPr>
        <xdr:cNvPr id="307" name="直線コネクタ 306"/>
        <xdr:cNvCxnSpPr/>
      </xdr:nvCxnSpPr>
      <xdr:spPr>
        <a:xfrm flipV="1">
          <a:off x="16510000" y="55943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08"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09" name="直線コネクタ 308"/>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22877</xdr:rowOff>
    </xdr:from>
    <xdr:ext cx="762000" cy="259045"/>
    <xdr:sp macro="" textlink="">
      <xdr:nvSpPr>
        <xdr:cNvPr id="310" name="補助費等最大値テキスト"/>
        <xdr:cNvSpPr txBox="1"/>
      </xdr:nvSpPr>
      <xdr:spPr>
        <a:xfrm>
          <a:off x="16598900" y="533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32</xdr:row>
      <xdr:rowOff>107950</xdr:rowOff>
    </xdr:from>
    <xdr:to>
      <xdr:col>24</xdr:col>
      <xdr:colOff>120650</xdr:colOff>
      <xdr:row>32</xdr:row>
      <xdr:rowOff>107950</xdr:rowOff>
    </xdr:to>
    <xdr:cxnSp macro="">
      <xdr:nvCxnSpPr>
        <xdr:cNvPr id="311" name="直線コネクタ 310"/>
        <xdr:cNvCxnSpPr/>
      </xdr:nvCxnSpPr>
      <xdr:spPr>
        <a:xfrm>
          <a:off x="16421100" y="559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32</xdr:row>
      <xdr:rowOff>69850</xdr:rowOff>
    </xdr:from>
    <xdr:to>
      <xdr:col>24</xdr:col>
      <xdr:colOff>31750</xdr:colOff>
      <xdr:row>32</xdr:row>
      <xdr:rowOff>107950</xdr:rowOff>
    </xdr:to>
    <xdr:cxnSp macro="">
      <xdr:nvCxnSpPr>
        <xdr:cNvPr id="312" name="直線コネクタ 311"/>
        <xdr:cNvCxnSpPr/>
      </xdr:nvCxnSpPr>
      <xdr:spPr>
        <a:xfrm>
          <a:off x="15671800" y="55562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143527</xdr:rowOff>
    </xdr:from>
    <xdr:ext cx="762000" cy="259045"/>
    <xdr:sp macro="" textlink="">
      <xdr:nvSpPr>
        <xdr:cNvPr id="313" name="補助費等平均値テキスト"/>
        <xdr:cNvSpPr txBox="1"/>
      </xdr:nvSpPr>
      <xdr:spPr>
        <a:xfrm>
          <a:off x="16598900" y="631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14" name="フローチャート : 判断 313"/>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69850</xdr:rowOff>
    </xdr:from>
    <xdr:to>
      <xdr:col>22</xdr:col>
      <xdr:colOff>565150</xdr:colOff>
      <xdr:row>32</xdr:row>
      <xdr:rowOff>88900</xdr:rowOff>
    </xdr:to>
    <xdr:cxnSp macro="">
      <xdr:nvCxnSpPr>
        <xdr:cNvPr id="315" name="直線コネクタ 314"/>
        <xdr:cNvCxnSpPr/>
      </xdr:nvCxnSpPr>
      <xdr:spPr>
        <a:xfrm flipV="1">
          <a:off x="14782800" y="55562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0</xdr:rowOff>
    </xdr:from>
    <xdr:to>
      <xdr:col>22</xdr:col>
      <xdr:colOff>615950</xdr:colOff>
      <xdr:row>37</xdr:row>
      <xdr:rowOff>101600</xdr:rowOff>
    </xdr:to>
    <xdr:sp macro="" textlink="">
      <xdr:nvSpPr>
        <xdr:cNvPr id="316" name="フローチャート : 判断 315"/>
        <xdr:cNvSpPr/>
      </xdr:nvSpPr>
      <xdr:spPr>
        <a:xfrm>
          <a:off x="156210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86377</xdr:rowOff>
    </xdr:from>
    <xdr:ext cx="736600" cy="259045"/>
    <xdr:sp macro="" textlink="">
      <xdr:nvSpPr>
        <xdr:cNvPr id="317" name="テキスト ボックス 316"/>
        <xdr:cNvSpPr txBox="1"/>
      </xdr:nvSpPr>
      <xdr:spPr>
        <a:xfrm>
          <a:off x="15290800" y="643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88900</xdr:rowOff>
    </xdr:from>
    <xdr:to>
      <xdr:col>21</xdr:col>
      <xdr:colOff>361950</xdr:colOff>
      <xdr:row>32</xdr:row>
      <xdr:rowOff>127000</xdr:rowOff>
    </xdr:to>
    <xdr:cxnSp macro="">
      <xdr:nvCxnSpPr>
        <xdr:cNvPr id="318" name="直線コネクタ 317"/>
        <xdr:cNvCxnSpPr/>
      </xdr:nvCxnSpPr>
      <xdr:spPr>
        <a:xfrm flipV="1">
          <a:off x="13893800" y="5575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76200</xdr:rowOff>
    </xdr:from>
    <xdr:to>
      <xdr:col>21</xdr:col>
      <xdr:colOff>412750</xdr:colOff>
      <xdr:row>38</xdr:row>
      <xdr:rowOff>6350</xdr:rowOff>
    </xdr:to>
    <xdr:sp macro="" textlink="">
      <xdr:nvSpPr>
        <xdr:cNvPr id="319" name="フローチャート : 判断 318"/>
        <xdr:cNvSpPr/>
      </xdr:nvSpPr>
      <xdr:spPr>
        <a:xfrm>
          <a:off x="14732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162577</xdr:rowOff>
    </xdr:from>
    <xdr:ext cx="762000" cy="259045"/>
    <xdr:sp macro="" textlink="">
      <xdr:nvSpPr>
        <xdr:cNvPr id="320" name="テキスト ボックス 319"/>
        <xdr:cNvSpPr txBox="1"/>
      </xdr:nvSpPr>
      <xdr:spPr>
        <a:xfrm>
          <a:off x="14401800" y="650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88900</xdr:rowOff>
    </xdr:from>
    <xdr:to>
      <xdr:col>20</xdr:col>
      <xdr:colOff>158750</xdr:colOff>
      <xdr:row>32</xdr:row>
      <xdr:rowOff>127000</xdr:rowOff>
    </xdr:to>
    <xdr:cxnSp macro="">
      <xdr:nvCxnSpPr>
        <xdr:cNvPr id="321" name="直線コネクタ 320"/>
        <xdr:cNvCxnSpPr/>
      </xdr:nvCxnSpPr>
      <xdr:spPr>
        <a:xfrm>
          <a:off x="13004800" y="5575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114300</xdr:rowOff>
    </xdr:from>
    <xdr:to>
      <xdr:col>20</xdr:col>
      <xdr:colOff>209550</xdr:colOff>
      <xdr:row>38</xdr:row>
      <xdr:rowOff>44450</xdr:rowOff>
    </xdr:to>
    <xdr:sp macro="" textlink="">
      <xdr:nvSpPr>
        <xdr:cNvPr id="322" name="フローチャート : 判断 321"/>
        <xdr:cNvSpPr/>
      </xdr:nvSpPr>
      <xdr:spPr>
        <a:xfrm>
          <a:off x="13843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29227</xdr:rowOff>
    </xdr:from>
    <xdr:ext cx="762000" cy="259045"/>
    <xdr:sp macro="" textlink="">
      <xdr:nvSpPr>
        <xdr:cNvPr id="323" name="テキスト ボックス 322"/>
        <xdr:cNvSpPr txBox="1"/>
      </xdr:nvSpPr>
      <xdr:spPr>
        <a:xfrm>
          <a:off x="13512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133350</xdr:rowOff>
    </xdr:from>
    <xdr:to>
      <xdr:col>19</xdr:col>
      <xdr:colOff>6350</xdr:colOff>
      <xdr:row>38</xdr:row>
      <xdr:rowOff>63500</xdr:rowOff>
    </xdr:to>
    <xdr:sp macro="" textlink="">
      <xdr:nvSpPr>
        <xdr:cNvPr id="324" name="フローチャート : 判断 323"/>
        <xdr:cNvSpPr/>
      </xdr:nvSpPr>
      <xdr:spPr>
        <a:xfrm>
          <a:off x="12954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48277</xdr:rowOff>
    </xdr:from>
    <xdr:ext cx="762000" cy="259045"/>
    <xdr:sp macro="" textlink="">
      <xdr:nvSpPr>
        <xdr:cNvPr id="325" name="テキスト ボックス 324"/>
        <xdr:cNvSpPr txBox="1"/>
      </xdr:nvSpPr>
      <xdr:spPr>
        <a:xfrm>
          <a:off x="12623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32</xdr:row>
      <xdr:rowOff>57150</xdr:rowOff>
    </xdr:from>
    <xdr:to>
      <xdr:col>24</xdr:col>
      <xdr:colOff>82550</xdr:colOff>
      <xdr:row>32</xdr:row>
      <xdr:rowOff>158750</xdr:rowOff>
    </xdr:to>
    <xdr:sp macro="" textlink="">
      <xdr:nvSpPr>
        <xdr:cNvPr id="331" name="円/楕円 330"/>
        <xdr:cNvSpPr/>
      </xdr:nvSpPr>
      <xdr:spPr>
        <a:xfrm>
          <a:off x="16459200" y="554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31</xdr:row>
      <xdr:rowOff>137177</xdr:rowOff>
    </xdr:from>
    <xdr:ext cx="762000" cy="259045"/>
    <xdr:sp macro="" textlink="">
      <xdr:nvSpPr>
        <xdr:cNvPr id="332" name="補助費等該当値テキスト"/>
        <xdr:cNvSpPr txBox="1"/>
      </xdr:nvSpPr>
      <xdr:spPr>
        <a:xfrm>
          <a:off x="16598900" y="5452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19050</xdr:rowOff>
    </xdr:from>
    <xdr:to>
      <xdr:col>22</xdr:col>
      <xdr:colOff>615950</xdr:colOff>
      <xdr:row>32</xdr:row>
      <xdr:rowOff>120650</xdr:rowOff>
    </xdr:to>
    <xdr:sp macro="" textlink="">
      <xdr:nvSpPr>
        <xdr:cNvPr id="333" name="円/楕円 332"/>
        <xdr:cNvSpPr/>
      </xdr:nvSpPr>
      <xdr:spPr>
        <a:xfrm>
          <a:off x="15621000" y="550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30</xdr:row>
      <xdr:rowOff>130827</xdr:rowOff>
    </xdr:from>
    <xdr:ext cx="736600" cy="259045"/>
    <xdr:sp macro="" textlink="">
      <xdr:nvSpPr>
        <xdr:cNvPr id="334" name="テキスト ボックス 333"/>
        <xdr:cNvSpPr txBox="1"/>
      </xdr:nvSpPr>
      <xdr:spPr>
        <a:xfrm>
          <a:off x="15290800" y="527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38100</xdr:rowOff>
    </xdr:from>
    <xdr:to>
      <xdr:col>21</xdr:col>
      <xdr:colOff>412750</xdr:colOff>
      <xdr:row>32</xdr:row>
      <xdr:rowOff>139700</xdr:rowOff>
    </xdr:to>
    <xdr:sp macro="" textlink="">
      <xdr:nvSpPr>
        <xdr:cNvPr id="335" name="円/楕円 334"/>
        <xdr:cNvSpPr/>
      </xdr:nvSpPr>
      <xdr:spPr>
        <a:xfrm>
          <a:off x="14732000" y="552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30</xdr:row>
      <xdr:rowOff>149877</xdr:rowOff>
    </xdr:from>
    <xdr:ext cx="762000" cy="259045"/>
    <xdr:sp macro="" textlink="">
      <xdr:nvSpPr>
        <xdr:cNvPr id="336" name="テキスト ボックス 335"/>
        <xdr:cNvSpPr txBox="1"/>
      </xdr:nvSpPr>
      <xdr:spPr>
        <a:xfrm>
          <a:off x="14401800" y="529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76200</xdr:rowOff>
    </xdr:from>
    <xdr:to>
      <xdr:col>20</xdr:col>
      <xdr:colOff>209550</xdr:colOff>
      <xdr:row>33</xdr:row>
      <xdr:rowOff>6350</xdr:rowOff>
    </xdr:to>
    <xdr:sp macro="" textlink="">
      <xdr:nvSpPr>
        <xdr:cNvPr id="337" name="円/楕円 336"/>
        <xdr:cNvSpPr/>
      </xdr:nvSpPr>
      <xdr:spPr>
        <a:xfrm>
          <a:off x="13843000" y="556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16527</xdr:rowOff>
    </xdr:from>
    <xdr:ext cx="762000" cy="259045"/>
    <xdr:sp macro="" textlink="">
      <xdr:nvSpPr>
        <xdr:cNvPr id="338" name="テキスト ボックス 337"/>
        <xdr:cNvSpPr txBox="1"/>
      </xdr:nvSpPr>
      <xdr:spPr>
        <a:xfrm>
          <a:off x="13512800" y="533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38100</xdr:rowOff>
    </xdr:from>
    <xdr:to>
      <xdr:col>19</xdr:col>
      <xdr:colOff>6350</xdr:colOff>
      <xdr:row>32</xdr:row>
      <xdr:rowOff>139700</xdr:rowOff>
    </xdr:to>
    <xdr:sp macro="" textlink="">
      <xdr:nvSpPr>
        <xdr:cNvPr id="339" name="円/楕円 338"/>
        <xdr:cNvSpPr/>
      </xdr:nvSpPr>
      <xdr:spPr>
        <a:xfrm>
          <a:off x="12954000" y="552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30</xdr:row>
      <xdr:rowOff>149877</xdr:rowOff>
    </xdr:from>
    <xdr:ext cx="762000" cy="259045"/>
    <xdr:sp macro="" textlink="">
      <xdr:nvSpPr>
        <xdr:cNvPr id="340" name="テキスト ボックス 339"/>
        <xdr:cNvSpPr txBox="1"/>
      </xdr:nvSpPr>
      <xdr:spPr>
        <a:xfrm>
          <a:off x="12623800" y="529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公債費及び市債残高については、債務負担行為に基づく支出額が大幅に増加したものの、依然として類似団体の中でも少ない水準にある。今後も市民ニーズに対応した事業の選択と集中を進め、普通建設事業費の平準化、ひいては公債費の軽減を図る。</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5" name="直線コネクタ 354"/>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6" name="テキスト ボックス 355"/>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7" name="直線コネクタ 356"/>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8" name="テキスト ボックス 357"/>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9" name="直線コネクタ 358"/>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0" name="テキスト ボックス 359"/>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1" name="直線コネクタ 360"/>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2" name="テキスト ボックス 361"/>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3" name="直線コネクタ 362"/>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4" name="テキスト ボックス 363"/>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5" name="直線コネクタ 364"/>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6" name="テキスト ボックス 365"/>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37193</xdr:rowOff>
    </xdr:from>
    <xdr:to>
      <xdr:col>7</xdr:col>
      <xdr:colOff>15875</xdr:colOff>
      <xdr:row>81</xdr:row>
      <xdr:rowOff>102507</xdr:rowOff>
    </xdr:to>
    <xdr:cxnSp macro="">
      <xdr:nvCxnSpPr>
        <xdr:cNvPr id="370" name="直線コネクタ 369"/>
        <xdr:cNvCxnSpPr/>
      </xdr:nvCxnSpPr>
      <xdr:spPr>
        <a:xfrm flipV="1">
          <a:off x="4826000" y="125530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74584</xdr:rowOff>
    </xdr:from>
    <xdr:ext cx="762000" cy="259045"/>
    <xdr:sp macro="" textlink="">
      <xdr:nvSpPr>
        <xdr:cNvPr id="371" name="公債費最小値テキスト"/>
        <xdr:cNvSpPr txBox="1"/>
      </xdr:nvSpPr>
      <xdr:spPr>
        <a:xfrm>
          <a:off x="4914900" y="1396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81</xdr:row>
      <xdr:rowOff>102507</xdr:rowOff>
    </xdr:from>
    <xdr:to>
      <xdr:col>7</xdr:col>
      <xdr:colOff>104775</xdr:colOff>
      <xdr:row>81</xdr:row>
      <xdr:rowOff>102507</xdr:rowOff>
    </xdr:to>
    <xdr:cxnSp macro="">
      <xdr:nvCxnSpPr>
        <xdr:cNvPr id="372" name="直線コネクタ 371"/>
        <xdr:cNvCxnSpPr/>
      </xdr:nvCxnSpPr>
      <xdr:spPr>
        <a:xfrm>
          <a:off x="4737100" y="1398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123570</xdr:rowOff>
    </xdr:from>
    <xdr:ext cx="762000" cy="259045"/>
    <xdr:sp macro="" textlink="">
      <xdr:nvSpPr>
        <xdr:cNvPr id="373" name="公債費最大値テキスト"/>
        <xdr:cNvSpPr txBox="1"/>
      </xdr:nvSpPr>
      <xdr:spPr>
        <a:xfrm>
          <a:off x="4914900" y="1229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6</xdr:col>
      <xdr:colOff>612775</xdr:colOff>
      <xdr:row>73</xdr:row>
      <xdr:rowOff>37193</xdr:rowOff>
    </xdr:from>
    <xdr:to>
      <xdr:col>7</xdr:col>
      <xdr:colOff>104775</xdr:colOff>
      <xdr:row>73</xdr:row>
      <xdr:rowOff>37193</xdr:rowOff>
    </xdr:to>
    <xdr:cxnSp macro="">
      <xdr:nvCxnSpPr>
        <xdr:cNvPr id="374" name="直線コネクタ 373"/>
        <xdr:cNvCxnSpPr/>
      </xdr:nvCxnSpPr>
      <xdr:spPr>
        <a:xfrm>
          <a:off x="4737100" y="12553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170543</xdr:rowOff>
    </xdr:from>
    <xdr:to>
      <xdr:col>7</xdr:col>
      <xdr:colOff>15875</xdr:colOff>
      <xdr:row>75</xdr:row>
      <xdr:rowOff>31750</xdr:rowOff>
    </xdr:to>
    <xdr:cxnSp macro="">
      <xdr:nvCxnSpPr>
        <xdr:cNvPr id="375" name="直線コネクタ 374"/>
        <xdr:cNvCxnSpPr/>
      </xdr:nvCxnSpPr>
      <xdr:spPr>
        <a:xfrm flipV="1">
          <a:off x="3987800" y="1285784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140806</xdr:rowOff>
    </xdr:from>
    <xdr:ext cx="762000" cy="259045"/>
    <xdr:sp macro="" textlink="">
      <xdr:nvSpPr>
        <xdr:cNvPr id="376" name="公債費平均値テキスト"/>
        <xdr:cNvSpPr txBox="1"/>
      </xdr:nvSpPr>
      <xdr:spPr>
        <a:xfrm>
          <a:off x="4914900" y="13171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168729</xdr:rowOff>
    </xdr:from>
    <xdr:to>
      <xdr:col>7</xdr:col>
      <xdr:colOff>66675</xdr:colOff>
      <xdr:row>77</xdr:row>
      <xdr:rowOff>98879</xdr:rowOff>
    </xdr:to>
    <xdr:sp macro="" textlink="">
      <xdr:nvSpPr>
        <xdr:cNvPr id="377" name="フローチャート : 判断 376"/>
        <xdr:cNvSpPr/>
      </xdr:nvSpPr>
      <xdr:spPr>
        <a:xfrm>
          <a:off x="4775200" y="13198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148772</xdr:rowOff>
    </xdr:from>
    <xdr:to>
      <xdr:col>5</xdr:col>
      <xdr:colOff>549275</xdr:colOff>
      <xdr:row>75</xdr:row>
      <xdr:rowOff>31750</xdr:rowOff>
    </xdr:to>
    <xdr:cxnSp macro="">
      <xdr:nvCxnSpPr>
        <xdr:cNvPr id="378" name="直線コネクタ 377"/>
        <xdr:cNvCxnSpPr/>
      </xdr:nvCxnSpPr>
      <xdr:spPr>
        <a:xfrm>
          <a:off x="3098800" y="12836072"/>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51707</xdr:rowOff>
    </xdr:from>
    <xdr:to>
      <xdr:col>5</xdr:col>
      <xdr:colOff>600075</xdr:colOff>
      <xdr:row>77</xdr:row>
      <xdr:rowOff>153307</xdr:rowOff>
    </xdr:to>
    <xdr:sp macro="" textlink="">
      <xdr:nvSpPr>
        <xdr:cNvPr id="379" name="フローチャート : 判断 378"/>
        <xdr:cNvSpPr/>
      </xdr:nvSpPr>
      <xdr:spPr>
        <a:xfrm>
          <a:off x="3937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138084</xdr:rowOff>
    </xdr:from>
    <xdr:ext cx="736600" cy="259045"/>
    <xdr:sp macro="" textlink="">
      <xdr:nvSpPr>
        <xdr:cNvPr id="380" name="テキスト ボックス 379"/>
        <xdr:cNvSpPr txBox="1"/>
      </xdr:nvSpPr>
      <xdr:spPr>
        <a:xfrm>
          <a:off x="3606800" y="1333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105228</xdr:rowOff>
    </xdr:from>
    <xdr:to>
      <xdr:col>4</xdr:col>
      <xdr:colOff>346075</xdr:colOff>
      <xdr:row>74</xdr:row>
      <xdr:rowOff>148772</xdr:rowOff>
    </xdr:to>
    <xdr:cxnSp macro="">
      <xdr:nvCxnSpPr>
        <xdr:cNvPr id="381" name="直線コネクタ 380"/>
        <xdr:cNvCxnSpPr/>
      </xdr:nvCxnSpPr>
      <xdr:spPr>
        <a:xfrm>
          <a:off x="2209800" y="127925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2" name="フローチャート : 判断 381"/>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127198</xdr:rowOff>
    </xdr:from>
    <xdr:ext cx="762000" cy="259045"/>
    <xdr:sp macro="" textlink="">
      <xdr:nvSpPr>
        <xdr:cNvPr id="383" name="テキスト ボックス 382"/>
        <xdr:cNvSpPr txBox="1"/>
      </xdr:nvSpPr>
      <xdr:spPr>
        <a:xfrm>
          <a:off x="2717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167822</xdr:rowOff>
    </xdr:from>
    <xdr:to>
      <xdr:col>3</xdr:col>
      <xdr:colOff>142875</xdr:colOff>
      <xdr:row>74</xdr:row>
      <xdr:rowOff>105228</xdr:rowOff>
    </xdr:to>
    <xdr:cxnSp macro="">
      <xdr:nvCxnSpPr>
        <xdr:cNvPr id="384" name="直線コネクタ 383"/>
        <xdr:cNvCxnSpPr/>
      </xdr:nvCxnSpPr>
      <xdr:spPr>
        <a:xfrm>
          <a:off x="1320800" y="12683672"/>
          <a:ext cx="8890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40821</xdr:rowOff>
    </xdr:from>
    <xdr:to>
      <xdr:col>3</xdr:col>
      <xdr:colOff>193675</xdr:colOff>
      <xdr:row>77</xdr:row>
      <xdr:rowOff>142421</xdr:rowOff>
    </xdr:to>
    <xdr:sp macro="" textlink="">
      <xdr:nvSpPr>
        <xdr:cNvPr id="385" name="フローチャート : 判断 384"/>
        <xdr:cNvSpPr/>
      </xdr:nvSpPr>
      <xdr:spPr>
        <a:xfrm>
          <a:off x="2159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127198</xdr:rowOff>
    </xdr:from>
    <xdr:ext cx="762000" cy="259045"/>
    <xdr:sp macro="" textlink="">
      <xdr:nvSpPr>
        <xdr:cNvPr id="386" name="テキスト ボックス 385"/>
        <xdr:cNvSpPr txBox="1"/>
      </xdr:nvSpPr>
      <xdr:spPr>
        <a:xfrm>
          <a:off x="1828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51707</xdr:rowOff>
    </xdr:from>
    <xdr:to>
      <xdr:col>1</xdr:col>
      <xdr:colOff>676275</xdr:colOff>
      <xdr:row>77</xdr:row>
      <xdr:rowOff>153307</xdr:rowOff>
    </xdr:to>
    <xdr:sp macro="" textlink="">
      <xdr:nvSpPr>
        <xdr:cNvPr id="387" name="フローチャート : 判断 386"/>
        <xdr:cNvSpPr/>
      </xdr:nvSpPr>
      <xdr:spPr>
        <a:xfrm>
          <a:off x="1270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138084</xdr:rowOff>
    </xdr:from>
    <xdr:ext cx="762000" cy="259045"/>
    <xdr:sp macro="" textlink="">
      <xdr:nvSpPr>
        <xdr:cNvPr id="388" name="テキスト ボックス 387"/>
        <xdr:cNvSpPr txBox="1"/>
      </xdr:nvSpPr>
      <xdr:spPr>
        <a:xfrm>
          <a:off x="939800" y="1333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119743</xdr:rowOff>
    </xdr:from>
    <xdr:to>
      <xdr:col>7</xdr:col>
      <xdr:colOff>66675</xdr:colOff>
      <xdr:row>75</xdr:row>
      <xdr:rowOff>49893</xdr:rowOff>
    </xdr:to>
    <xdr:sp macro="" textlink="">
      <xdr:nvSpPr>
        <xdr:cNvPr id="394" name="円/楕円 393"/>
        <xdr:cNvSpPr/>
      </xdr:nvSpPr>
      <xdr:spPr>
        <a:xfrm>
          <a:off x="4775200" y="1280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136270</xdr:rowOff>
    </xdr:from>
    <xdr:ext cx="762000" cy="259045"/>
    <xdr:sp macro="" textlink="">
      <xdr:nvSpPr>
        <xdr:cNvPr id="395" name="公債費該当値テキスト"/>
        <xdr:cNvSpPr txBox="1"/>
      </xdr:nvSpPr>
      <xdr:spPr>
        <a:xfrm>
          <a:off x="4914900" y="1265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152400</xdr:rowOff>
    </xdr:from>
    <xdr:to>
      <xdr:col>5</xdr:col>
      <xdr:colOff>600075</xdr:colOff>
      <xdr:row>75</xdr:row>
      <xdr:rowOff>82550</xdr:rowOff>
    </xdr:to>
    <xdr:sp macro="" textlink="">
      <xdr:nvSpPr>
        <xdr:cNvPr id="396" name="円/楕円 395"/>
        <xdr:cNvSpPr/>
      </xdr:nvSpPr>
      <xdr:spPr>
        <a:xfrm>
          <a:off x="3937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92727</xdr:rowOff>
    </xdr:from>
    <xdr:ext cx="736600" cy="259045"/>
    <xdr:sp macro="" textlink="">
      <xdr:nvSpPr>
        <xdr:cNvPr id="397" name="テキスト ボックス 396"/>
        <xdr:cNvSpPr txBox="1"/>
      </xdr:nvSpPr>
      <xdr:spPr>
        <a:xfrm>
          <a:off x="3606800" y="1260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97972</xdr:rowOff>
    </xdr:from>
    <xdr:to>
      <xdr:col>4</xdr:col>
      <xdr:colOff>396875</xdr:colOff>
      <xdr:row>75</xdr:row>
      <xdr:rowOff>28122</xdr:rowOff>
    </xdr:to>
    <xdr:sp macro="" textlink="">
      <xdr:nvSpPr>
        <xdr:cNvPr id="398" name="円/楕円 397"/>
        <xdr:cNvSpPr/>
      </xdr:nvSpPr>
      <xdr:spPr>
        <a:xfrm>
          <a:off x="3048000" y="127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38299</xdr:rowOff>
    </xdr:from>
    <xdr:ext cx="762000" cy="259045"/>
    <xdr:sp macro="" textlink="">
      <xdr:nvSpPr>
        <xdr:cNvPr id="399" name="テキスト ボックス 398"/>
        <xdr:cNvSpPr txBox="1"/>
      </xdr:nvSpPr>
      <xdr:spPr>
        <a:xfrm>
          <a:off x="2717800" y="125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54428</xdr:rowOff>
    </xdr:from>
    <xdr:to>
      <xdr:col>3</xdr:col>
      <xdr:colOff>193675</xdr:colOff>
      <xdr:row>74</xdr:row>
      <xdr:rowOff>156028</xdr:rowOff>
    </xdr:to>
    <xdr:sp macro="" textlink="">
      <xdr:nvSpPr>
        <xdr:cNvPr id="400" name="円/楕円 399"/>
        <xdr:cNvSpPr/>
      </xdr:nvSpPr>
      <xdr:spPr>
        <a:xfrm>
          <a:off x="2159000" y="1274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166205</xdr:rowOff>
    </xdr:from>
    <xdr:ext cx="762000" cy="259045"/>
    <xdr:sp macro="" textlink="">
      <xdr:nvSpPr>
        <xdr:cNvPr id="401" name="テキスト ボックス 400"/>
        <xdr:cNvSpPr txBox="1"/>
      </xdr:nvSpPr>
      <xdr:spPr>
        <a:xfrm>
          <a:off x="1828800" y="12510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117022</xdr:rowOff>
    </xdr:from>
    <xdr:to>
      <xdr:col>1</xdr:col>
      <xdr:colOff>676275</xdr:colOff>
      <xdr:row>74</xdr:row>
      <xdr:rowOff>47172</xdr:rowOff>
    </xdr:to>
    <xdr:sp macro="" textlink="">
      <xdr:nvSpPr>
        <xdr:cNvPr id="402" name="円/楕円 401"/>
        <xdr:cNvSpPr/>
      </xdr:nvSpPr>
      <xdr:spPr>
        <a:xfrm>
          <a:off x="1270000" y="12632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57349</xdr:rowOff>
    </xdr:from>
    <xdr:ext cx="762000" cy="259045"/>
    <xdr:sp macro="" textlink="">
      <xdr:nvSpPr>
        <xdr:cNvPr id="403" name="テキスト ボックス 402"/>
        <xdr:cNvSpPr txBox="1"/>
      </xdr:nvSpPr>
      <xdr:spPr>
        <a:xfrm>
          <a:off x="939800" y="1240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公債費以外については、平成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年度に実施された職員給与の減額に係る特例措置により一時的に指数が改善した人件費が悪化したことにより、平成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年度の指数が悪化している。また、平成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年度には、学校給食の民営化の拡大や子育て支援経費の増等により、経常的な経費が増加している。類似団体平均を上回る結果となっているため、既存事業の見直し等によりコスト削減を図る。</a:t>
          </a:r>
        </a:p>
      </xdr:txBody>
    </xdr:sp>
    <xdr:clientData/>
  </xdr:twoCellAnchor>
  <xdr:oneCellAnchor>
    <xdr:from>
      <xdr:col>18</xdr:col>
      <xdr:colOff>44450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82550</xdr:colOff>
      <xdr:row>82</xdr:row>
      <xdr:rowOff>69850</xdr:rowOff>
    </xdr:from>
    <xdr:to>
      <xdr:col>24</xdr:col>
      <xdr:colOff>590550</xdr:colOff>
      <xdr:row>82</xdr:row>
      <xdr:rowOff>69850</xdr:rowOff>
    </xdr:to>
    <xdr:cxnSp macro="">
      <xdr:nvCxnSpPr>
        <xdr:cNvPr id="418" name="直線コネクタ 417"/>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99077</xdr:rowOff>
    </xdr:from>
    <xdr:ext cx="508000" cy="259045"/>
    <xdr:sp macro="" textlink="">
      <xdr:nvSpPr>
        <xdr:cNvPr id="419" name="テキスト ボックス 418"/>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20" name="直線コネクタ 419"/>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21" name="テキスト ボックス 420"/>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82550</xdr:colOff>
      <xdr:row>79</xdr:row>
      <xdr:rowOff>12700</xdr:rowOff>
    </xdr:from>
    <xdr:to>
      <xdr:col>24</xdr:col>
      <xdr:colOff>590550</xdr:colOff>
      <xdr:row>79</xdr:row>
      <xdr:rowOff>12700</xdr:rowOff>
    </xdr:to>
    <xdr:cxnSp macro="">
      <xdr:nvCxnSpPr>
        <xdr:cNvPr id="422" name="直線コネクタ 421"/>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41927</xdr:rowOff>
    </xdr:from>
    <xdr:ext cx="508000" cy="259045"/>
    <xdr:sp macro="" textlink="">
      <xdr:nvSpPr>
        <xdr:cNvPr id="423" name="テキスト ボックス 422"/>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4" name="直線コネクタ 42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5" name="テキスト ボックス 42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127000</xdr:rowOff>
    </xdr:from>
    <xdr:to>
      <xdr:col>24</xdr:col>
      <xdr:colOff>590550</xdr:colOff>
      <xdr:row>75</xdr:row>
      <xdr:rowOff>127000</xdr:rowOff>
    </xdr:to>
    <xdr:cxnSp macro="">
      <xdr:nvCxnSpPr>
        <xdr:cNvPr id="426" name="直線コネクタ 425"/>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156227</xdr:rowOff>
    </xdr:from>
    <xdr:ext cx="508000" cy="259045"/>
    <xdr:sp macro="" textlink="">
      <xdr:nvSpPr>
        <xdr:cNvPr id="427" name="テキスト ボックス 426"/>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28" name="直線コネクタ 427"/>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29" name="テキスト ボックス 428"/>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72</xdr:row>
      <xdr:rowOff>69850</xdr:rowOff>
    </xdr:from>
    <xdr:to>
      <xdr:col>24</xdr:col>
      <xdr:colOff>590550</xdr:colOff>
      <xdr:row>72</xdr:row>
      <xdr:rowOff>69850</xdr:rowOff>
    </xdr:to>
    <xdr:cxnSp macro="">
      <xdr:nvCxnSpPr>
        <xdr:cNvPr id="430" name="直線コネクタ 429"/>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99077</xdr:rowOff>
    </xdr:from>
    <xdr:ext cx="508000" cy="259045"/>
    <xdr:sp macro="" textlink="">
      <xdr:nvSpPr>
        <xdr:cNvPr id="431" name="テキスト ボックス 430"/>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32" name="直線コネクタ 43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3" name="テキスト ボックス 43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41275</xdr:rowOff>
    </xdr:from>
    <xdr:to>
      <xdr:col>24</xdr:col>
      <xdr:colOff>31750</xdr:colOff>
      <xdr:row>81</xdr:row>
      <xdr:rowOff>69850</xdr:rowOff>
    </xdr:to>
    <xdr:cxnSp macro="">
      <xdr:nvCxnSpPr>
        <xdr:cNvPr id="435" name="直線コネクタ 434"/>
        <xdr:cNvCxnSpPr/>
      </xdr:nvCxnSpPr>
      <xdr:spPr>
        <a:xfrm flipV="1">
          <a:off x="16510000" y="12557125"/>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41927</xdr:rowOff>
    </xdr:from>
    <xdr:ext cx="762000" cy="259045"/>
    <xdr:sp macro="" textlink="">
      <xdr:nvSpPr>
        <xdr:cNvPr id="436" name="公債費以外最小値テキスト"/>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23</xdr:col>
      <xdr:colOff>628650</xdr:colOff>
      <xdr:row>81</xdr:row>
      <xdr:rowOff>69850</xdr:rowOff>
    </xdr:from>
    <xdr:to>
      <xdr:col>24</xdr:col>
      <xdr:colOff>120650</xdr:colOff>
      <xdr:row>81</xdr:row>
      <xdr:rowOff>69850</xdr:rowOff>
    </xdr:to>
    <xdr:cxnSp macro="">
      <xdr:nvCxnSpPr>
        <xdr:cNvPr id="437" name="直線コネクタ 436"/>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127652</xdr:rowOff>
    </xdr:from>
    <xdr:ext cx="762000" cy="259045"/>
    <xdr:sp macro="" textlink="">
      <xdr:nvSpPr>
        <xdr:cNvPr id="438" name="公債費以外最大値テキスト"/>
        <xdr:cNvSpPr txBox="1"/>
      </xdr:nvSpPr>
      <xdr:spPr>
        <a:xfrm>
          <a:off x="16598900" y="1230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23</xdr:col>
      <xdr:colOff>628650</xdr:colOff>
      <xdr:row>73</xdr:row>
      <xdr:rowOff>41275</xdr:rowOff>
    </xdr:from>
    <xdr:to>
      <xdr:col>24</xdr:col>
      <xdr:colOff>120650</xdr:colOff>
      <xdr:row>73</xdr:row>
      <xdr:rowOff>41275</xdr:rowOff>
    </xdr:to>
    <xdr:cxnSp macro="">
      <xdr:nvCxnSpPr>
        <xdr:cNvPr id="439" name="直線コネクタ 438"/>
        <xdr:cNvCxnSpPr/>
      </xdr:nvCxnSpPr>
      <xdr:spPr>
        <a:xfrm>
          <a:off x="16421100" y="1255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117475</xdr:rowOff>
    </xdr:from>
    <xdr:to>
      <xdr:col>24</xdr:col>
      <xdr:colOff>31750</xdr:colOff>
      <xdr:row>79</xdr:row>
      <xdr:rowOff>12700</xdr:rowOff>
    </xdr:to>
    <xdr:cxnSp macro="">
      <xdr:nvCxnSpPr>
        <xdr:cNvPr id="440" name="直線コネクタ 439"/>
        <xdr:cNvCxnSpPr/>
      </xdr:nvCxnSpPr>
      <xdr:spPr>
        <a:xfrm>
          <a:off x="15671800" y="13319125"/>
          <a:ext cx="838200" cy="238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140352</xdr:rowOff>
    </xdr:from>
    <xdr:ext cx="762000" cy="259045"/>
    <xdr:sp macro="" textlink="">
      <xdr:nvSpPr>
        <xdr:cNvPr id="441" name="公債費以外平均値テキスト"/>
        <xdr:cNvSpPr txBox="1"/>
      </xdr:nvSpPr>
      <xdr:spPr>
        <a:xfrm>
          <a:off x="16598900" y="129991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123825</xdr:rowOff>
    </xdr:from>
    <xdr:to>
      <xdr:col>24</xdr:col>
      <xdr:colOff>82550</xdr:colOff>
      <xdr:row>77</xdr:row>
      <xdr:rowOff>53975</xdr:rowOff>
    </xdr:to>
    <xdr:sp macro="" textlink="">
      <xdr:nvSpPr>
        <xdr:cNvPr id="442" name="フローチャート : 判断 441"/>
        <xdr:cNvSpPr/>
      </xdr:nvSpPr>
      <xdr:spPr>
        <a:xfrm>
          <a:off x="16459200" y="13154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3175</xdr:rowOff>
    </xdr:from>
    <xdr:to>
      <xdr:col>22</xdr:col>
      <xdr:colOff>565150</xdr:colOff>
      <xdr:row>77</xdr:row>
      <xdr:rowOff>117475</xdr:rowOff>
    </xdr:to>
    <xdr:cxnSp macro="">
      <xdr:nvCxnSpPr>
        <xdr:cNvPr id="443" name="直線コネクタ 442"/>
        <xdr:cNvCxnSpPr/>
      </xdr:nvCxnSpPr>
      <xdr:spPr>
        <a:xfrm>
          <a:off x="14782800" y="1320482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133350</xdr:rowOff>
    </xdr:from>
    <xdr:to>
      <xdr:col>22</xdr:col>
      <xdr:colOff>615950</xdr:colOff>
      <xdr:row>76</xdr:row>
      <xdr:rowOff>63500</xdr:rowOff>
    </xdr:to>
    <xdr:sp macro="" textlink="">
      <xdr:nvSpPr>
        <xdr:cNvPr id="444" name="フローチャート : 判断 443"/>
        <xdr:cNvSpPr/>
      </xdr:nvSpPr>
      <xdr:spPr>
        <a:xfrm>
          <a:off x="15621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73677</xdr:rowOff>
    </xdr:from>
    <xdr:ext cx="736600" cy="259045"/>
    <xdr:sp macro="" textlink="">
      <xdr:nvSpPr>
        <xdr:cNvPr id="445" name="テキスト ボックス 444"/>
        <xdr:cNvSpPr txBox="1"/>
      </xdr:nvSpPr>
      <xdr:spPr>
        <a:xfrm>
          <a:off x="15290800" y="1276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165100</xdr:rowOff>
    </xdr:from>
    <xdr:to>
      <xdr:col>21</xdr:col>
      <xdr:colOff>361950</xdr:colOff>
      <xdr:row>77</xdr:row>
      <xdr:rowOff>3175</xdr:rowOff>
    </xdr:to>
    <xdr:cxnSp macro="">
      <xdr:nvCxnSpPr>
        <xdr:cNvPr id="446" name="直線コネクタ 445"/>
        <xdr:cNvCxnSpPr/>
      </xdr:nvCxnSpPr>
      <xdr:spPr>
        <a:xfrm>
          <a:off x="13893800" y="1319530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28575</xdr:rowOff>
    </xdr:from>
    <xdr:to>
      <xdr:col>21</xdr:col>
      <xdr:colOff>412750</xdr:colOff>
      <xdr:row>76</xdr:row>
      <xdr:rowOff>130175</xdr:rowOff>
    </xdr:to>
    <xdr:sp macro="" textlink="">
      <xdr:nvSpPr>
        <xdr:cNvPr id="447" name="フローチャート : 判断 446"/>
        <xdr:cNvSpPr/>
      </xdr:nvSpPr>
      <xdr:spPr>
        <a:xfrm>
          <a:off x="14732000" y="1305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140352</xdr:rowOff>
    </xdr:from>
    <xdr:ext cx="762000" cy="259045"/>
    <xdr:sp macro="" textlink="">
      <xdr:nvSpPr>
        <xdr:cNvPr id="448" name="テキスト ボックス 447"/>
        <xdr:cNvSpPr txBox="1"/>
      </xdr:nvSpPr>
      <xdr:spPr>
        <a:xfrm>
          <a:off x="14401800" y="1282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60325</xdr:rowOff>
    </xdr:from>
    <xdr:to>
      <xdr:col>20</xdr:col>
      <xdr:colOff>158750</xdr:colOff>
      <xdr:row>76</xdr:row>
      <xdr:rowOff>165100</xdr:rowOff>
    </xdr:to>
    <xdr:cxnSp macro="">
      <xdr:nvCxnSpPr>
        <xdr:cNvPr id="449" name="直線コネクタ 448"/>
        <xdr:cNvCxnSpPr/>
      </xdr:nvCxnSpPr>
      <xdr:spPr>
        <a:xfrm>
          <a:off x="13004800" y="13090525"/>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152400</xdr:rowOff>
    </xdr:from>
    <xdr:to>
      <xdr:col>20</xdr:col>
      <xdr:colOff>209550</xdr:colOff>
      <xdr:row>76</xdr:row>
      <xdr:rowOff>82550</xdr:rowOff>
    </xdr:to>
    <xdr:sp macro="" textlink="">
      <xdr:nvSpPr>
        <xdr:cNvPr id="450" name="フローチャート : 判断 449"/>
        <xdr:cNvSpPr/>
      </xdr:nvSpPr>
      <xdr:spPr>
        <a:xfrm>
          <a:off x="13843000" y="1301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92727</xdr:rowOff>
    </xdr:from>
    <xdr:ext cx="762000" cy="259045"/>
    <xdr:sp macro="" textlink="">
      <xdr:nvSpPr>
        <xdr:cNvPr id="451" name="テキスト ボックス 450"/>
        <xdr:cNvSpPr txBox="1"/>
      </xdr:nvSpPr>
      <xdr:spPr>
        <a:xfrm>
          <a:off x="13512800" y="1278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52" name="フローチャート : 判断 451"/>
        <xdr:cNvSpPr/>
      </xdr:nvSpPr>
      <xdr:spPr>
        <a:xfrm>
          <a:off x="12954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73677</xdr:rowOff>
    </xdr:from>
    <xdr:ext cx="762000" cy="259045"/>
    <xdr:sp macro="" textlink="">
      <xdr:nvSpPr>
        <xdr:cNvPr id="453" name="テキスト ボックス 452"/>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4" name="テキスト ボックス 45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5" name="テキスト ボックス 45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6" name="テキスト ボックス 45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7" name="テキスト ボックス 45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8" name="テキスト ボックス 45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133350</xdr:rowOff>
    </xdr:from>
    <xdr:to>
      <xdr:col>24</xdr:col>
      <xdr:colOff>82550</xdr:colOff>
      <xdr:row>79</xdr:row>
      <xdr:rowOff>63500</xdr:rowOff>
    </xdr:to>
    <xdr:sp macro="" textlink="">
      <xdr:nvSpPr>
        <xdr:cNvPr id="459" name="円/楕円 458"/>
        <xdr:cNvSpPr/>
      </xdr:nvSpPr>
      <xdr:spPr>
        <a:xfrm>
          <a:off x="16459200" y="1350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105427</xdr:rowOff>
    </xdr:from>
    <xdr:ext cx="762000" cy="259045"/>
    <xdr:sp macro="" textlink="">
      <xdr:nvSpPr>
        <xdr:cNvPr id="460" name="公債費以外該当値テキスト"/>
        <xdr:cNvSpPr txBox="1"/>
      </xdr:nvSpPr>
      <xdr:spPr>
        <a:xfrm>
          <a:off x="165989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66675</xdr:rowOff>
    </xdr:from>
    <xdr:to>
      <xdr:col>22</xdr:col>
      <xdr:colOff>615950</xdr:colOff>
      <xdr:row>77</xdr:row>
      <xdr:rowOff>168275</xdr:rowOff>
    </xdr:to>
    <xdr:sp macro="" textlink="">
      <xdr:nvSpPr>
        <xdr:cNvPr id="461" name="円/楕円 460"/>
        <xdr:cNvSpPr/>
      </xdr:nvSpPr>
      <xdr:spPr>
        <a:xfrm>
          <a:off x="15621000" y="13268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153052</xdr:rowOff>
    </xdr:from>
    <xdr:ext cx="736600" cy="259045"/>
    <xdr:sp macro="" textlink="">
      <xdr:nvSpPr>
        <xdr:cNvPr id="462" name="テキスト ボックス 461"/>
        <xdr:cNvSpPr txBox="1"/>
      </xdr:nvSpPr>
      <xdr:spPr>
        <a:xfrm>
          <a:off x="15290800" y="1335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123825</xdr:rowOff>
    </xdr:from>
    <xdr:to>
      <xdr:col>21</xdr:col>
      <xdr:colOff>412750</xdr:colOff>
      <xdr:row>77</xdr:row>
      <xdr:rowOff>53975</xdr:rowOff>
    </xdr:to>
    <xdr:sp macro="" textlink="">
      <xdr:nvSpPr>
        <xdr:cNvPr id="463" name="円/楕円 462"/>
        <xdr:cNvSpPr/>
      </xdr:nvSpPr>
      <xdr:spPr>
        <a:xfrm>
          <a:off x="14732000" y="13154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38752</xdr:rowOff>
    </xdr:from>
    <xdr:ext cx="762000" cy="259045"/>
    <xdr:sp macro="" textlink="">
      <xdr:nvSpPr>
        <xdr:cNvPr id="464" name="テキスト ボックス 463"/>
        <xdr:cNvSpPr txBox="1"/>
      </xdr:nvSpPr>
      <xdr:spPr>
        <a:xfrm>
          <a:off x="14401800" y="13240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114300</xdr:rowOff>
    </xdr:from>
    <xdr:to>
      <xdr:col>20</xdr:col>
      <xdr:colOff>209550</xdr:colOff>
      <xdr:row>77</xdr:row>
      <xdr:rowOff>44450</xdr:rowOff>
    </xdr:to>
    <xdr:sp macro="" textlink="">
      <xdr:nvSpPr>
        <xdr:cNvPr id="465" name="円/楕円 464"/>
        <xdr:cNvSpPr/>
      </xdr:nvSpPr>
      <xdr:spPr>
        <a:xfrm>
          <a:off x="13843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29227</xdr:rowOff>
    </xdr:from>
    <xdr:ext cx="762000" cy="259045"/>
    <xdr:sp macro="" textlink="">
      <xdr:nvSpPr>
        <xdr:cNvPr id="466" name="テキスト ボックス 465"/>
        <xdr:cNvSpPr txBox="1"/>
      </xdr:nvSpPr>
      <xdr:spPr>
        <a:xfrm>
          <a:off x="13512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9525</xdr:rowOff>
    </xdr:from>
    <xdr:to>
      <xdr:col>19</xdr:col>
      <xdr:colOff>6350</xdr:colOff>
      <xdr:row>76</xdr:row>
      <xdr:rowOff>111125</xdr:rowOff>
    </xdr:to>
    <xdr:sp macro="" textlink="">
      <xdr:nvSpPr>
        <xdr:cNvPr id="467" name="円/楕円 466"/>
        <xdr:cNvSpPr/>
      </xdr:nvSpPr>
      <xdr:spPr>
        <a:xfrm>
          <a:off x="12954000" y="13039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95902</xdr:rowOff>
    </xdr:from>
    <xdr:ext cx="762000" cy="259045"/>
    <xdr:sp macro="" textlink="">
      <xdr:nvSpPr>
        <xdr:cNvPr id="468" name="テキスト ボックス 467"/>
        <xdr:cNvSpPr txBox="1"/>
      </xdr:nvSpPr>
      <xdr:spPr>
        <a:xfrm>
          <a:off x="12623800" y="13126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埼玉県さいたま市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106365</xdr:rowOff>
    </xdr:from>
    <xdr:to>
      <xdr:col>4</xdr:col>
      <xdr:colOff>1117600</xdr:colOff>
      <xdr:row>20</xdr:row>
      <xdr:rowOff>44552</xdr:rowOff>
    </xdr:to>
    <xdr:cxnSp macro="">
      <xdr:nvCxnSpPr>
        <xdr:cNvPr id="43" name="直線コネクタ 42"/>
        <xdr:cNvCxnSpPr/>
      </xdr:nvCxnSpPr>
      <xdr:spPr bwMode="auto">
        <a:xfrm flipV="1">
          <a:off x="5651500" y="2211390"/>
          <a:ext cx="0" cy="1309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16629</xdr:rowOff>
    </xdr:from>
    <xdr:ext cx="762000" cy="259045"/>
    <xdr:sp macro="" textlink="">
      <xdr:nvSpPr>
        <xdr:cNvPr id="44" name="人口1人当たり決算額の推移最小値テキスト130"/>
        <xdr:cNvSpPr txBox="1"/>
      </xdr:nvSpPr>
      <xdr:spPr>
        <a:xfrm>
          <a:off x="5740400" y="3493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49,095</a:t>
          </a:r>
          <a:endParaRPr kumimoji="1" lang="ja-JP" altLang="en-US" sz="1000" b="1">
            <a:latin typeface="ＭＳ Ｐゴシック"/>
          </a:endParaRPr>
        </a:p>
      </xdr:txBody>
    </xdr:sp>
    <xdr:clientData/>
  </xdr:oneCellAnchor>
  <xdr:twoCellAnchor>
    <xdr:from>
      <xdr:col>4</xdr:col>
      <xdr:colOff>1028700</xdr:colOff>
      <xdr:row>20</xdr:row>
      <xdr:rowOff>44552</xdr:rowOff>
    </xdr:from>
    <xdr:to>
      <xdr:col>5</xdr:col>
      <xdr:colOff>73025</xdr:colOff>
      <xdr:row>20</xdr:row>
      <xdr:rowOff>44552</xdr:rowOff>
    </xdr:to>
    <xdr:cxnSp macro="">
      <xdr:nvCxnSpPr>
        <xdr:cNvPr id="45" name="直線コネクタ 44"/>
        <xdr:cNvCxnSpPr/>
      </xdr:nvCxnSpPr>
      <xdr:spPr bwMode="auto">
        <a:xfrm>
          <a:off x="5562600" y="35211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21292</xdr:rowOff>
    </xdr:from>
    <xdr:ext cx="762000" cy="259045"/>
    <xdr:sp macro="" textlink="">
      <xdr:nvSpPr>
        <xdr:cNvPr id="46" name="人口1人当たり決算額の推移最大値テキスト130"/>
        <xdr:cNvSpPr txBox="1"/>
      </xdr:nvSpPr>
      <xdr:spPr>
        <a:xfrm>
          <a:off x="5740400" y="195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77,743</a:t>
          </a:r>
          <a:endParaRPr kumimoji="1" lang="ja-JP" altLang="en-US" sz="1000" b="1">
            <a:latin typeface="ＭＳ Ｐゴシック"/>
          </a:endParaRPr>
        </a:p>
      </xdr:txBody>
    </xdr:sp>
    <xdr:clientData/>
  </xdr:oneCellAnchor>
  <xdr:twoCellAnchor>
    <xdr:from>
      <xdr:col>4</xdr:col>
      <xdr:colOff>1028700</xdr:colOff>
      <xdr:row>12</xdr:row>
      <xdr:rowOff>106365</xdr:rowOff>
    </xdr:from>
    <xdr:to>
      <xdr:col>5</xdr:col>
      <xdr:colOff>73025</xdr:colOff>
      <xdr:row>12</xdr:row>
      <xdr:rowOff>106365</xdr:rowOff>
    </xdr:to>
    <xdr:cxnSp macro="">
      <xdr:nvCxnSpPr>
        <xdr:cNvPr id="47" name="直線コネクタ 46"/>
        <xdr:cNvCxnSpPr/>
      </xdr:nvCxnSpPr>
      <xdr:spPr bwMode="auto">
        <a:xfrm>
          <a:off x="5562600" y="22113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4226</xdr:rowOff>
    </xdr:from>
    <xdr:to>
      <xdr:col>4</xdr:col>
      <xdr:colOff>1117600</xdr:colOff>
      <xdr:row>18</xdr:row>
      <xdr:rowOff>117795</xdr:rowOff>
    </xdr:to>
    <xdr:cxnSp macro="">
      <xdr:nvCxnSpPr>
        <xdr:cNvPr id="48" name="直線コネクタ 47"/>
        <xdr:cNvCxnSpPr/>
      </xdr:nvCxnSpPr>
      <xdr:spPr bwMode="auto">
        <a:xfrm flipV="1">
          <a:off x="5003800" y="3137951"/>
          <a:ext cx="647700" cy="113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35059</xdr:rowOff>
    </xdr:from>
    <xdr:ext cx="762000" cy="259045"/>
    <xdr:sp macro="" textlink="">
      <xdr:nvSpPr>
        <xdr:cNvPr id="49" name="人口1人当たり決算額の推移平均値テキスト130"/>
        <xdr:cNvSpPr txBox="1"/>
      </xdr:nvSpPr>
      <xdr:spPr>
        <a:xfrm>
          <a:off x="5740400" y="2654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63,553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18532</xdr:rowOff>
    </xdr:from>
    <xdr:to>
      <xdr:col>5</xdr:col>
      <xdr:colOff>34925</xdr:colOff>
      <xdr:row>16</xdr:row>
      <xdr:rowOff>120132</xdr:rowOff>
    </xdr:to>
    <xdr:sp macro="" textlink="">
      <xdr:nvSpPr>
        <xdr:cNvPr id="50" name="フローチャート : 判断 49"/>
        <xdr:cNvSpPr/>
      </xdr:nvSpPr>
      <xdr:spPr bwMode="auto">
        <a:xfrm>
          <a:off x="5600700" y="2809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38882</xdr:rowOff>
    </xdr:from>
    <xdr:to>
      <xdr:col>4</xdr:col>
      <xdr:colOff>469900</xdr:colOff>
      <xdr:row>18</xdr:row>
      <xdr:rowOff>117795</xdr:rowOff>
    </xdr:to>
    <xdr:cxnSp macro="">
      <xdr:nvCxnSpPr>
        <xdr:cNvPr id="51" name="直線コネクタ 50"/>
        <xdr:cNvCxnSpPr/>
      </xdr:nvCxnSpPr>
      <xdr:spPr bwMode="auto">
        <a:xfrm>
          <a:off x="4305300" y="3172607"/>
          <a:ext cx="698500" cy="78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71338</xdr:rowOff>
    </xdr:from>
    <xdr:to>
      <xdr:col>4</xdr:col>
      <xdr:colOff>520700</xdr:colOff>
      <xdr:row>17</xdr:row>
      <xdr:rowOff>1488</xdr:rowOff>
    </xdr:to>
    <xdr:sp macro="" textlink="">
      <xdr:nvSpPr>
        <xdr:cNvPr id="52" name="フローチャート : 判断 51"/>
        <xdr:cNvSpPr/>
      </xdr:nvSpPr>
      <xdr:spPr bwMode="auto">
        <a:xfrm>
          <a:off x="49530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11665</xdr:rowOff>
    </xdr:from>
    <xdr:ext cx="736600" cy="259045"/>
    <xdr:sp macro="" textlink="">
      <xdr:nvSpPr>
        <xdr:cNvPr id="53" name="テキスト ボックス 52"/>
        <xdr:cNvSpPr txBox="1"/>
      </xdr:nvSpPr>
      <xdr:spPr>
        <a:xfrm>
          <a:off x="4622800" y="2631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134620</xdr:rowOff>
    </xdr:from>
    <xdr:to>
      <xdr:col>3</xdr:col>
      <xdr:colOff>904875</xdr:colOff>
      <xdr:row>18</xdr:row>
      <xdr:rowOff>38882</xdr:rowOff>
    </xdr:to>
    <xdr:cxnSp macro="">
      <xdr:nvCxnSpPr>
        <xdr:cNvPr id="54" name="直線コネクタ 53"/>
        <xdr:cNvCxnSpPr/>
      </xdr:nvCxnSpPr>
      <xdr:spPr bwMode="auto">
        <a:xfrm>
          <a:off x="3606800" y="3096895"/>
          <a:ext cx="698500" cy="75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146228</xdr:rowOff>
    </xdr:from>
    <xdr:to>
      <xdr:col>3</xdr:col>
      <xdr:colOff>955675</xdr:colOff>
      <xdr:row>16</xdr:row>
      <xdr:rowOff>76378</xdr:rowOff>
    </xdr:to>
    <xdr:sp macro="" textlink="">
      <xdr:nvSpPr>
        <xdr:cNvPr id="55" name="フローチャート : 判断 54"/>
        <xdr:cNvSpPr/>
      </xdr:nvSpPr>
      <xdr:spPr bwMode="auto">
        <a:xfrm>
          <a:off x="42545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86555</xdr:rowOff>
    </xdr:from>
    <xdr:ext cx="762000" cy="259045"/>
    <xdr:sp macro="" textlink="">
      <xdr:nvSpPr>
        <xdr:cNvPr id="56" name="テキスト ボックス 55"/>
        <xdr:cNvSpPr txBox="1"/>
      </xdr:nvSpPr>
      <xdr:spPr>
        <a:xfrm>
          <a:off x="3924300" y="2534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98821</xdr:rowOff>
    </xdr:from>
    <xdr:to>
      <xdr:col>3</xdr:col>
      <xdr:colOff>206375</xdr:colOff>
      <xdr:row>17</xdr:row>
      <xdr:rowOff>134620</xdr:rowOff>
    </xdr:to>
    <xdr:cxnSp macro="">
      <xdr:nvCxnSpPr>
        <xdr:cNvPr id="57" name="直線コネクタ 56"/>
        <xdr:cNvCxnSpPr/>
      </xdr:nvCxnSpPr>
      <xdr:spPr bwMode="auto">
        <a:xfrm>
          <a:off x="2908300" y="3061096"/>
          <a:ext cx="698500" cy="357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10302</xdr:rowOff>
    </xdr:from>
    <xdr:to>
      <xdr:col>3</xdr:col>
      <xdr:colOff>257175</xdr:colOff>
      <xdr:row>15</xdr:row>
      <xdr:rowOff>111902</xdr:rowOff>
    </xdr:to>
    <xdr:sp macro="" textlink="">
      <xdr:nvSpPr>
        <xdr:cNvPr id="58" name="フローチャート : 判断 57"/>
        <xdr:cNvSpPr/>
      </xdr:nvSpPr>
      <xdr:spPr bwMode="auto">
        <a:xfrm>
          <a:off x="35560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122079</xdr:rowOff>
    </xdr:from>
    <xdr:ext cx="762000" cy="259045"/>
    <xdr:sp macro="" textlink="">
      <xdr:nvSpPr>
        <xdr:cNvPr id="59" name="テキスト ボックス 58"/>
        <xdr:cNvSpPr txBox="1"/>
      </xdr:nvSpPr>
      <xdr:spPr>
        <a:xfrm>
          <a:off x="3225800" y="239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147005</xdr:rowOff>
    </xdr:from>
    <xdr:to>
      <xdr:col>2</xdr:col>
      <xdr:colOff>692150</xdr:colOff>
      <xdr:row>15</xdr:row>
      <xdr:rowOff>77155</xdr:rowOff>
    </xdr:to>
    <xdr:sp macro="" textlink="">
      <xdr:nvSpPr>
        <xdr:cNvPr id="60" name="フローチャート : 判断 59"/>
        <xdr:cNvSpPr/>
      </xdr:nvSpPr>
      <xdr:spPr bwMode="auto">
        <a:xfrm>
          <a:off x="28575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87332</xdr:rowOff>
    </xdr:from>
    <xdr:ext cx="762000" cy="259045"/>
    <xdr:sp macro="" textlink="">
      <xdr:nvSpPr>
        <xdr:cNvPr id="61" name="テキスト ボックス 60"/>
        <xdr:cNvSpPr txBox="1"/>
      </xdr:nvSpPr>
      <xdr:spPr>
        <a:xfrm>
          <a:off x="2527300" y="236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124876</xdr:rowOff>
    </xdr:from>
    <xdr:to>
      <xdr:col>5</xdr:col>
      <xdr:colOff>34925</xdr:colOff>
      <xdr:row>18</xdr:row>
      <xdr:rowOff>55026</xdr:rowOff>
    </xdr:to>
    <xdr:sp macro="" textlink="">
      <xdr:nvSpPr>
        <xdr:cNvPr id="67" name="円/楕円 66"/>
        <xdr:cNvSpPr/>
      </xdr:nvSpPr>
      <xdr:spPr bwMode="auto">
        <a:xfrm>
          <a:off x="5600700" y="30871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96953</xdr:rowOff>
    </xdr:from>
    <xdr:ext cx="762000" cy="259045"/>
    <xdr:sp macro="" textlink="">
      <xdr:nvSpPr>
        <xdr:cNvPr id="68" name="人口1人当たり決算額の推移該当値テキスト130"/>
        <xdr:cNvSpPr txBox="1"/>
      </xdr:nvSpPr>
      <xdr:spPr>
        <a:xfrm>
          <a:off x="5740400" y="305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57,477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66995</xdr:rowOff>
    </xdr:from>
    <xdr:to>
      <xdr:col>4</xdr:col>
      <xdr:colOff>520700</xdr:colOff>
      <xdr:row>18</xdr:row>
      <xdr:rowOff>168595</xdr:rowOff>
    </xdr:to>
    <xdr:sp macro="" textlink="">
      <xdr:nvSpPr>
        <xdr:cNvPr id="69" name="円/楕円 68"/>
        <xdr:cNvSpPr/>
      </xdr:nvSpPr>
      <xdr:spPr bwMode="auto">
        <a:xfrm>
          <a:off x="4953000" y="32007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153372</xdr:rowOff>
    </xdr:from>
    <xdr:ext cx="736600" cy="259045"/>
    <xdr:sp macro="" textlink="">
      <xdr:nvSpPr>
        <xdr:cNvPr id="70" name="テキスト ボックス 69"/>
        <xdr:cNvSpPr txBox="1"/>
      </xdr:nvSpPr>
      <xdr:spPr>
        <a:xfrm>
          <a:off x="4622800" y="328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54,993</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159532</xdr:rowOff>
    </xdr:from>
    <xdr:to>
      <xdr:col>3</xdr:col>
      <xdr:colOff>955675</xdr:colOff>
      <xdr:row>18</xdr:row>
      <xdr:rowOff>89682</xdr:rowOff>
    </xdr:to>
    <xdr:sp macro="" textlink="">
      <xdr:nvSpPr>
        <xdr:cNvPr id="71" name="円/楕円 70"/>
        <xdr:cNvSpPr/>
      </xdr:nvSpPr>
      <xdr:spPr bwMode="auto">
        <a:xfrm>
          <a:off x="4254500" y="3121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74460</xdr:rowOff>
    </xdr:from>
    <xdr:ext cx="762000" cy="259045"/>
    <xdr:sp macro="" textlink="">
      <xdr:nvSpPr>
        <xdr:cNvPr id="72" name="テキスト ボックス 71"/>
        <xdr:cNvSpPr txBox="1"/>
      </xdr:nvSpPr>
      <xdr:spPr>
        <a:xfrm>
          <a:off x="3924300" y="3208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56,719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83820</xdr:rowOff>
    </xdr:from>
    <xdr:to>
      <xdr:col>3</xdr:col>
      <xdr:colOff>257175</xdr:colOff>
      <xdr:row>18</xdr:row>
      <xdr:rowOff>13970</xdr:rowOff>
    </xdr:to>
    <xdr:sp macro="" textlink="">
      <xdr:nvSpPr>
        <xdr:cNvPr id="73" name="円/楕円 72"/>
        <xdr:cNvSpPr/>
      </xdr:nvSpPr>
      <xdr:spPr bwMode="auto">
        <a:xfrm>
          <a:off x="3556000" y="3046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170197</xdr:rowOff>
    </xdr:from>
    <xdr:ext cx="762000" cy="259045"/>
    <xdr:sp macro="" textlink="">
      <xdr:nvSpPr>
        <xdr:cNvPr id="74" name="テキスト ボックス 73"/>
        <xdr:cNvSpPr txBox="1"/>
      </xdr:nvSpPr>
      <xdr:spPr>
        <a:xfrm>
          <a:off x="3225800" y="3132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58,375</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48021</xdr:rowOff>
    </xdr:from>
    <xdr:to>
      <xdr:col>2</xdr:col>
      <xdr:colOff>692150</xdr:colOff>
      <xdr:row>17</xdr:row>
      <xdr:rowOff>149621</xdr:rowOff>
    </xdr:to>
    <xdr:sp macro="" textlink="">
      <xdr:nvSpPr>
        <xdr:cNvPr id="75" name="円/楕円 74"/>
        <xdr:cNvSpPr/>
      </xdr:nvSpPr>
      <xdr:spPr bwMode="auto">
        <a:xfrm>
          <a:off x="2857500" y="3010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134398</xdr:rowOff>
    </xdr:from>
    <xdr:ext cx="762000" cy="259045"/>
    <xdr:sp macro="" textlink="">
      <xdr:nvSpPr>
        <xdr:cNvPr id="76" name="テキスト ボックス 75"/>
        <xdr:cNvSpPr txBox="1"/>
      </xdr:nvSpPr>
      <xdr:spPr>
        <a:xfrm>
          <a:off x="2527300" y="309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59,158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250444</xdr:rowOff>
    </xdr:from>
    <xdr:to>
      <xdr:col>4</xdr:col>
      <xdr:colOff>1117600</xdr:colOff>
      <xdr:row>37</xdr:row>
      <xdr:rowOff>250672</xdr:rowOff>
    </xdr:to>
    <xdr:cxnSp macro="">
      <xdr:nvCxnSpPr>
        <xdr:cNvPr id="105" name="直線コネクタ 104"/>
        <xdr:cNvCxnSpPr/>
      </xdr:nvCxnSpPr>
      <xdr:spPr bwMode="auto">
        <a:xfrm flipV="1">
          <a:off x="5651500" y="6174994"/>
          <a:ext cx="0" cy="12003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222749</xdr:rowOff>
    </xdr:from>
    <xdr:ext cx="762000" cy="259045"/>
    <xdr:sp macro="" textlink="">
      <xdr:nvSpPr>
        <xdr:cNvPr id="106" name="人口1人当たり決算額の推移最小値テキスト445"/>
        <xdr:cNvSpPr txBox="1"/>
      </xdr:nvSpPr>
      <xdr:spPr>
        <a:xfrm>
          <a:off x="5740400" y="73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4,754</a:t>
          </a:r>
          <a:endParaRPr kumimoji="1" lang="ja-JP" altLang="en-US" sz="1000" b="1">
            <a:latin typeface="ＭＳ Ｐゴシック"/>
          </a:endParaRPr>
        </a:p>
      </xdr:txBody>
    </xdr:sp>
    <xdr:clientData/>
  </xdr:oneCellAnchor>
  <xdr:twoCellAnchor>
    <xdr:from>
      <xdr:col>4</xdr:col>
      <xdr:colOff>1028700</xdr:colOff>
      <xdr:row>37</xdr:row>
      <xdr:rowOff>250672</xdr:rowOff>
    </xdr:from>
    <xdr:to>
      <xdr:col>5</xdr:col>
      <xdr:colOff>73025</xdr:colOff>
      <xdr:row>37</xdr:row>
      <xdr:rowOff>250672</xdr:rowOff>
    </xdr:to>
    <xdr:cxnSp macro="">
      <xdr:nvCxnSpPr>
        <xdr:cNvPr id="107" name="直線コネクタ 106"/>
        <xdr:cNvCxnSpPr/>
      </xdr:nvCxnSpPr>
      <xdr:spPr bwMode="auto">
        <a:xfrm>
          <a:off x="5562600" y="737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165371</xdr:rowOff>
    </xdr:from>
    <xdr:ext cx="762000" cy="259045"/>
    <xdr:sp macro="" textlink="">
      <xdr:nvSpPr>
        <xdr:cNvPr id="108" name="人口1人当たり決算額の推移最大値テキスト445"/>
        <xdr:cNvSpPr txBox="1"/>
      </xdr:nvSpPr>
      <xdr:spPr>
        <a:xfrm>
          <a:off x="5740400" y="5918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36,260</a:t>
          </a:r>
          <a:endParaRPr kumimoji="1" lang="ja-JP" altLang="en-US" sz="1000" b="1">
            <a:latin typeface="ＭＳ Ｐゴシック"/>
          </a:endParaRPr>
        </a:p>
      </xdr:txBody>
    </xdr:sp>
    <xdr:clientData/>
  </xdr:oneCellAnchor>
  <xdr:twoCellAnchor>
    <xdr:from>
      <xdr:col>4</xdr:col>
      <xdr:colOff>1028700</xdr:colOff>
      <xdr:row>33</xdr:row>
      <xdr:rowOff>250444</xdr:rowOff>
    </xdr:from>
    <xdr:to>
      <xdr:col>5</xdr:col>
      <xdr:colOff>73025</xdr:colOff>
      <xdr:row>33</xdr:row>
      <xdr:rowOff>250444</xdr:rowOff>
    </xdr:to>
    <xdr:cxnSp macro="">
      <xdr:nvCxnSpPr>
        <xdr:cNvPr id="109" name="直線コネクタ 108"/>
        <xdr:cNvCxnSpPr/>
      </xdr:nvCxnSpPr>
      <xdr:spPr bwMode="auto">
        <a:xfrm>
          <a:off x="5562600" y="61749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64935</xdr:rowOff>
    </xdr:from>
    <xdr:to>
      <xdr:col>4</xdr:col>
      <xdr:colOff>1117600</xdr:colOff>
      <xdr:row>37</xdr:row>
      <xdr:rowOff>123075</xdr:rowOff>
    </xdr:to>
    <xdr:cxnSp macro="">
      <xdr:nvCxnSpPr>
        <xdr:cNvPr id="110" name="直線コネクタ 109"/>
        <xdr:cNvCxnSpPr/>
      </xdr:nvCxnSpPr>
      <xdr:spPr bwMode="auto">
        <a:xfrm>
          <a:off x="5003800" y="7189635"/>
          <a:ext cx="647700" cy="581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228478</xdr:rowOff>
    </xdr:from>
    <xdr:ext cx="762000" cy="259045"/>
    <xdr:sp macro="" textlink="">
      <xdr:nvSpPr>
        <xdr:cNvPr id="111" name="人口1人当たり決算額の推移平均値テキスト445"/>
        <xdr:cNvSpPr txBox="1"/>
      </xdr:nvSpPr>
      <xdr:spPr>
        <a:xfrm>
          <a:off x="5740400" y="64959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22,437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40501</xdr:rowOff>
    </xdr:from>
    <xdr:to>
      <xdr:col>5</xdr:col>
      <xdr:colOff>34925</xdr:colOff>
      <xdr:row>35</xdr:row>
      <xdr:rowOff>142101</xdr:rowOff>
    </xdr:to>
    <xdr:sp macro="" textlink="">
      <xdr:nvSpPr>
        <xdr:cNvPr id="112" name="フローチャート : 判断 111"/>
        <xdr:cNvSpPr/>
      </xdr:nvSpPr>
      <xdr:spPr bwMode="auto">
        <a:xfrm>
          <a:off x="5600700" y="66508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44323</xdr:rowOff>
    </xdr:from>
    <xdr:to>
      <xdr:col>4</xdr:col>
      <xdr:colOff>469900</xdr:colOff>
      <xdr:row>37</xdr:row>
      <xdr:rowOff>64935</xdr:rowOff>
    </xdr:to>
    <xdr:cxnSp macro="">
      <xdr:nvCxnSpPr>
        <xdr:cNvPr id="113" name="直線コネクタ 112"/>
        <xdr:cNvCxnSpPr/>
      </xdr:nvCxnSpPr>
      <xdr:spPr bwMode="auto">
        <a:xfrm>
          <a:off x="4305300" y="7169023"/>
          <a:ext cx="698500" cy="20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56312</xdr:rowOff>
    </xdr:from>
    <xdr:to>
      <xdr:col>4</xdr:col>
      <xdr:colOff>520700</xdr:colOff>
      <xdr:row>35</xdr:row>
      <xdr:rowOff>157912</xdr:rowOff>
    </xdr:to>
    <xdr:sp macro="" textlink="">
      <xdr:nvSpPr>
        <xdr:cNvPr id="114" name="フローチャート : 判断 113"/>
        <xdr:cNvSpPr/>
      </xdr:nvSpPr>
      <xdr:spPr bwMode="auto">
        <a:xfrm>
          <a:off x="4953000" y="6666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168089</xdr:rowOff>
    </xdr:from>
    <xdr:ext cx="736600" cy="259045"/>
    <xdr:sp macro="" textlink="">
      <xdr:nvSpPr>
        <xdr:cNvPr id="115" name="テキスト ボックス 114"/>
        <xdr:cNvSpPr txBox="1"/>
      </xdr:nvSpPr>
      <xdr:spPr>
        <a:xfrm>
          <a:off x="4622800" y="6435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44323</xdr:rowOff>
    </xdr:from>
    <xdr:to>
      <xdr:col>3</xdr:col>
      <xdr:colOff>904875</xdr:colOff>
      <xdr:row>37</xdr:row>
      <xdr:rowOff>69050</xdr:rowOff>
    </xdr:to>
    <xdr:cxnSp macro="">
      <xdr:nvCxnSpPr>
        <xdr:cNvPr id="116" name="直線コネクタ 115"/>
        <xdr:cNvCxnSpPr/>
      </xdr:nvCxnSpPr>
      <xdr:spPr bwMode="auto">
        <a:xfrm flipV="1">
          <a:off x="3606800" y="7169023"/>
          <a:ext cx="698500" cy="247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41377</xdr:rowOff>
    </xdr:from>
    <xdr:to>
      <xdr:col>3</xdr:col>
      <xdr:colOff>955675</xdr:colOff>
      <xdr:row>35</xdr:row>
      <xdr:rowOff>142977</xdr:rowOff>
    </xdr:to>
    <xdr:sp macro="" textlink="">
      <xdr:nvSpPr>
        <xdr:cNvPr id="117" name="フローチャート : 判断 116"/>
        <xdr:cNvSpPr/>
      </xdr:nvSpPr>
      <xdr:spPr bwMode="auto">
        <a:xfrm>
          <a:off x="4254500" y="66517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153154</xdr:rowOff>
    </xdr:from>
    <xdr:ext cx="762000" cy="259045"/>
    <xdr:sp macro="" textlink="">
      <xdr:nvSpPr>
        <xdr:cNvPr id="118" name="テキスト ボックス 117"/>
        <xdr:cNvSpPr txBox="1"/>
      </xdr:nvSpPr>
      <xdr:spPr>
        <a:xfrm>
          <a:off x="3924300" y="642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69050</xdr:rowOff>
    </xdr:from>
    <xdr:to>
      <xdr:col>3</xdr:col>
      <xdr:colOff>206375</xdr:colOff>
      <xdr:row>37</xdr:row>
      <xdr:rowOff>90500</xdr:rowOff>
    </xdr:to>
    <xdr:cxnSp macro="">
      <xdr:nvCxnSpPr>
        <xdr:cNvPr id="119" name="直線コネクタ 118"/>
        <xdr:cNvCxnSpPr/>
      </xdr:nvCxnSpPr>
      <xdr:spPr bwMode="auto">
        <a:xfrm flipV="1">
          <a:off x="2908300" y="7193750"/>
          <a:ext cx="698500" cy="214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34899</xdr:rowOff>
    </xdr:from>
    <xdr:to>
      <xdr:col>3</xdr:col>
      <xdr:colOff>257175</xdr:colOff>
      <xdr:row>35</xdr:row>
      <xdr:rowOff>136499</xdr:rowOff>
    </xdr:to>
    <xdr:sp macro="" textlink="">
      <xdr:nvSpPr>
        <xdr:cNvPr id="120" name="フローチャート : 判断 119"/>
        <xdr:cNvSpPr/>
      </xdr:nvSpPr>
      <xdr:spPr bwMode="auto">
        <a:xfrm>
          <a:off x="3556000" y="6645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146676</xdr:rowOff>
    </xdr:from>
    <xdr:ext cx="762000" cy="259045"/>
    <xdr:sp macro="" textlink="">
      <xdr:nvSpPr>
        <xdr:cNvPr id="121" name="テキスト ボックス 120"/>
        <xdr:cNvSpPr txBox="1"/>
      </xdr:nvSpPr>
      <xdr:spPr>
        <a:xfrm>
          <a:off x="3225800" y="641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321145</xdr:rowOff>
    </xdr:from>
    <xdr:to>
      <xdr:col>2</xdr:col>
      <xdr:colOff>692150</xdr:colOff>
      <xdr:row>35</xdr:row>
      <xdr:rowOff>79845</xdr:rowOff>
    </xdr:to>
    <xdr:sp macro="" textlink="">
      <xdr:nvSpPr>
        <xdr:cNvPr id="122" name="フローチャート : 判断 121"/>
        <xdr:cNvSpPr/>
      </xdr:nvSpPr>
      <xdr:spPr bwMode="auto">
        <a:xfrm>
          <a:off x="2857500" y="6588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90022</xdr:rowOff>
    </xdr:from>
    <xdr:ext cx="762000" cy="259045"/>
    <xdr:sp macro="" textlink="">
      <xdr:nvSpPr>
        <xdr:cNvPr id="123" name="テキスト ボックス 122"/>
        <xdr:cNvSpPr txBox="1"/>
      </xdr:nvSpPr>
      <xdr:spPr>
        <a:xfrm>
          <a:off x="2527300" y="6357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72275</xdr:rowOff>
    </xdr:from>
    <xdr:to>
      <xdr:col>5</xdr:col>
      <xdr:colOff>34925</xdr:colOff>
      <xdr:row>37</xdr:row>
      <xdr:rowOff>173875</xdr:rowOff>
    </xdr:to>
    <xdr:sp macro="" textlink="">
      <xdr:nvSpPr>
        <xdr:cNvPr id="129" name="円/楕円 128"/>
        <xdr:cNvSpPr/>
      </xdr:nvSpPr>
      <xdr:spPr bwMode="auto">
        <a:xfrm>
          <a:off x="5600700" y="7196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44352</xdr:rowOff>
    </xdr:from>
    <xdr:ext cx="762000" cy="259045"/>
    <xdr:sp macro="" textlink="">
      <xdr:nvSpPr>
        <xdr:cNvPr id="130" name="人口1人当たり決算額の推移該当値テキスト445"/>
        <xdr:cNvSpPr txBox="1"/>
      </xdr:nvSpPr>
      <xdr:spPr>
        <a:xfrm>
          <a:off x="5740400" y="7169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8,103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14135</xdr:rowOff>
    </xdr:from>
    <xdr:to>
      <xdr:col>4</xdr:col>
      <xdr:colOff>520700</xdr:colOff>
      <xdr:row>37</xdr:row>
      <xdr:rowOff>115735</xdr:rowOff>
    </xdr:to>
    <xdr:sp macro="" textlink="">
      <xdr:nvSpPr>
        <xdr:cNvPr id="131" name="円/楕円 130"/>
        <xdr:cNvSpPr/>
      </xdr:nvSpPr>
      <xdr:spPr bwMode="auto">
        <a:xfrm>
          <a:off x="4953000" y="7138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100512</xdr:rowOff>
    </xdr:from>
    <xdr:ext cx="736600" cy="259045"/>
    <xdr:sp macro="" textlink="">
      <xdr:nvSpPr>
        <xdr:cNvPr id="132" name="テキスト ボックス 131"/>
        <xdr:cNvSpPr txBox="1"/>
      </xdr:nvSpPr>
      <xdr:spPr>
        <a:xfrm>
          <a:off x="4622800" y="7225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164973</xdr:rowOff>
    </xdr:from>
    <xdr:to>
      <xdr:col>3</xdr:col>
      <xdr:colOff>955675</xdr:colOff>
      <xdr:row>37</xdr:row>
      <xdr:rowOff>95123</xdr:rowOff>
    </xdr:to>
    <xdr:sp macro="" textlink="">
      <xdr:nvSpPr>
        <xdr:cNvPr id="133" name="円/楕円 132"/>
        <xdr:cNvSpPr/>
      </xdr:nvSpPr>
      <xdr:spPr bwMode="auto">
        <a:xfrm>
          <a:off x="4254500" y="7118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79900</xdr:rowOff>
    </xdr:from>
    <xdr:ext cx="762000" cy="259045"/>
    <xdr:sp macro="" textlink="">
      <xdr:nvSpPr>
        <xdr:cNvPr id="134" name="テキスト ボックス 133"/>
        <xdr:cNvSpPr txBox="1"/>
      </xdr:nvSpPr>
      <xdr:spPr>
        <a:xfrm>
          <a:off x="3924300" y="720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18250</xdr:rowOff>
    </xdr:from>
    <xdr:to>
      <xdr:col>3</xdr:col>
      <xdr:colOff>257175</xdr:colOff>
      <xdr:row>37</xdr:row>
      <xdr:rowOff>119850</xdr:rowOff>
    </xdr:to>
    <xdr:sp macro="" textlink="">
      <xdr:nvSpPr>
        <xdr:cNvPr id="135" name="円/楕円 134"/>
        <xdr:cNvSpPr/>
      </xdr:nvSpPr>
      <xdr:spPr bwMode="auto">
        <a:xfrm>
          <a:off x="3556000" y="7142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104627</xdr:rowOff>
    </xdr:from>
    <xdr:ext cx="762000" cy="259045"/>
    <xdr:sp macro="" textlink="">
      <xdr:nvSpPr>
        <xdr:cNvPr id="136" name="テキスト ボックス 135"/>
        <xdr:cNvSpPr txBox="1"/>
      </xdr:nvSpPr>
      <xdr:spPr>
        <a:xfrm>
          <a:off x="3225800" y="7229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39700</xdr:rowOff>
    </xdr:from>
    <xdr:to>
      <xdr:col>2</xdr:col>
      <xdr:colOff>692150</xdr:colOff>
      <xdr:row>37</xdr:row>
      <xdr:rowOff>141300</xdr:rowOff>
    </xdr:to>
    <xdr:sp macro="" textlink="">
      <xdr:nvSpPr>
        <xdr:cNvPr id="137" name="円/楕円 136"/>
        <xdr:cNvSpPr/>
      </xdr:nvSpPr>
      <xdr:spPr bwMode="auto">
        <a:xfrm>
          <a:off x="2857500" y="71644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126077</xdr:rowOff>
    </xdr:from>
    <xdr:ext cx="762000" cy="259045"/>
    <xdr:sp macro="" textlink="">
      <xdr:nvSpPr>
        <xdr:cNvPr id="138" name="テキスト ボックス 137"/>
        <xdr:cNvSpPr txBox="1"/>
      </xdr:nvSpPr>
      <xdr:spPr>
        <a:xfrm>
          <a:off x="2527300" y="725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埼玉県さいたま市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itchFamily="49" charset="-128"/>
              <a:ea typeface="ＭＳ ゴシック" pitchFamily="49" charset="-128"/>
            </a:rPr>
            <a:t>【</a:t>
          </a:r>
          <a:r>
            <a:rPr kumimoji="1" lang="ja-JP" altLang="en-US" sz="1000">
              <a:latin typeface="ＭＳ ゴシック" pitchFamily="49" charset="-128"/>
              <a:ea typeface="ＭＳ ゴシック" pitchFamily="49" charset="-128"/>
            </a:rPr>
            <a:t>財政調整基金残高</a:t>
          </a:r>
          <a:r>
            <a:rPr kumimoji="1" lang="en-US" altLang="ja-JP" sz="1000">
              <a:latin typeface="ＭＳ ゴシック" pitchFamily="49" charset="-128"/>
              <a:ea typeface="ＭＳ ゴシック" pitchFamily="49" charset="-128"/>
            </a:rPr>
            <a:t>】</a:t>
          </a:r>
          <a:endParaRPr kumimoji="1" lang="ja-JP" altLang="en-US"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財政調整基金残高は横ばいであり、標準財政規模の額により比率が変動している。過去</a:t>
          </a:r>
          <a:r>
            <a:rPr kumimoji="1" lang="en-US" altLang="ja-JP" sz="1000">
              <a:latin typeface="ＭＳ ゴシック" pitchFamily="49" charset="-128"/>
              <a:ea typeface="ＭＳ ゴシック" pitchFamily="49" charset="-128"/>
            </a:rPr>
            <a:t>5</a:t>
          </a:r>
          <a:r>
            <a:rPr kumimoji="1" lang="ja-JP" altLang="en-US" sz="1000">
              <a:latin typeface="ＭＳ ゴシック" pitchFamily="49" charset="-128"/>
              <a:ea typeface="ＭＳ ゴシック" pitchFamily="49" charset="-128"/>
            </a:rPr>
            <a:t>年間、特段取り崩しておらず、基金に頼らない健全な財政運営を行えている。今後、更なる積立てを行うか否かについては、実質収支額等を踏まえて検討する。</a:t>
          </a:r>
        </a:p>
        <a:p>
          <a:r>
            <a:rPr kumimoji="1" lang="en-US" altLang="ja-JP" sz="1000">
              <a:latin typeface="ＭＳ ゴシック" pitchFamily="49" charset="-128"/>
              <a:ea typeface="ＭＳ ゴシック" pitchFamily="49" charset="-128"/>
            </a:rPr>
            <a:t>【</a:t>
          </a:r>
          <a:r>
            <a:rPr kumimoji="1" lang="ja-JP" altLang="en-US" sz="1000">
              <a:latin typeface="ＭＳ ゴシック" pitchFamily="49" charset="-128"/>
              <a:ea typeface="ＭＳ ゴシック" pitchFamily="49" charset="-128"/>
            </a:rPr>
            <a:t>実質収支額</a:t>
          </a:r>
          <a:r>
            <a:rPr kumimoji="1" lang="en-US" altLang="ja-JP" sz="1000">
              <a:latin typeface="ＭＳ ゴシック" pitchFamily="49" charset="-128"/>
              <a:ea typeface="ＭＳ ゴシック" pitchFamily="49" charset="-128"/>
            </a:rPr>
            <a:t>】</a:t>
          </a:r>
          <a:endParaRPr kumimoji="1" lang="ja-JP" altLang="en-US"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国の経済政策による普通建設事業費（繰越分）の契約差金、医療費の給付状況等により、金額の増減はあるものの、実質収支比率では例年概ね</a:t>
          </a:r>
          <a:r>
            <a:rPr kumimoji="1" lang="en-US" altLang="ja-JP" sz="1000">
              <a:latin typeface="ＭＳ ゴシック" pitchFamily="49" charset="-128"/>
              <a:ea typeface="ＭＳ ゴシック" pitchFamily="49" charset="-128"/>
            </a:rPr>
            <a:t>2</a:t>
          </a:r>
          <a:r>
            <a:rPr kumimoji="1" lang="ja-JP" altLang="en-US" sz="1000">
              <a:latin typeface="ＭＳ ゴシック" pitchFamily="49" charset="-128"/>
              <a:ea typeface="ＭＳ ゴシック" pitchFamily="49" charset="-128"/>
            </a:rPr>
            <a:t>％前後で推移しており、</a:t>
          </a:r>
          <a:r>
            <a:rPr kumimoji="1" lang="ja-JP" altLang="en-US" sz="1000">
              <a:solidFill>
                <a:sysClr val="windowText" lastClr="000000"/>
              </a:solidFill>
              <a:latin typeface="ＭＳ ゴシック" pitchFamily="49" charset="-128"/>
              <a:ea typeface="ＭＳ ゴシック" pitchFamily="49" charset="-128"/>
            </a:rPr>
            <a:t>安定した財政運営ができている。平成</a:t>
          </a:r>
          <a:r>
            <a:rPr kumimoji="1" lang="en-US" altLang="ja-JP" sz="1000">
              <a:solidFill>
                <a:sysClr val="windowText" lastClr="000000"/>
              </a:solidFill>
              <a:latin typeface="ＭＳ ゴシック" pitchFamily="49" charset="-128"/>
              <a:ea typeface="ＭＳ ゴシック" pitchFamily="49" charset="-128"/>
            </a:rPr>
            <a:t>26</a:t>
          </a:r>
          <a:r>
            <a:rPr kumimoji="1" lang="ja-JP" altLang="en-US" sz="1000">
              <a:solidFill>
                <a:sysClr val="windowText" lastClr="000000"/>
              </a:solidFill>
              <a:latin typeface="ＭＳ ゴシック" pitchFamily="49" charset="-128"/>
              <a:ea typeface="ＭＳ ゴシック" pitchFamily="49" charset="-128"/>
            </a:rPr>
            <a:t>年度は、歳入と比較して歳出の伸びが大きく、単年度収支が赤字となったことに加え、積立金及び繰り上げ償還金が大幅に減少したことから、実質単年度収支が減少した。</a:t>
          </a:r>
          <a:endParaRPr kumimoji="1" lang="en-US" altLang="ja-JP" sz="1000">
            <a:solidFill>
              <a:sysClr val="windowText" lastClr="000000"/>
            </a:solidFill>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埼玉県さいたま市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全ての会計で黒字となっており、連結の結果、大幅な黒字となっていることから、健全な財政運営を行えている。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埼玉県さいたま市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下水道使用料の改定等による公営企業に対する繰入金の減少に伴い、公営企業債の元利償還金に対する繰入金は減少傾向にある。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埼玉高速鉄道株式会社借入金に対する損失補償の実行により、債務負担行為に基づく支出額が大幅に増加した。</a:t>
          </a:r>
        </a:p>
        <a:p>
          <a:r>
            <a:rPr kumimoji="1" lang="ja-JP" altLang="en-US" sz="1200">
              <a:latin typeface="ＭＳ ゴシック" pitchFamily="49" charset="-128"/>
              <a:ea typeface="ＭＳ ゴシック" pitchFamily="49" charset="-128"/>
            </a:rPr>
            <a:t>　臨時財政対策債や合併特例債等の基準財政需要額に算入される地方債の発行額が増加していることから、算入公債費等も増加傾向にある。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今後も有利な地方債を活用しながら、市債残高を見据えた普通建設事業の平準化に努め、現在の水準の維持に努める。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埼玉県さいたま市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臨時財政対策債の増加等に伴う地方債発行額の増加により、一般会計等に係る地方債の現在高は増加傾向にある。</a:t>
          </a:r>
        </a:p>
        <a:p>
          <a:r>
            <a:rPr kumimoji="1" lang="ja-JP" altLang="en-US" sz="1400">
              <a:latin typeface="ＭＳ ゴシック" pitchFamily="49" charset="-128"/>
              <a:ea typeface="ＭＳ ゴシック" pitchFamily="49" charset="-128"/>
            </a:rPr>
            <a:t>　一方で、埼玉高速鉄道の将来の損失補償の実行リスクがなくなったことにより、設立法人等の負債額等負担見込額が大幅に減少した。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また、下水道使用料の改定等による公営企業への公営企業債等繰入金の減少により、公営企業債等繰入見込額は減少傾向にある。</a:t>
          </a:r>
        </a:p>
        <a:p>
          <a:r>
            <a:rPr kumimoji="1" lang="ja-JP" altLang="en-US" sz="1400">
              <a:latin typeface="ＭＳ ゴシック" pitchFamily="49" charset="-128"/>
              <a:ea typeface="ＭＳ ゴシック" pitchFamily="49" charset="-128"/>
            </a:rPr>
            <a:t>　さらに、退職手当の支給水準の段階的な引き下げにより、退職手当負担見込額も減少傾向にある。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今後も後世への負担を少しでも軽減するよう、財政の健全化に努める。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0.8" zeroHeight="1"/>
  <cols>
    <col min="1" max="11" width="2.109375" style="139" customWidth="1"/>
    <col min="12" max="12" width="2.21875" style="139" customWidth="1"/>
    <col min="13" max="17" width="2.33203125" style="139" customWidth="1"/>
    <col min="18" max="38" width="2.109375" style="139" customWidth="1"/>
    <col min="39" max="40" width="2.33203125" style="139" customWidth="1"/>
    <col min="41" max="56" width="2.109375" style="139" customWidth="1"/>
    <col min="57" max="57" width="2.21875" style="139" customWidth="1"/>
    <col min="58" max="74" width="2.109375" style="139" customWidth="1"/>
    <col min="75" max="75" width="2.21875" style="139" customWidth="1"/>
    <col min="76" max="92" width="2.109375" style="139" customWidth="1"/>
    <col min="93" max="93" width="2.21875" style="139" customWidth="1"/>
    <col min="94" max="119" width="2.10937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464258924</v>
      </c>
      <c r="BO4" s="379"/>
      <c r="BP4" s="379"/>
      <c r="BQ4" s="379"/>
      <c r="BR4" s="379"/>
      <c r="BS4" s="379"/>
      <c r="BT4" s="379"/>
      <c r="BU4" s="380"/>
      <c r="BV4" s="378">
        <v>448840998</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2.2999999999999998</v>
      </c>
      <c r="CU4" s="556"/>
      <c r="CV4" s="556"/>
      <c r="CW4" s="556"/>
      <c r="CX4" s="556"/>
      <c r="CY4" s="556"/>
      <c r="CZ4" s="556"/>
      <c r="DA4" s="557"/>
      <c r="DB4" s="555">
        <v>2.4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452417154</v>
      </c>
      <c r="BO5" s="384"/>
      <c r="BP5" s="384"/>
      <c r="BQ5" s="384"/>
      <c r="BR5" s="384"/>
      <c r="BS5" s="384"/>
      <c r="BT5" s="384"/>
      <c r="BU5" s="385"/>
      <c r="BV5" s="383">
        <v>433500182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96.7</v>
      </c>
      <c r="CU5" s="354"/>
      <c r="CV5" s="354"/>
      <c r="CW5" s="354"/>
      <c r="CX5" s="354"/>
      <c r="CY5" s="354"/>
      <c r="CZ5" s="354"/>
      <c r="DA5" s="355"/>
      <c r="DB5" s="353">
        <v>94.5</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11841770</v>
      </c>
      <c r="BO6" s="384"/>
      <c r="BP6" s="384"/>
      <c r="BQ6" s="384"/>
      <c r="BR6" s="384"/>
      <c r="BS6" s="384"/>
      <c r="BT6" s="384"/>
      <c r="BU6" s="385"/>
      <c r="BV6" s="383">
        <v>15340816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104.2</v>
      </c>
      <c r="CU6" s="530"/>
      <c r="CV6" s="530"/>
      <c r="CW6" s="530"/>
      <c r="CX6" s="530"/>
      <c r="CY6" s="530"/>
      <c r="CZ6" s="530"/>
      <c r="DA6" s="531"/>
      <c r="DB6" s="529">
        <v>102.7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6002467</v>
      </c>
      <c r="BO7" s="384"/>
      <c r="BP7" s="384"/>
      <c r="BQ7" s="384"/>
      <c r="BR7" s="384"/>
      <c r="BS7" s="384"/>
      <c r="BT7" s="384"/>
      <c r="BU7" s="385"/>
      <c r="BV7" s="383">
        <v>9251737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249295975</v>
      </c>
      <c r="CU7" s="384"/>
      <c r="CV7" s="384"/>
      <c r="CW7" s="384"/>
      <c r="CX7" s="384"/>
      <c r="CY7" s="384"/>
      <c r="CZ7" s="384"/>
      <c r="DA7" s="385"/>
      <c r="DB7" s="383">
        <v>249057221</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5839303</v>
      </c>
      <c r="BO8" s="384"/>
      <c r="BP8" s="384"/>
      <c r="BQ8" s="384"/>
      <c r="BR8" s="384"/>
      <c r="BS8" s="384"/>
      <c r="BT8" s="384"/>
      <c r="BU8" s="385"/>
      <c r="BV8" s="383">
        <v>6089079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0.97</v>
      </c>
      <c r="CU8" s="493"/>
      <c r="CV8" s="493"/>
      <c r="CW8" s="493"/>
      <c r="CX8" s="493"/>
      <c r="CY8" s="493"/>
      <c r="CZ8" s="493"/>
      <c r="DA8" s="494"/>
      <c r="DB8" s="492">
        <v>0.97</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1222434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-249776</v>
      </c>
      <c r="BO9" s="384"/>
      <c r="BP9" s="384"/>
      <c r="BQ9" s="384"/>
      <c r="BR9" s="384"/>
      <c r="BS9" s="384"/>
      <c r="BT9" s="384"/>
      <c r="BU9" s="385"/>
      <c r="BV9" s="383">
        <v>1600099</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16.8</v>
      </c>
      <c r="CU9" s="354"/>
      <c r="CV9" s="354"/>
      <c r="CW9" s="354"/>
      <c r="CX9" s="354"/>
      <c r="CY9" s="354"/>
      <c r="CZ9" s="354"/>
      <c r="DA9" s="355"/>
      <c r="DB9" s="353">
        <v>16.8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1176314</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21566</v>
      </c>
      <c r="BO10" s="384"/>
      <c r="BP10" s="384"/>
      <c r="BQ10" s="384"/>
      <c r="BR10" s="384"/>
      <c r="BS10" s="384"/>
      <c r="BT10" s="384"/>
      <c r="BU10" s="385"/>
      <c r="BV10" s="383">
        <v>4021257</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v>547984</v>
      </c>
      <c r="BO11" s="384"/>
      <c r="BP11" s="384"/>
      <c r="BQ11" s="384"/>
      <c r="BR11" s="384"/>
      <c r="BS11" s="384"/>
      <c r="BT11" s="384"/>
      <c r="BU11" s="385"/>
      <c r="BV11" s="383">
        <v>920260</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1260879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1242615</v>
      </c>
      <c r="S13" s="485"/>
      <c r="T13" s="485"/>
      <c r="U13" s="485"/>
      <c r="V13" s="486"/>
      <c r="W13" s="472" t="s">
        <v>124</v>
      </c>
      <c r="X13" s="396"/>
      <c r="Y13" s="396"/>
      <c r="Z13" s="396"/>
      <c r="AA13" s="396"/>
      <c r="AB13" s="397"/>
      <c r="AC13" s="359">
        <v>4382</v>
      </c>
      <c r="AD13" s="360"/>
      <c r="AE13" s="360"/>
      <c r="AF13" s="360"/>
      <c r="AG13" s="361"/>
      <c r="AH13" s="359">
        <v>5748</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319774</v>
      </c>
      <c r="BO13" s="384"/>
      <c r="BP13" s="384"/>
      <c r="BQ13" s="384"/>
      <c r="BR13" s="384"/>
      <c r="BS13" s="384"/>
      <c r="BT13" s="384"/>
      <c r="BU13" s="385"/>
      <c r="BV13" s="383">
        <v>6541616</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5.2</v>
      </c>
      <c r="CU13" s="354"/>
      <c r="CV13" s="354"/>
      <c r="CW13" s="354"/>
      <c r="CX13" s="354"/>
      <c r="CY13" s="354"/>
      <c r="CZ13" s="354"/>
      <c r="DA13" s="355"/>
      <c r="DB13" s="353">
        <v>5.5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1253582</v>
      </c>
      <c r="S14" s="485"/>
      <c r="T14" s="485"/>
      <c r="U14" s="485"/>
      <c r="V14" s="486"/>
      <c r="W14" s="487"/>
      <c r="X14" s="399"/>
      <c r="Y14" s="399"/>
      <c r="Z14" s="399"/>
      <c r="AA14" s="399"/>
      <c r="AB14" s="400"/>
      <c r="AC14" s="477">
        <v>0.8</v>
      </c>
      <c r="AD14" s="478"/>
      <c r="AE14" s="478"/>
      <c r="AF14" s="478"/>
      <c r="AG14" s="479"/>
      <c r="AH14" s="477">
        <v>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26.9</v>
      </c>
      <c r="CU14" s="456"/>
      <c r="CV14" s="456"/>
      <c r="CW14" s="456"/>
      <c r="CX14" s="456"/>
      <c r="CY14" s="456"/>
      <c r="CZ14" s="456"/>
      <c r="DA14" s="457"/>
      <c r="DB14" s="488">
        <v>25.7</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1236079</v>
      </c>
      <c r="S15" s="485"/>
      <c r="T15" s="485"/>
      <c r="U15" s="485"/>
      <c r="V15" s="486"/>
      <c r="W15" s="472" t="s">
        <v>131</v>
      </c>
      <c r="X15" s="396"/>
      <c r="Y15" s="396"/>
      <c r="Z15" s="396"/>
      <c r="AA15" s="396"/>
      <c r="AB15" s="397"/>
      <c r="AC15" s="359">
        <v>108368</v>
      </c>
      <c r="AD15" s="360"/>
      <c r="AE15" s="360"/>
      <c r="AF15" s="360"/>
      <c r="AG15" s="361"/>
      <c r="AH15" s="359">
        <v>123001</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172793930</v>
      </c>
      <c r="BO15" s="379"/>
      <c r="BP15" s="379"/>
      <c r="BQ15" s="379"/>
      <c r="BR15" s="379"/>
      <c r="BS15" s="379"/>
      <c r="BT15" s="379"/>
      <c r="BU15" s="380"/>
      <c r="BV15" s="378">
        <v>170646851</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19.899999999999999</v>
      </c>
      <c r="AD16" s="478"/>
      <c r="AE16" s="478"/>
      <c r="AF16" s="478"/>
      <c r="AG16" s="479"/>
      <c r="AH16" s="477">
        <v>21.3</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176888660</v>
      </c>
      <c r="BO16" s="384"/>
      <c r="BP16" s="384"/>
      <c r="BQ16" s="384"/>
      <c r="BR16" s="384"/>
      <c r="BS16" s="384"/>
      <c r="BT16" s="384"/>
      <c r="BU16" s="385"/>
      <c r="BV16" s="383">
        <v>175396906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430826</v>
      </c>
      <c r="AD17" s="360"/>
      <c r="AE17" s="360"/>
      <c r="AF17" s="360"/>
      <c r="AG17" s="361"/>
      <c r="AH17" s="359">
        <v>430380</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225717153</v>
      </c>
      <c r="BO17" s="384"/>
      <c r="BP17" s="384"/>
      <c r="BQ17" s="384"/>
      <c r="BR17" s="384"/>
      <c r="BS17" s="384"/>
      <c r="BT17" s="384"/>
      <c r="BU17" s="385"/>
      <c r="BV17" s="383">
        <v>223365530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217.43</v>
      </c>
      <c r="M18" s="448"/>
      <c r="N18" s="448"/>
      <c r="O18" s="448"/>
      <c r="P18" s="448"/>
      <c r="Q18" s="448"/>
      <c r="R18" s="449"/>
      <c r="S18" s="449"/>
      <c r="T18" s="449"/>
      <c r="U18" s="449"/>
      <c r="V18" s="450"/>
      <c r="W18" s="464"/>
      <c r="X18" s="465"/>
      <c r="Y18" s="465"/>
      <c r="Z18" s="465"/>
      <c r="AA18" s="465"/>
      <c r="AB18" s="473"/>
      <c r="AC18" s="347">
        <v>79.3</v>
      </c>
      <c r="AD18" s="348"/>
      <c r="AE18" s="348"/>
      <c r="AF18" s="348"/>
      <c r="AG18" s="451"/>
      <c r="AH18" s="347">
        <v>74.599999999999994</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251185659</v>
      </c>
      <c r="BO18" s="384"/>
      <c r="BP18" s="384"/>
      <c r="BQ18" s="384"/>
      <c r="BR18" s="384"/>
      <c r="BS18" s="384"/>
      <c r="BT18" s="384"/>
      <c r="BU18" s="385"/>
      <c r="BV18" s="383">
        <v>240779107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5622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292527991</v>
      </c>
      <c r="BO19" s="384"/>
      <c r="BP19" s="384"/>
      <c r="BQ19" s="384"/>
      <c r="BR19" s="384"/>
      <c r="BS19" s="384"/>
      <c r="BT19" s="384"/>
      <c r="BU19" s="385"/>
      <c r="BV19" s="383">
        <v>293917261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503126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434978438</v>
      </c>
      <c r="BO23" s="384"/>
      <c r="BP23" s="384"/>
      <c r="BQ23" s="384"/>
      <c r="BR23" s="384"/>
      <c r="BS23" s="384"/>
      <c r="BT23" s="384"/>
      <c r="BU23" s="385"/>
      <c r="BV23" s="383">
        <v>424584557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12430</v>
      </c>
      <c r="R24" s="360"/>
      <c r="S24" s="360"/>
      <c r="T24" s="360"/>
      <c r="U24" s="360"/>
      <c r="V24" s="361"/>
      <c r="W24" s="425"/>
      <c r="X24" s="416"/>
      <c r="Y24" s="417"/>
      <c r="Z24" s="356" t="s">
        <v>155</v>
      </c>
      <c r="AA24" s="357"/>
      <c r="AB24" s="357"/>
      <c r="AC24" s="357"/>
      <c r="AD24" s="357"/>
      <c r="AE24" s="357"/>
      <c r="AF24" s="357"/>
      <c r="AG24" s="358"/>
      <c r="AH24" s="359">
        <v>7232</v>
      </c>
      <c r="AI24" s="360"/>
      <c r="AJ24" s="360"/>
      <c r="AK24" s="360"/>
      <c r="AL24" s="361"/>
      <c r="AM24" s="359">
        <v>23185792</v>
      </c>
      <c r="AN24" s="360"/>
      <c r="AO24" s="360"/>
      <c r="AP24" s="360"/>
      <c r="AQ24" s="360"/>
      <c r="AR24" s="361"/>
      <c r="AS24" s="359">
        <v>3206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106622985</v>
      </c>
      <c r="BO24" s="384"/>
      <c r="BP24" s="384"/>
      <c r="BQ24" s="384"/>
      <c r="BR24" s="384"/>
      <c r="BS24" s="384"/>
      <c r="BT24" s="384"/>
      <c r="BU24" s="385"/>
      <c r="BV24" s="383">
        <v>111347985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3</v>
      </c>
      <c r="M25" s="360"/>
      <c r="N25" s="360"/>
      <c r="O25" s="360"/>
      <c r="P25" s="361"/>
      <c r="Q25" s="359">
        <v>9770</v>
      </c>
      <c r="R25" s="360"/>
      <c r="S25" s="360"/>
      <c r="T25" s="360"/>
      <c r="U25" s="360"/>
      <c r="V25" s="361"/>
      <c r="W25" s="425"/>
      <c r="X25" s="416"/>
      <c r="Y25" s="417"/>
      <c r="Z25" s="356" t="s">
        <v>158</v>
      </c>
      <c r="AA25" s="357"/>
      <c r="AB25" s="357"/>
      <c r="AC25" s="357"/>
      <c r="AD25" s="357"/>
      <c r="AE25" s="357"/>
      <c r="AF25" s="357"/>
      <c r="AG25" s="358"/>
      <c r="AH25" s="359">
        <v>1266</v>
      </c>
      <c r="AI25" s="360"/>
      <c r="AJ25" s="360"/>
      <c r="AK25" s="360"/>
      <c r="AL25" s="361"/>
      <c r="AM25" s="359">
        <v>4039806</v>
      </c>
      <c r="AN25" s="360"/>
      <c r="AO25" s="360"/>
      <c r="AP25" s="360"/>
      <c r="AQ25" s="360"/>
      <c r="AR25" s="361"/>
      <c r="AS25" s="359">
        <v>3191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85583782</v>
      </c>
      <c r="BO25" s="379"/>
      <c r="BP25" s="379"/>
      <c r="BQ25" s="379"/>
      <c r="BR25" s="379"/>
      <c r="BS25" s="379"/>
      <c r="BT25" s="379"/>
      <c r="BU25" s="380"/>
      <c r="BV25" s="378">
        <v>101945368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8140</v>
      </c>
      <c r="R26" s="360"/>
      <c r="S26" s="360"/>
      <c r="T26" s="360"/>
      <c r="U26" s="360"/>
      <c r="V26" s="361"/>
      <c r="W26" s="425"/>
      <c r="X26" s="416"/>
      <c r="Y26" s="417"/>
      <c r="Z26" s="356" t="s">
        <v>161</v>
      </c>
      <c r="AA26" s="438"/>
      <c r="AB26" s="438"/>
      <c r="AC26" s="438"/>
      <c r="AD26" s="438"/>
      <c r="AE26" s="438"/>
      <c r="AF26" s="438"/>
      <c r="AG26" s="439"/>
      <c r="AH26" s="359">
        <v>819</v>
      </c>
      <c r="AI26" s="360"/>
      <c r="AJ26" s="360"/>
      <c r="AK26" s="360"/>
      <c r="AL26" s="361"/>
      <c r="AM26" s="359">
        <v>2850939</v>
      </c>
      <c r="AN26" s="360"/>
      <c r="AO26" s="360"/>
      <c r="AP26" s="360"/>
      <c r="AQ26" s="360"/>
      <c r="AR26" s="361"/>
      <c r="AS26" s="359">
        <v>3481</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v>3674929</v>
      </c>
      <c r="BO26" s="384"/>
      <c r="BP26" s="384"/>
      <c r="BQ26" s="384"/>
      <c r="BR26" s="384"/>
      <c r="BS26" s="384"/>
      <c r="BT26" s="384"/>
      <c r="BU26" s="385"/>
      <c r="BV26" s="383">
        <v>3827889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9770</v>
      </c>
      <c r="R27" s="360"/>
      <c r="S27" s="360"/>
      <c r="T27" s="360"/>
      <c r="U27" s="360"/>
      <c r="V27" s="361"/>
      <c r="W27" s="425"/>
      <c r="X27" s="416"/>
      <c r="Y27" s="417"/>
      <c r="Z27" s="356" t="s">
        <v>164</v>
      </c>
      <c r="AA27" s="357"/>
      <c r="AB27" s="357"/>
      <c r="AC27" s="357"/>
      <c r="AD27" s="357"/>
      <c r="AE27" s="357"/>
      <c r="AF27" s="357"/>
      <c r="AG27" s="358"/>
      <c r="AH27" s="359">
        <v>345</v>
      </c>
      <c r="AI27" s="360"/>
      <c r="AJ27" s="360"/>
      <c r="AK27" s="360"/>
      <c r="AL27" s="361"/>
      <c r="AM27" s="359">
        <v>1403323</v>
      </c>
      <c r="AN27" s="360"/>
      <c r="AO27" s="360"/>
      <c r="AP27" s="360"/>
      <c r="AQ27" s="360"/>
      <c r="AR27" s="361"/>
      <c r="AS27" s="359">
        <v>4068</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8730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18963904</v>
      </c>
      <c r="BO28" s="379"/>
      <c r="BP28" s="379"/>
      <c r="BQ28" s="379"/>
      <c r="BR28" s="379"/>
      <c r="BS28" s="379"/>
      <c r="BT28" s="379"/>
      <c r="BU28" s="380"/>
      <c r="BV28" s="378">
        <v>18942338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58</v>
      </c>
      <c r="M29" s="360"/>
      <c r="N29" s="360"/>
      <c r="O29" s="360"/>
      <c r="P29" s="361"/>
      <c r="Q29" s="359">
        <v>8070</v>
      </c>
      <c r="R29" s="360"/>
      <c r="S29" s="360"/>
      <c r="T29" s="360"/>
      <c r="U29" s="360"/>
      <c r="V29" s="361"/>
      <c r="W29" s="426"/>
      <c r="X29" s="427"/>
      <c r="Y29" s="428"/>
      <c r="Z29" s="356" t="s">
        <v>171</v>
      </c>
      <c r="AA29" s="357"/>
      <c r="AB29" s="357"/>
      <c r="AC29" s="357"/>
      <c r="AD29" s="357"/>
      <c r="AE29" s="357"/>
      <c r="AF29" s="357"/>
      <c r="AG29" s="358"/>
      <c r="AH29" s="359">
        <v>7577</v>
      </c>
      <c r="AI29" s="360"/>
      <c r="AJ29" s="360"/>
      <c r="AK29" s="360"/>
      <c r="AL29" s="361"/>
      <c r="AM29" s="359">
        <v>24589115</v>
      </c>
      <c r="AN29" s="360"/>
      <c r="AO29" s="360"/>
      <c r="AP29" s="360"/>
      <c r="AQ29" s="360"/>
      <c r="AR29" s="361"/>
      <c r="AS29" s="359">
        <v>3245</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6233415</v>
      </c>
      <c r="BO29" s="384"/>
      <c r="BP29" s="384"/>
      <c r="BQ29" s="384"/>
      <c r="BR29" s="384"/>
      <c r="BS29" s="384"/>
      <c r="BT29" s="384"/>
      <c r="BU29" s="385"/>
      <c r="BV29" s="383">
        <v>6767131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102.8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17715387</v>
      </c>
      <c r="BO30" s="387"/>
      <c r="BP30" s="387"/>
      <c r="BQ30" s="387"/>
      <c r="BR30" s="387"/>
      <c r="BS30" s="387"/>
      <c r="BT30" s="387"/>
      <c r="BU30" s="388"/>
      <c r="BV30" s="386">
        <v>14507558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さいたま市国民健康保険事業特別会計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IF('各会計、関係団体の財政状況及び健全化判断比率'!B31="","",'各会計、関係団体の財政状況及び健全化判断比率'!B31)</f>
        <v>さいたま市水道事業会計</v>
      </c>
      <c r="AP34" s="342"/>
      <c r="AQ34" s="342"/>
      <c r="AR34" s="342"/>
      <c r="AS34" s="342"/>
      <c r="AT34" s="342"/>
      <c r="AU34" s="342"/>
      <c r="AV34" s="342"/>
      <c r="AW34" s="342"/>
      <c r="AX34" s="342"/>
      <c r="AY34" s="342"/>
      <c r="AZ34" s="342"/>
      <c r="BA34" s="342"/>
      <c r="BB34" s="342"/>
      <c r="BC34" s="342"/>
      <c r="BD34" s="165"/>
      <c r="BE34" s="343">
        <f>IF(BG34="","",MAX(C34:D43,U34:V43,AM34:AN43)+1)</f>
        <v>13</v>
      </c>
      <c r="BF34" s="343"/>
      <c r="BG34" s="342" t="str">
        <f>IF('各会計、関係団体の財政状況及び健全化判断比率'!B34="","",'各会計、関係団体の財政状況及び健全化判断比率'!B34)</f>
        <v>さいたま市食肉中央卸売市場及びと畜場事業特別会計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彩の国さいたま人づくり広域連合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与野都市開発株式会社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さいたま市母子寡婦福祉資金貸付事業特別会計</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さいたま市介護保険事業特別会計</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IF('各会計、関係団体の財政状況及び健全化判断比率'!B32="","",'各会計、関係団体の財政状況及び健全化判断比率'!B32)</f>
        <v>さいたま市病院事業会計</v>
      </c>
      <c r="AP35" s="342"/>
      <c r="AQ35" s="342"/>
      <c r="AR35" s="342"/>
      <c r="AS35" s="342"/>
      <c r="AT35" s="342"/>
      <c r="AU35" s="342"/>
      <c r="AV35" s="342"/>
      <c r="AW35" s="342"/>
      <c r="AX35" s="342"/>
      <c r="AY35" s="342"/>
      <c r="AZ35" s="342"/>
      <c r="BA35" s="342"/>
      <c r="BB35" s="342"/>
      <c r="BC35" s="342"/>
      <c r="BD35" s="165"/>
      <c r="BE35" s="343">
        <f t="shared" ref="BE35:BE43" si="1">IF(BG35="","",BE34+1)</f>
        <v>14</v>
      </c>
      <c r="BF35" s="343"/>
      <c r="BG35" s="342" t="str">
        <f>IF('各会計、関係団体の財政状況及び健全化判断比率'!B35="","",'各会計、関係団体の財政状況及び健全化判断比率'!B35)</f>
        <v>宅地造成事業</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埼玉県都市競艇組合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公益財団法人さいたま市文化振興事業団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さいたま市用地先行取得事業特別会計</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さいたま市後期高齢者医療事業特別会計</v>
      </c>
      <c r="X36" s="342"/>
      <c r="Y36" s="342"/>
      <c r="Z36" s="342"/>
      <c r="AA36" s="342"/>
      <c r="AB36" s="342"/>
      <c r="AC36" s="342"/>
      <c r="AD36" s="342"/>
      <c r="AE36" s="342"/>
      <c r="AF36" s="342"/>
      <c r="AG36" s="342"/>
      <c r="AH36" s="342"/>
      <c r="AI36" s="342"/>
      <c r="AJ36" s="342"/>
      <c r="AK36" s="342"/>
      <c r="AL36" s="165"/>
      <c r="AM36" s="343">
        <f t="shared" si="0"/>
        <v>12</v>
      </c>
      <c r="AN36" s="343"/>
      <c r="AO36" s="342" t="str">
        <f>IF('各会計、関係団体の財政状況及び健全化判断比率'!B33="","",'各会計、関係団体の財政状況及び健全化判断比率'!B33)</f>
        <v>さいたま市下水道事業会計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埼玉県浦和競馬組合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財団法人さいたま市浦和地域医療センター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さいたま市大宮駅西口都市改造事業特別会計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埼玉県後期高齢者医療広域連合（一般会計）</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社団法人さいたま観光国際協会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さいたま市南与野駅西口土地区画整理事業特別会計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埼玉県後期高齢者医療広域連合（特別会計）</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公益財団法人さいたま市公園緑地協会</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f t="shared" si="5"/>
        <v>6</v>
      </c>
      <c r="D39" s="343"/>
      <c r="E39" s="342" t="str">
        <f>IF('各会計、関係団体の財政状況及び健全化判断比率'!B12="","",'各会計、関係団体の財政状況及び健全化判断比率'!B12)</f>
        <v>さいたま市公債管理特別会計</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北浦和ターミナルビル株式会社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26</v>
      </c>
      <c r="CP40" s="343"/>
      <c r="CQ40" s="342" t="str">
        <f>IF('各会計、関係団体の財政状況及び健全化判断比率'!BS13="","",'各会計、関係団体の財政状況及び健全化判断比率'!BS13)</f>
        <v>財団法人さいたま市都市整備公社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27</v>
      </c>
      <c r="CP41" s="343"/>
      <c r="CQ41" s="342" t="str">
        <f>IF('各会計、関係団体の財政状況及び健全化判断比率'!BS14="","",'各会計、関係団体の財政状況及び健全化判断比率'!BS14)</f>
        <v>財団法人さいたま市土地区画整理協会</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28</v>
      </c>
      <c r="CP42" s="343"/>
      <c r="CQ42" s="342" t="str">
        <f>IF('各会計、関係団体の財政状況及び健全化判断比率'!BS15="","",'各会計、関係団体の財政状況及び健全化判断比率'!BS15)</f>
        <v>公益財団法人さいたま市産業創造財団</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29</v>
      </c>
      <c r="CP43" s="343"/>
      <c r="CQ43" s="342" t="str">
        <f>IF('各会計、関係団体の財政状況及び健全化判断比率'!BS16="","",'各会計、関係団体の財政状況及び健全化判断比率'!BS16)</f>
        <v>公益財団法人さいたま市体育協会</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84" t="s">
        <v>24</v>
      </c>
      <c r="C41" s="1185"/>
      <c r="D41" s="81"/>
      <c r="E41" s="1186" t="s">
        <v>25</v>
      </c>
      <c r="F41" s="1186"/>
      <c r="G41" s="1186"/>
      <c r="H41" s="1187"/>
      <c r="I41" s="82">
        <v>407494</v>
      </c>
      <c r="J41" s="83">
        <v>421971</v>
      </c>
      <c r="K41" s="83">
        <v>433626</v>
      </c>
      <c r="L41" s="83">
        <v>439226</v>
      </c>
      <c r="M41" s="84">
        <v>449470</v>
      </c>
    </row>
    <row r="42" spans="2:13" ht="27.75" customHeight="1">
      <c r="B42" s="1174"/>
      <c r="C42" s="1175"/>
      <c r="D42" s="85"/>
      <c r="E42" s="1178" t="s">
        <v>26</v>
      </c>
      <c r="F42" s="1178"/>
      <c r="G42" s="1178"/>
      <c r="H42" s="1179"/>
      <c r="I42" s="86">
        <v>19723</v>
      </c>
      <c r="J42" s="87">
        <v>9289</v>
      </c>
      <c r="K42" s="87">
        <v>3050</v>
      </c>
      <c r="L42" s="87">
        <v>2774</v>
      </c>
      <c r="M42" s="88">
        <v>2492</v>
      </c>
    </row>
    <row r="43" spans="2:13" ht="27.75" customHeight="1">
      <c r="B43" s="1174"/>
      <c r="C43" s="1175"/>
      <c r="D43" s="85"/>
      <c r="E43" s="1178" t="s">
        <v>27</v>
      </c>
      <c r="F43" s="1178"/>
      <c r="G43" s="1178"/>
      <c r="H43" s="1179"/>
      <c r="I43" s="86">
        <v>94567</v>
      </c>
      <c r="J43" s="87">
        <v>89068</v>
      </c>
      <c r="K43" s="87">
        <v>81173</v>
      </c>
      <c r="L43" s="87">
        <v>78845</v>
      </c>
      <c r="M43" s="88">
        <v>69243</v>
      </c>
    </row>
    <row r="44" spans="2:13" ht="27.75" customHeight="1">
      <c r="B44" s="1174"/>
      <c r="C44" s="1175"/>
      <c r="D44" s="85"/>
      <c r="E44" s="1178" t="s">
        <v>28</v>
      </c>
      <c r="F44" s="1178"/>
      <c r="G44" s="1178"/>
      <c r="H44" s="1179"/>
      <c r="I44" s="86" t="s">
        <v>483</v>
      </c>
      <c r="J44" s="87" t="s">
        <v>483</v>
      </c>
      <c r="K44" s="87" t="s">
        <v>483</v>
      </c>
      <c r="L44" s="87" t="s">
        <v>483</v>
      </c>
      <c r="M44" s="88" t="s">
        <v>483</v>
      </c>
    </row>
    <row r="45" spans="2:13" ht="27.75" customHeight="1">
      <c r="B45" s="1174"/>
      <c r="C45" s="1175"/>
      <c r="D45" s="85"/>
      <c r="E45" s="1178" t="s">
        <v>29</v>
      </c>
      <c r="F45" s="1178"/>
      <c r="G45" s="1178"/>
      <c r="H45" s="1179"/>
      <c r="I45" s="86">
        <v>58609</v>
      </c>
      <c r="J45" s="87">
        <v>61311</v>
      </c>
      <c r="K45" s="87">
        <v>63101</v>
      </c>
      <c r="L45" s="87">
        <v>56872</v>
      </c>
      <c r="M45" s="88">
        <v>55993</v>
      </c>
    </row>
    <row r="46" spans="2:13" ht="27.75" customHeight="1">
      <c r="B46" s="1174"/>
      <c r="C46" s="1175"/>
      <c r="D46" s="85"/>
      <c r="E46" s="1178" t="s">
        <v>30</v>
      </c>
      <c r="F46" s="1178"/>
      <c r="G46" s="1178"/>
      <c r="H46" s="1179"/>
      <c r="I46" s="86">
        <v>1453</v>
      </c>
      <c r="J46" s="87">
        <v>2070</v>
      </c>
      <c r="K46" s="87">
        <v>1847</v>
      </c>
      <c r="L46" s="87">
        <v>1295</v>
      </c>
      <c r="M46" s="88">
        <v>184</v>
      </c>
    </row>
    <row r="47" spans="2:13" ht="27.75" customHeight="1">
      <c r="B47" s="1174"/>
      <c r="C47" s="1175"/>
      <c r="D47" s="85"/>
      <c r="E47" s="1178" t="s">
        <v>31</v>
      </c>
      <c r="F47" s="1178"/>
      <c r="G47" s="1178"/>
      <c r="H47" s="1179"/>
      <c r="I47" s="86" t="s">
        <v>483</v>
      </c>
      <c r="J47" s="87" t="s">
        <v>483</v>
      </c>
      <c r="K47" s="87" t="s">
        <v>483</v>
      </c>
      <c r="L47" s="87" t="s">
        <v>483</v>
      </c>
      <c r="M47" s="88" t="s">
        <v>483</v>
      </c>
    </row>
    <row r="48" spans="2:13" ht="27.75" customHeight="1">
      <c r="B48" s="1176"/>
      <c r="C48" s="1177"/>
      <c r="D48" s="85"/>
      <c r="E48" s="1178" t="s">
        <v>32</v>
      </c>
      <c r="F48" s="1178"/>
      <c r="G48" s="1178"/>
      <c r="H48" s="1179"/>
      <c r="I48" s="86" t="s">
        <v>483</v>
      </c>
      <c r="J48" s="87" t="s">
        <v>483</v>
      </c>
      <c r="K48" s="87" t="s">
        <v>483</v>
      </c>
      <c r="L48" s="87" t="s">
        <v>483</v>
      </c>
      <c r="M48" s="88" t="s">
        <v>483</v>
      </c>
    </row>
    <row r="49" spans="2:13" ht="27.75" customHeight="1">
      <c r="B49" s="1172" t="s">
        <v>33</v>
      </c>
      <c r="C49" s="1173"/>
      <c r="D49" s="89"/>
      <c r="E49" s="1178" t="s">
        <v>34</v>
      </c>
      <c r="F49" s="1178"/>
      <c r="G49" s="1178"/>
      <c r="H49" s="1179"/>
      <c r="I49" s="86">
        <v>46540</v>
      </c>
      <c r="J49" s="87">
        <v>51635</v>
      </c>
      <c r="K49" s="87">
        <v>60009</v>
      </c>
      <c r="L49" s="87">
        <v>62198</v>
      </c>
      <c r="M49" s="88">
        <v>62999</v>
      </c>
    </row>
    <row r="50" spans="2:13" ht="27.75" customHeight="1">
      <c r="B50" s="1174"/>
      <c r="C50" s="1175"/>
      <c r="D50" s="85"/>
      <c r="E50" s="1178" t="s">
        <v>35</v>
      </c>
      <c r="F50" s="1178"/>
      <c r="G50" s="1178"/>
      <c r="H50" s="1179"/>
      <c r="I50" s="86">
        <v>81607</v>
      </c>
      <c r="J50" s="87">
        <v>80964</v>
      </c>
      <c r="K50" s="87">
        <v>81705</v>
      </c>
      <c r="L50" s="87">
        <v>82399</v>
      </c>
      <c r="M50" s="88">
        <v>79344</v>
      </c>
    </row>
    <row r="51" spans="2:13" ht="27.75" customHeight="1">
      <c r="B51" s="1176"/>
      <c r="C51" s="1177"/>
      <c r="D51" s="85"/>
      <c r="E51" s="1178" t="s">
        <v>36</v>
      </c>
      <c r="F51" s="1178"/>
      <c r="G51" s="1178"/>
      <c r="H51" s="1179"/>
      <c r="I51" s="86">
        <v>353221</v>
      </c>
      <c r="J51" s="87">
        <v>357622</v>
      </c>
      <c r="K51" s="87">
        <v>366767</v>
      </c>
      <c r="L51" s="87">
        <v>378420</v>
      </c>
      <c r="M51" s="88">
        <v>376363</v>
      </c>
    </row>
    <row r="52" spans="2:13" ht="27.75" customHeight="1" thickBot="1">
      <c r="B52" s="1180" t="s">
        <v>37</v>
      </c>
      <c r="C52" s="1181"/>
      <c r="D52" s="90"/>
      <c r="E52" s="1182" t="s">
        <v>38</v>
      </c>
      <c r="F52" s="1182"/>
      <c r="G52" s="1182"/>
      <c r="H52" s="1183"/>
      <c r="I52" s="91">
        <v>100478</v>
      </c>
      <c r="J52" s="92">
        <v>93488</v>
      </c>
      <c r="K52" s="92">
        <v>74317</v>
      </c>
      <c r="L52" s="92">
        <v>55995</v>
      </c>
      <c r="M52" s="93">
        <v>58675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104" customWidth="1"/>
    <col min="2" max="8" width="13.33203125" style="104" customWidth="1"/>
    <col min="9" max="16384" width="11.10937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58599</v>
      </c>
      <c r="E3" s="116"/>
      <c r="F3" s="117">
        <v>52334</v>
      </c>
      <c r="G3" s="118"/>
      <c r="H3" s="119"/>
    </row>
    <row r="4" spans="1:8">
      <c r="A4" s="120"/>
      <c r="B4" s="121"/>
      <c r="C4" s="122"/>
      <c r="D4" s="123">
        <v>40513</v>
      </c>
      <c r="E4" s="124"/>
      <c r="F4" s="125">
        <v>29965</v>
      </c>
      <c r="G4" s="126"/>
      <c r="H4" s="127"/>
    </row>
    <row r="5" spans="1:8">
      <c r="A5" s="108" t="s">
        <v>517</v>
      </c>
      <c r="B5" s="113"/>
      <c r="C5" s="114"/>
      <c r="D5" s="115">
        <v>61517</v>
      </c>
      <c r="E5" s="116"/>
      <c r="F5" s="117">
        <v>48794</v>
      </c>
      <c r="G5" s="118"/>
      <c r="H5" s="119"/>
    </row>
    <row r="6" spans="1:8">
      <c r="A6" s="120"/>
      <c r="B6" s="121"/>
      <c r="C6" s="122"/>
      <c r="D6" s="123">
        <v>42267</v>
      </c>
      <c r="E6" s="124"/>
      <c r="F6" s="125">
        <v>25698</v>
      </c>
      <c r="G6" s="126"/>
      <c r="H6" s="127"/>
    </row>
    <row r="7" spans="1:8">
      <c r="A7" s="108" t="s">
        <v>518</v>
      </c>
      <c r="B7" s="113"/>
      <c r="C7" s="114"/>
      <c r="D7" s="115">
        <v>55276</v>
      </c>
      <c r="E7" s="116"/>
      <c r="F7" s="117">
        <v>47129</v>
      </c>
      <c r="G7" s="118"/>
      <c r="H7" s="119"/>
    </row>
    <row r="8" spans="1:8">
      <c r="A8" s="120"/>
      <c r="B8" s="121"/>
      <c r="C8" s="122"/>
      <c r="D8" s="123">
        <v>37489</v>
      </c>
      <c r="E8" s="124"/>
      <c r="F8" s="125">
        <v>23069</v>
      </c>
      <c r="G8" s="126"/>
      <c r="H8" s="127"/>
    </row>
    <row r="9" spans="1:8">
      <c r="A9" s="108" t="s">
        <v>519</v>
      </c>
      <c r="B9" s="113"/>
      <c r="C9" s="114"/>
      <c r="D9" s="115">
        <v>51349</v>
      </c>
      <c r="E9" s="116"/>
      <c r="F9" s="117">
        <v>50848</v>
      </c>
      <c r="G9" s="118"/>
      <c r="H9" s="119"/>
    </row>
    <row r="10" spans="1:8">
      <c r="A10" s="120"/>
      <c r="B10" s="121"/>
      <c r="C10" s="122"/>
      <c r="D10" s="123">
        <v>26307</v>
      </c>
      <c r="E10" s="124"/>
      <c r="F10" s="125">
        <v>22583</v>
      </c>
      <c r="G10" s="126"/>
      <c r="H10" s="127"/>
    </row>
    <row r="11" spans="1:8">
      <c r="A11" s="108" t="s">
        <v>520</v>
      </c>
      <c r="B11" s="113"/>
      <c r="C11" s="114"/>
      <c r="D11" s="115">
        <v>57976</v>
      </c>
      <c r="E11" s="116"/>
      <c r="F11" s="117">
        <v>53572</v>
      </c>
      <c r="G11" s="118"/>
      <c r="H11" s="119"/>
    </row>
    <row r="12" spans="1:8">
      <c r="A12" s="120"/>
      <c r="B12" s="121"/>
      <c r="C12" s="128"/>
      <c r="D12" s="123">
        <v>27712</v>
      </c>
      <c r="E12" s="124"/>
      <c r="F12" s="125">
        <v>25259</v>
      </c>
      <c r="G12" s="126"/>
      <c r="H12" s="127"/>
    </row>
    <row r="13" spans="1:8">
      <c r="A13" s="108"/>
      <c r="B13" s="113"/>
      <c r="C13" s="129"/>
      <c r="D13" s="130">
        <v>56943</v>
      </c>
      <c r="E13" s="131"/>
      <c r="F13" s="132">
        <v>50535</v>
      </c>
      <c r="G13" s="133"/>
      <c r="H13" s="119"/>
    </row>
    <row r="14" spans="1:8">
      <c r="A14" s="120"/>
      <c r="B14" s="121"/>
      <c r="C14" s="122"/>
      <c r="D14" s="123">
        <v>34858</v>
      </c>
      <c r="E14" s="124"/>
      <c r="F14" s="125">
        <v>25315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2.04</v>
      </c>
      <c r="C19" s="134">
        <f>ROUND(VALUE(SUBSTITUTE(実質収支比率等に係る経年分析!G$48,"▲","-")),2)</f>
        <v>2.64</v>
      </c>
      <c r="D19" s="134">
        <f>ROUND(VALUE(SUBSTITUTE(実質収支比率等に係る経年分析!H$48,"▲","-")),2)</f>
        <v>1.8</v>
      </c>
      <c r="E19" s="134">
        <f>ROUND(VALUE(SUBSTITUTE(実質収支比率等に係る経年分析!I$48,"▲","-")),2)</f>
        <v>2.44</v>
      </c>
      <c r="F19" s="134">
        <f>ROUND(VALUE(SUBSTITUTE(実質収支比率等に係る経年分析!J$48,"▲","-")),2)</f>
        <v>2.34</v>
      </c>
    </row>
    <row r="20" spans="1:11">
      <c r="A20" s="134" t="s">
        <v>43</v>
      </c>
      <c r="B20" s="134">
        <f>ROUND(VALUE(SUBSTITUTE(実質収支比率等に係る経年分析!F$47,"▲","-")),2)</f>
        <v>6.18</v>
      </c>
      <c r="C20" s="134">
        <f>ROUND(VALUE(SUBSTITUTE(実質収支比率等に係る経年分析!G$47,"▲","-")),2)</f>
        <v>6.02</v>
      </c>
      <c r="D20" s="134">
        <f>ROUND(VALUE(SUBSTITUTE(実質収支比率等に係る経年分析!H$47,"▲","-")),2)</f>
        <v>5.99</v>
      </c>
      <c r="E20" s="134">
        <f>ROUND(VALUE(SUBSTITUTE(実質収支比率等に係る経年分析!I$47,"▲","-")),2)</f>
        <v>7.61</v>
      </c>
      <c r="F20" s="134">
        <f>ROUND(VALUE(SUBSTITUTE(実質収支比率等に係る経年分析!J$47,"▲","-")),2)</f>
        <v>7.61</v>
      </c>
    </row>
    <row r="21" spans="1:11">
      <c r="A21" s="134" t="s">
        <v>44</v>
      </c>
      <c r="B21" s="134">
        <f>IF(ISNUMBER(VALUE(SUBSTITUTE(実質収支比率等に係る経年分析!F$49,"▲","-"))),ROUND(VALUE(SUBSTITUTE(実質収支比率等に係る経年分析!F$49,"▲","-")),2),NA())</f>
        <v>-0.14000000000000001</v>
      </c>
      <c r="C21" s="134">
        <f>IF(ISNUMBER(VALUE(SUBSTITUTE(実質収支比率等に係る経年分析!G$49,"▲","-"))),ROUND(VALUE(SUBSTITUTE(実質収支比率等に係る経年分析!G$49,"▲","-")),2),NA())</f>
        <v>0.79</v>
      </c>
      <c r="D21" s="134">
        <f>IF(ISNUMBER(VALUE(SUBSTITUTE(実質収支比率等に係る経年分析!H$49,"▲","-"))),ROUND(VALUE(SUBSTITUTE(実質収支比率等に係る経年分析!H$49,"▲","-")),2),NA())</f>
        <v>-0.82</v>
      </c>
      <c r="E21" s="134">
        <f>IF(ISNUMBER(VALUE(SUBSTITUTE(実質収支比率等に係る経年分析!I$49,"▲","-"))),ROUND(VALUE(SUBSTITUTE(実質収支比率等に係る経年分析!I$49,"▲","-")),2),NA())</f>
        <v>2.63</v>
      </c>
      <c r="F21" s="134">
        <f>IF(ISNUMBER(VALUE(SUBSTITUTE(実質収支比率等に係る経年分析!J$49,"▲","-"))),ROUND(VALUE(SUBSTITUTE(実質収支比率等に係る経年分析!J$49,"▲","-")),2),NA())</f>
        <v>0.13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さいたま市母子寡婦福祉資金貸付事業特別会計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さいたま市後期高齢者医療事業特別会計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さいたま市下水道事業会計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0.49</v>
      </c>
    </row>
    <row r="32" spans="1:11">
      <c r="A32" s="135" t="str">
        <f>IF(連結実質赤字比率に係る赤字・黒字の構成分析!C$38="",NA(),連結実質赤字比率に係る赤字・黒字の構成分析!C$38)</f>
        <v>さいたま市介護保険事業特別会計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0.57999999999999996</v>
      </c>
    </row>
    <row r="33" spans="1:16">
      <c r="A33" s="135" t="str">
        <f>IF(連結実質赤字比率に係る赤字・黒字の構成分析!C$37="",NA(),連結実質赤字比率に係る赤字・黒字の構成分析!C$37)</f>
        <v>さいたま市国民健康保険事業特別会計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2.36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2.36</v>
      </c>
    </row>
    <row r="35" spans="1:16">
      <c r="A35" s="135" t="str">
        <f>IF(連結実質赤字比率に係る赤字・黒字の構成分析!C$35="",NA(),連結実質赤字比率に係る赤字・黒字の構成分析!C$35)</f>
        <v>さいたま市病院事業会計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1.87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2.4500000000000002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2.75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2.74</v>
      </c>
    </row>
    <row r="36" spans="1:16">
      <c r="A36" s="135" t="str">
        <f>IF(連結実質赤字比率に係る赤字・黒字の構成分析!C$34="",NA(),連結実質赤字比率に係る赤字・黒字の構成分析!C$34)</f>
        <v>さいたま市水道事業会計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4.58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4.3099999999999996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5.44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39623</v>
      </c>
      <c r="E42" s="136"/>
      <c r="F42" s="136"/>
      <c r="G42" s="136">
        <f>'実質公債費比率（分子）の構造'!L$52</f>
        <v>39925</v>
      </c>
      <c r="H42" s="136"/>
      <c r="I42" s="136"/>
      <c r="J42" s="136">
        <f>'実質公債費比率（分子）の構造'!M$52</f>
        <v>40448</v>
      </c>
      <c r="K42" s="136"/>
      <c r="L42" s="136"/>
      <c r="M42" s="136">
        <f>'実質公債費比率（分子）の構造'!N$52</f>
        <v>43301</v>
      </c>
      <c r="N42" s="136"/>
      <c r="O42" s="136"/>
      <c r="P42" s="136">
        <f>'実質公債費比率（分子）の構造'!O$52</f>
        <v>44595</v>
      </c>
    </row>
    <row r="43" spans="1:16">
      <c r="A43" s="136" t="s">
        <v>52</v>
      </c>
      <c r="B43" s="136">
        <f>'実質公債費比率（分子）の構造'!K$51</f>
        <v>1</v>
      </c>
      <c r="C43" s="136"/>
      <c r="D43" s="136"/>
      <c r="E43" s="136">
        <f>'実質公債費比率（分子）の構造'!L$51</f>
        <v>2</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373</v>
      </c>
      <c r="C44" s="136"/>
      <c r="D44" s="136"/>
      <c r="E44" s="136">
        <f>'実質公債費比率（分子）の構造'!L$50</f>
        <v>373</v>
      </c>
      <c r="F44" s="136"/>
      <c r="G44" s="136"/>
      <c r="H44" s="136">
        <f>'実質公債費比率（分子）の構造'!M$50</f>
        <v>342</v>
      </c>
      <c r="I44" s="136"/>
      <c r="J44" s="136"/>
      <c r="K44" s="136">
        <f>'実質公債費比率（分子）の構造'!N$50</f>
        <v>343</v>
      </c>
      <c r="L44" s="136"/>
      <c r="M44" s="136"/>
      <c r="N44" s="136">
        <f>'実質公債費比率（分子）の構造'!O$50</f>
        <v>1760</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7573</v>
      </c>
      <c r="C46" s="136"/>
      <c r="D46" s="136"/>
      <c r="E46" s="136">
        <f>'実質公債費比率（分子）の構造'!L$48</f>
        <v>6330</v>
      </c>
      <c r="F46" s="136"/>
      <c r="G46" s="136"/>
      <c r="H46" s="136">
        <f>'実質公債費比率（分子）の構造'!M$48</f>
        <v>6578</v>
      </c>
      <c r="I46" s="136"/>
      <c r="J46" s="136"/>
      <c r="K46" s="136">
        <f>'実質公債費比率（分子）の構造'!N$48</f>
        <v>6650</v>
      </c>
      <c r="L46" s="136"/>
      <c r="M46" s="136"/>
      <c r="N46" s="136">
        <f>'実質公債費比率（分子）の構造'!O$48</f>
        <v>5417</v>
      </c>
      <c r="O46" s="136"/>
      <c r="P46" s="136"/>
    </row>
    <row r="47" spans="1:16">
      <c r="A47" s="136" t="s">
        <v>56</v>
      </c>
      <c r="B47" s="136">
        <f>'実質公債費比率（分子）の構造'!K$47</f>
        <v>2333</v>
      </c>
      <c r="C47" s="136"/>
      <c r="D47" s="136"/>
      <c r="E47" s="136">
        <f>'実質公債費比率（分子）の構造'!L$47</f>
        <v>2667</v>
      </c>
      <c r="F47" s="136"/>
      <c r="G47" s="136"/>
      <c r="H47" s="136">
        <f>'実質公債費比率（分子）の構造'!M$47</f>
        <v>3000</v>
      </c>
      <c r="I47" s="136"/>
      <c r="J47" s="136"/>
      <c r="K47" s="136">
        <f>'実質公債費比率（分子）の構造'!N$47</f>
        <v>3333</v>
      </c>
      <c r="L47" s="136"/>
      <c r="M47" s="136"/>
      <c r="N47" s="136">
        <f>'実質公債費比率（分子）の構造'!O$47</f>
        <v>3333</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40243</v>
      </c>
      <c r="C49" s="136"/>
      <c r="D49" s="136"/>
      <c r="E49" s="136">
        <f>'実質公債費比率（分子）の構造'!L$45</f>
        <v>42206</v>
      </c>
      <c r="F49" s="136"/>
      <c r="G49" s="136"/>
      <c r="H49" s="136">
        <f>'実質公債費比率（分子）の構造'!M$45</f>
        <v>43202</v>
      </c>
      <c r="I49" s="136"/>
      <c r="J49" s="136"/>
      <c r="K49" s="136">
        <f>'実質公債費比率（分子）の構造'!N$45</f>
        <v>45048</v>
      </c>
      <c r="L49" s="136"/>
      <c r="M49" s="136"/>
      <c r="N49" s="136">
        <f>'実質公債費比率（分子）の構造'!O$45</f>
        <v>44301</v>
      </c>
      <c r="O49" s="136"/>
      <c r="P49" s="136"/>
    </row>
    <row r="50" spans="1:16">
      <c r="A50" s="136" t="s">
        <v>59</v>
      </c>
      <c r="B50" s="136" t="e">
        <f>NA()</f>
        <v>#N/A</v>
      </c>
      <c r="C50" s="136">
        <f>IF(ISNUMBER('実質公債費比率（分子）の構造'!K$53),'実質公債費比率（分子）の構造'!K$53,NA())</f>
        <v>10900</v>
      </c>
      <c r="D50" s="136" t="e">
        <f>NA()</f>
        <v>#N/A</v>
      </c>
      <c r="E50" s="136" t="e">
        <f>NA()</f>
        <v>#N/A</v>
      </c>
      <c r="F50" s="136">
        <f>IF(ISNUMBER('実質公債費比率（分子）の構造'!L$53),'実質公債費比率（分子）の構造'!L$53,NA())</f>
        <v>11653</v>
      </c>
      <c r="G50" s="136" t="e">
        <f>NA()</f>
        <v>#N/A</v>
      </c>
      <c r="H50" s="136" t="e">
        <f>NA()</f>
        <v>#N/A</v>
      </c>
      <c r="I50" s="136">
        <f>IF(ISNUMBER('実質公債費比率（分子）の構造'!M$53),'実質公債費比率（分子）の構造'!M$53,NA())</f>
        <v>12674</v>
      </c>
      <c r="J50" s="136" t="e">
        <f>NA()</f>
        <v>#N/A</v>
      </c>
      <c r="K50" s="136" t="e">
        <f>NA()</f>
        <v>#N/A</v>
      </c>
      <c r="L50" s="136">
        <f>IF(ISNUMBER('実質公債費比率（分子）の構造'!N$53),'実質公債費比率（分子）の構造'!N$53,NA())</f>
        <v>12073</v>
      </c>
      <c r="M50" s="136" t="e">
        <f>NA()</f>
        <v>#N/A</v>
      </c>
      <c r="N50" s="136" t="e">
        <f>NA()</f>
        <v>#N/A</v>
      </c>
      <c r="O50" s="136">
        <f>IF(ISNUMBER('実質公債費比率（分子）の構造'!O$53),'実質公債費比率（分子）の構造'!O$53,NA())</f>
        <v>10216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353221</v>
      </c>
      <c r="E56" s="135"/>
      <c r="F56" s="135"/>
      <c r="G56" s="135">
        <f>'将来負担比率（分子）の構造'!J$51</f>
        <v>357622</v>
      </c>
      <c r="H56" s="135"/>
      <c r="I56" s="135"/>
      <c r="J56" s="135">
        <f>'将来負担比率（分子）の構造'!K$51</f>
        <v>366767</v>
      </c>
      <c r="K56" s="135"/>
      <c r="L56" s="135"/>
      <c r="M56" s="135">
        <f>'将来負担比率（分子）の構造'!L$51</f>
        <v>378420</v>
      </c>
      <c r="N56" s="135"/>
      <c r="O56" s="135"/>
      <c r="P56" s="135">
        <f>'将来負担比率（分子）の構造'!M$51</f>
        <v>376363</v>
      </c>
    </row>
    <row r="57" spans="1:16">
      <c r="A57" s="135" t="s">
        <v>35</v>
      </c>
      <c r="B57" s="135"/>
      <c r="C57" s="135"/>
      <c r="D57" s="135">
        <f>'将来負担比率（分子）の構造'!I$50</f>
        <v>81607</v>
      </c>
      <c r="E57" s="135"/>
      <c r="F57" s="135"/>
      <c r="G57" s="135">
        <f>'将来負担比率（分子）の構造'!J$50</f>
        <v>80964</v>
      </c>
      <c r="H57" s="135"/>
      <c r="I57" s="135"/>
      <c r="J57" s="135">
        <f>'将来負担比率（分子）の構造'!K$50</f>
        <v>81705</v>
      </c>
      <c r="K57" s="135"/>
      <c r="L57" s="135"/>
      <c r="M57" s="135">
        <f>'将来負担比率（分子）の構造'!L$50</f>
        <v>82399</v>
      </c>
      <c r="N57" s="135"/>
      <c r="O57" s="135"/>
      <c r="P57" s="135">
        <f>'将来負担比率（分子）の構造'!M$50</f>
        <v>79344</v>
      </c>
    </row>
    <row r="58" spans="1:16">
      <c r="A58" s="135" t="s">
        <v>34</v>
      </c>
      <c r="B58" s="135"/>
      <c r="C58" s="135"/>
      <c r="D58" s="135">
        <f>'将来負担比率（分子）の構造'!I$49</f>
        <v>46540</v>
      </c>
      <c r="E58" s="135"/>
      <c r="F58" s="135"/>
      <c r="G58" s="135">
        <f>'将来負担比率（分子）の構造'!J$49</f>
        <v>51635</v>
      </c>
      <c r="H58" s="135"/>
      <c r="I58" s="135"/>
      <c r="J58" s="135">
        <f>'将来負担比率（分子）の構造'!K$49</f>
        <v>60009</v>
      </c>
      <c r="K58" s="135"/>
      <c r="L58" s="135"/>
      <c r="M58" s="135">
        <f>'将来負担比率（分子）の構造'!L$49</f>
        <v>62198</v>
      </c>
      <c r="N58" s="135"/>
      <c r="O58" s="135"/>
      <c r="P58" s="135">
        <f>'将来負担比率（分子）の構造'!M$49</f>
        <v>62999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1453</v>
      </c>
      <c r="C61" s="135"/>
      <c r="D61" s="135"/>
      <c r="E61" s="135">
        <f>'将来負担比率（分子）の構造'!J$46</f>
        <v>2070</v>
      </c>
      <c r="F61" s="135"/>
      <c r="G61" s="135"/>
      <c r="H61" s="135">
        <f>'将来負担比率（分子）の構造'!K$46</f>
        <v>1847</v>
      </c>
      <c r="I61" s="135"/>
      <c r="J61" s="135"/>
      <c r="K61" s="135">
        <f>'将来負担比率（分子）の構造'!L$46</f>
        <v>1295</v>
      </c>
      <c r="L61" s="135"/>
      <c r="M61" s="135"/>
      <c r="N61" s="135">
        <f>'将来負担比率（分子）の構造'!M$46</f>
        <v>184</v>
      </c>
      <c r="O61" s="135"/>
      <c r="P61" s="135"/>
    </row>
    <row r="62" spans="1:16">
      <c r="A62" s="135" t="s">
        <v>29</v>
      </c>
      <c r="B62" s="135">
        <f>'将来負担比率（分子）の構造'!I$45</f>
        <v>58609</v>
      </c>
      <c r="C62" s="135"/>
      <c r="D62" s="135"/>
      <c r="E62" s="135">
        <f>'将来負担比率（分子）の構造'!J$45</f>
        <v>61311</v>
      </c>
      <c r="F62" s="135"/>
      <c r="G62" s="135"/>
      <c r="H62" s="135">
        <f>'将来負担比率（分子）の構造'!K$45</f>
        <v>63101</v>
      </c>
      <c r="I62" s="135"/>
      <c r="J62" s="135"/>
      <c r="K62" s="135">
        <f>'将来負担比率（分子）の構造'!L$45</f>
        <v>56872</v>
      </c>
      <c r="L62" s="135"/>
      <c r="M62" s="135"/>
      <c r="N62" s="135">
        <f>'将来負担比率（分子）の構造'!M$45</f>
        <v>55993</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94567</v>
      </c>
      <c r="C64" s="135"/>
      <c r="D64" s="135"/>
      <c r="E64" s="135">
        <f>'将来負担比率（分子）の構造'!J$43</f>
        <v>89068</v>
      </c>
      <c r="F64" s="135"/>
      <c r="G64" s="135"/>
      <c r="H64" s="135">
        <f>'将来負担比率（分子）の構造'!K$43</f>
        <v>81173</v>
      </c>
      <c r="I64" s="135"/>
      <c r="J64" s="135"/>
      <c r="K64" s="135">
        <f>'将来負担比率（分子）の構造'!L$43</f>
        <v>78845</v>
      </c>
      <c r="L64" s="135"/>
      <c r="M64" s="135"/>
      <c r="N64" s="135">
        <f>'将来負担比率（分子）の構造'!M$43</f>
        <v>69243</v>
      </c>
      <c r="O64" s="135"/>
      <c r="P64" s="135"/>
    </row>
    <row r="65" spans="1:16">
      <c r="A65" s="135" t="s">
        <v>26</v>
      </c>
      <c r="B65" s="135">
        <f>'将来負担比率（分子）の構造'!I$42</f>
        <v>19723</v>
      </c>
      <c r="C65" s="135"/>
      <c r="D65" s="135"/>
      <c r="E65" s="135">
        <f>'将来負担比率（分子）の構造'!J$42</f>
        <v>9289</v>
      </c>
      <c r="F65" s="135"/>
      <c r="G65" s="135"/>
      <c r="H65" s="135">
        <f>'将来負担比率（分子）の構造'!K$42</f>
        <v>3050</v>
      </c>
      <c r="I65" s="135"/>
      <c r="J65" s="135"/>
      <c r="K65" s="135">
        <f>'将来負担比率（分子）の構造'!L$42</f>
        <v>2774</v>
      </c>
      <c r="L65" s="135"/>
      <c r="M65" s="135"/>
      <c r="N65" s="135">
        <f>'将来負担比率（分子）の構造'!M$42</f>
        <v>2492</v>
      </c>
      <c r="O65" s="135"/>
      <c r="P65" s="135"/>
    </row>
    <row r="66" spans="1:16">
      <c r="A66" s="135" t="s">
        <v>25</v>
      </c>
      <c r="B66" s="135">
        <f>'将来負担比率（分子）の構造'!I$41</f>
        <v>407494</v>
      </c>
      <c r="C66" s="135"/>
      <c r="D66" s="135"/>
      <c r="E66" s="135">
        <f>'将来負担比率（分子）の構造'!J$41</f>
        <v>421971</v>
      </c>
      <c r="F66" s="135"/>
      <c r="G66" s="135"/>
      <c r="H66" s="135">
        <f>'将来負担比率（分子）の構造'!K$41</f>
        <v>433626</v>
      </c>
      <c r="I66" s="135"/>
      <c r="J66" s="135"/>
      <c r="K66" s="135">
        <f>'将来負担比率（分子）の構造'!L$41</f>
        <v>439226</v>
      </c>
      <c r="L66" s="135"/>
      <c r="M66" s="135"/>
      <c r="N66" s="135">
        <f>'将来負担比率（分子）の構造'!M$41</f>
        <v>449470</v>
      </c>
      <c r="O66" s="135"/>
      <c r="P66" s="135"/>
    </row>
    <row r="67" spans="1:16">
      <c r="A67" s="135" t="s">
        <v>63</v>
      </c>
      <c r="B67" s="135" t="e">
        <f>NA()</f>
        <v>#N/A</v>
      </c>
      <c r="C67" s="135">
        <f>IF(ISNUMBER('将来負担比率（分子）の構造'!I$52), IF('将来負担比率（分子）の構造'!I$52 &lt; 0, 0, '将来負担比率（分子）の構造'!I$52), NA())</f>
        <v>100478</v>
      </c>
      <c r="D67" s="135" t="e">
        <f>NA()</f>
        <v>#N/A</v>
      </c>
      <c r="E67" s="135" t="e">
        <f>NA()</f>
        <v>#N/A</v>
      </c>
      <c r="F67" s="135">
        <f>IF(ISNUMBER('将来負担比率（分子）の構造'!J$52), IF('将来負担比率（分子）の構造'!J$52 &lt; 0, 0, '将来負担比率（分子）の構造'!J$52), NA())</f>
        <v>93488</v>
      </c>
      <c r="G67" s="135" t="e">
        <f>NA()</f>
        <v>#N/A</v>
      </c>
      <c r="H67" s="135" t="e">
        <f>NA()</f>
        <v>#N/A</v>
      </c>
      <c r="I67" s="135">
        <f>IF(ISNUMBER('将来負担比率（分子）の構造'!K$52), IF('将来負担比率（分子）の構造'!K$52 &lt; 0, 0, '将来負担比率（分子）の構造'!K$52), NA())</f>
        <v>74317</v>
      </c>
      <c r="J67" s="135" t="e">
        <f>NA()</f>
        <v>#N/A</v>
      </c>
      <c r="K67" s="135" t="e">
        <f>NA()</f>
        <v>#N/A</v>
      </c>
      <c r="L67" s="135">
        <f>IF(ISNUMBER('将来負担比率（分子）の構造'!L$52), IF('将来負担比率（分子）の構造'!L$52 &lt; 0, 0, '将来負担比率（分子）の構造'!L$52), NA())</f>
        <v>55995</v>
      </c>
      <c r="M67" s="135" t="e">
        <f>NA()</f>
        <v>#N/A</v>
      </c>
      <c r="N67" s="135" t="e">
        <f>NA()</f>
        <v>#N/A</v>
      </c>
      <c r="O67" s="135">
        <f>IF(ISNUMBER('将来負担比率（分子）の構造'!M$52), IF('将来負担比率（分子）の構造'!M$52 &lt; 0, 0, '将来負担比率（分子）の構造'!M$52), NA())</f>
        <v>58675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640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208</v>
      </c>
      <c r="C5" s="676"/>
      <c r="D5" s="676"/>
      <c r="E5" s="676"/>
      <c r="F5" s="676"/>
      <c r="G5" s="676"/>
      <c r="H5" s="676"/>
      <c r="I5" s="676"/>
      <c r="J5" s="676"/>
      <c r="K5" s="676"/>
      <c r="L5" s="676"/>
      <c r="M5" s="676"/>
      <c r="N5" s="676"/>
      <c r="O5" s="676"/>
      <c r="P5" s="676"/>
      <c r="Q5" s="677"/>
      <c r="R5" s="638">
        <v>225182240</v>
      </c>
      <c r="S5" s="639"/>
      <c r="T5" s="639"/>
      <c r="U5" s="639"/>
      <c r="V5" s="639"/>
      <c r="W5" s="639"/>
      <c r="X5" s="639"/>
      <c r="Y5" s="686"/>
      <c r="Z5" s="699">
        <v>48.5</v>
      </c>
      <c r="AA5" s="699"/>
      <c r="AB5" s="699"/>
      <c r="AC5" s="699"/>
      <c r="AD5" s="700">
        <v>207924612</v>
      </c>
      <c r="AE5" s="700"/>
      <c r="AF5" s="700"/>
      <c r="AG5" s="700"/>
      <c r="AH5" s="700"/>
      <c r="AI5" s="700"/>
      <c r="AJ5" s="700"/>
      <c r="AK5" s="700"/>
      <c r="AL5" s="687">
        <v>86.3</v>
      </c>
      <c r="AM5" s="656"/>
      <c r="AN5" s="656"/>
      <c r="AO5" s="688"/>
      <c r="AP5" s="675" t="s">
        <v>209</v>
      </c>
      <c r="AQ5" s="676"/>
      <c r="AR5" s="676"/>
      <c r="AS5" s="676"/>
      <c r="AT5" s="676"/>
      <c r="AU5" s="676"/>
      <c r="AV5" s="676"/>
      <c r="AW5" s="676"/>
      <c r="AX5" s="676"/>
      <c r="AY5" s="676"/>
      <c r="AZ5" s="676"/>
      <c r="BA5" s="676"/>
      <c r="BB5" s="676"/>
      <c r="BC5" s="676"/>
      <c r="BD5" s="676"/>
      <c r="BE5" s="676"/>
      <c r="BF5" s="677"/>
      <c r="BG5" s="588">
        <v>203620723</v>
      </c>
      <c r="BH5" s="589"/>
      <c r="BI5" s="589"/>
      <c r="BJ5" s="589"/>
      <c r="BK5" s="589"/>
      <c r="BL5" s="589"/>
      <c r="BM5" s="589"/>
      <c r="BN5" s="590"/>
      <c r="BO5" s="641">
        <v>90.4</v>
      </c>
      <c r="BP5" s="641"/>
      <c r="BQ5" s="641"/>
      <c r="BR5" s="641"/>
      <c r="BS5" s="642">
        <v>3041403</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2859207</v>
      </c>
      <c r="S6" s="589"/>
      <c r="T6" s="589"/>
      <c r="U6" s="589"/>
      <c r="V6" s="589"/>
      <c r="W6" s="589"/>
      <c r="X6" s="589"/>
      <c r="Y6" s="590"/>
      <c r="Z6" s="641">
        <v>0.6</v>
      </c>
      <c r="AA6" s="641"/>
      <c r="AB6" s="641"/>
      <c r="AC6" s="641"/>
      <c r="AD6" s="642">
        <v>2859207</v>
      </c>
      <c r="AE6" s="642"/>
      <c r="AF6" s="642"/>
      <c r="AG6" s="642"/>
      <c r="AH6" s="642"/>
      <c r="AI6" s="642"/>
      <c r="AJ6" s="642"/>
      <c r="AK6" s="642"/>
      <c r="AL6" s="611">
        <v>1.2</v>
      </c>
      <c r="AM6" s="643"/>
      <c r="AN6" s="643"/>
      <c r="AO6" s="644"/>
      <c r="AP6" s="585" t="s">
        <v>214</v>
      </c>
      <c r="AQ6" s="586"/>
      <c r="AR6" s="586"/>
      <c r="AS6" s="586"/>
      <c r="AT6" s="586"/>
      <c r="AU6" s="586"/>
      <c r="AV6" s="586"/>
      <c r="AW6" s="586"/>
      <c r="AX6" s="586"/>
      <c r="AY6" s="586"/>
      <c r="AZ6" s="586"/>
      <c r="BA6" s="586"/>
      <c r="BB6" s="586"/>
      <c r="BC6" s="586"/>
      <c r="BD6" s="586"/>
      <c r="BE6" s="586"/>
      <c r="BF6" s="587"/>
      <c r="BG6" s="588">
        <v>203620723</v>
      </c>
      <c r="BH6" s="589"/>
      <c r="BI6" s="589"/>
      <c r="BJ6" s="589"/>
      <c r="BK6" s="589"/>
      <c r="BL6" s="589"/>
      <c r="BM6" s="589"/>
      <c r="BN6" s="590"/>
      <c r="BO6" s="641">
        <v>90.4</v>
      </c>
      <c r="BP6" s="641"/>
      <c r="BQ6" s="641"/>
      <c r="BR6" s="641"/>
      <c r="BS6" s="642">
        <v>3041403</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1626798</v>
      </c>
      <c r="CS6" s="589"/>
      <c r="CT6" s="589"/>
      <c r="CU6" s="589"/>
      <c r="CV6" s="589"/>
      <c r="CW6" s="589"/>
      <c r="CX6" s="589"/>
      <c r="CY6" s="590"/>
      <c r="CZ6" s="641">
        <v>0.4</v>
      </c>
      <c r="DA6" s="641"/>
      <c r="DB6" s="641"/>
      <c r="DC6" s="641"/>
      <c r="DD6" s="594" t="s">
        <v>216</v>
      </c>
      <c r="DE6" s="589"/>
      <c r="DF6" s="589"/>
      <c r="DG6" s="589"/>
      <c r="DH6" s="589"/>
      <c r="DI6" s="589"/>
      <c r="DJ6" s="589"/>
      <c r="DK6" s="589"/>
      <c r="DL6" s="589"/>
      <c r="DM6" s="589"/>
      <c r="DN6" s="589"/>
      <c r="DO6" s="589"/>
      <c r="DP6" s="590"/>
      <c r="DQ6" s="594">
        <v>1626798</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358598</v>
      </c>
      <c r="S7" s="589"/>
      <c r="T7" s="589"/>
      <c r="U7" s="589"/>
      <c r="V7" s="589"/>
      <c r="W7" s="589"/>
      <c r="X7" s="589"/>
      <c r="Y7" s="590"/>
      <c r="Z7" s="641">
        <v>0.1</v>
      </c>
      <c r="AA7" s="641"/>
      <c r="AB7" s="641"/>
      <c r="AC7" s="641"/>
      <c r="AD7" s="642">
        <v>358598</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113940625</v>
      </c>
      <c r="BH7" s="589"/>
      <c r="BI7" s="589"/>
      <c r="BJ7" s="589"/>
      <c r="BK7" s="589"/>
      <c r="BL7" s="589"/>
      <c r="BM7" s="589"/>
      <c r="BN7" s="590"/>
      <c r="BO7" s="641">
        <v>50.6</v>
      </c>
      <c r="BP7" s="641"/>
      <c r="BQ7" s="641"/>
      <c r="BR7" s="641"/>
      <c r="BS7" s="642">
        <v>3041403</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39574395</v>
      </c>
      <c r="CS7" s="589"/>
      <c r="CT7" s="589"/>
      <c r="CU7" s="589"/>
      <c r="CV7" s="589"/>
      <c r="CW7" s="589"/>
      <c r="CX7" s="589"/>
      <c r="CY7" s="590"/>
      <c r="CZ7" s="641">
        <v>8.6999999999999993</v>
      </c>
      <c r="DA7" s="641"/>
      <c r="DB7" s="641"/>
      <c r="DC7" s="641"/>
      <c r="DD7" s="594">
        <v>2321675</v>
      </c>
      <c r="DE7" s="589"/>
      <c r="DF7" s="589"/>
      <c r="DG7" s="589"/>
      <c r="DH7" s="589"/>
      <c r="DI7" s="589"/>
      <c r="DJ7" s="589"/>
      <c r="DK7" s="589"/>
      <c r="DL7" s="589"/>
      <c r="DM7" s="589"/>
      <c r="DN7" s="589"/>
      <c r="DO7" s="589"/>
      <c r="DP7" s="590"/>
      <c r="DQ7" s="594">
        <v>34576266</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1628786</v>
      </c>
      <c r="S8" s="589"/>
      <c r="T8" s="589"/>
      <c r="U8" s="589"/>
      <c r="V8" s="589"/>
      <c r="W8" s="589"/>
      <c r="X8" s="589"/>
      <c r="Y8" s="590"/>
      <c r="Z8" s="641">
        <v>0.4</v>
      </c>
      <c r="AA8" s="641"/>
      <c r="AB8" s="641"/>
      <c r="AC8" s="641"/>
      <c r="AD8" s="642">
        <v>1628786</v>
      </c>
      <c r="AE8" s="642"/>
      <c r="AF8" s="642"/>
      <c r="AG8" s="642"/>
      <c r="AH8" s="642"/>
      <c r="AI8" s="642"/>
      <c r="AJ8" s="642"/>
      <c r="AK8" s="642"/>
      <c r="AL8" s="611">
        <v>0.7</v>
      </c>
      <c r="AM8" s="643"/>
      <c r="AN8" s="643"/>
      <c r="AO8" s="644"/>
      <c r="AP8" s="585" t="s">
        <v>221</v>
      </c>
      <c r="AQ8" s="586"/>
      <c r="AR8" s="586"/>
      <c r="AS8" s="586"/>
      <c r="AT8" s="586"/>
      <c r="AU8" s="586"/>
      <c r="AV8" s="586"/>
      <c r="AW8" s="586"/>
      <c r="AX8" s="586"/>
      <c r="AY8" s="586"/>
      <c r="AZ8" s="586"/>
      <c r="BA8" s="586"/>
      <c r="BB8" s="586"/>
      <c r="BC8" s="586"/>
      <c r="BD8" s="586"/>
      <c r="BE8" s="586"/>
      <c r="BF8" s="587"/>
      <c r="BG8" s="588">
        <v>2155652</v>
      </c>
      <c r="BH8" s="589"/>
      <c r="BI8" s="589"/>
      <c r="BJ8" s="589"/>
      <c r="BK8" s="589"/>
      <c r="BL8" s="589"/>
      <c r="BM8" s="589"/>
      <c r="BN8" s="590"/>
      <c r="BO8" s="641">
        <v>1</v>
      </c>
      <c r="BP8" s="641"/>
      <c r="BQ8" s="641"/>
      <c r="BR8" s="641"/>
      <c r="BS8" s="594" t="s">
        <v>113</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164216909</v>
      </c>
      <c r="CS8" s="589"/>
      <c r="CT8" s="589"/>
      <c r="CU8" s="589"/>
      <c r="CV8" s="589"/>
      <c r="CW8" s="589"/>
      <c r="CX8" s="589"/>
      <c r="CY8" s="590"/>
      <c r="CZ8" s="641">
        <v>36.299999999999997</v>
      </c>
      <c r="DA8" s="641"/>
      <c r="DB8" s="641"/>
      <c r="DC8" s="641"/>
      <c r="DD8" s="594">
        <v>4915208</v>
      </c>
      <c r="DE8" s="589"/>
      <c r="DF8" s="589"/>
      <c r="DG8" s="589"/>
      <c r="DH8" s="589"/>
      <c r="DI8" s="589"/>
      <c r="DJ8" s="589"/>
      <c r="DK8" s="589"/>
      <c r="DL8" s="589"/>
      <c r="DM8" s="589"/>
      <c r="DN8" s="589"/>
      <c r="DO8" s="589"/>
      <c r="DP8" s="590"/>
      <c r="DQ8" s="594">
        <v>83759542</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998472</v>
      </c>
      <c r="S9" s="589"/>
      <c r="T9" s="589"/>
      <c r="U9" s="589"/>
      <c r="V9" s="589"/>
      <c r="W9" s="589"/>
      <c r="X9" s="589"/>
      <c r="Y9" s="590"/>
      <c r="Z9" s="641">
        <v>0.2</v>
      </c>
      <c r="AA9" s="641"/>
      <c r="AB9" s="641"/>
      <c r="AC9" s="641"/>
      <c r="AD9" s="642">
        <v>998472</v>
      </c>
      <c r="AE9" s="642"/>
      <c r="AF9" s="642"/>
      <c r="AG9" s="642"/>
      <c r="AH9" s="642"/>
      <c r="AI9" s="642"/>
      <c r="AJ9" s="642"/>
      <c r="AK9" s="642"/>
      <c r="AL9" s="611">
        <v>0.4</v>
      </c>
      <c r="AM9" s="643"/>
      <c r="AN9" s="643"/>
      <c r="AO9" s="644"/>
      <c r="AP9" s="585" t="s">
        <v>224</v>
      </c>
      <c r="AQ9" s="586"/>
      <c r="AR9" s="586"/>
      <c r="AS9" s="586"/>
      <c r="AT9" s="586"/>
      <c r="AU9" s="586"/>
      <c r="AV9" s="586"/>
      <c r="AW9" s="586"/>
      <c r="AX9" s="586"/>
      <c r="AY9" s="586"/>
      <c r="AZ9" s="586"/>
      <c r="BA9" s="586"/>
      <c r="BB9" s="586"/>
      <c r="BC9" s="586"/>
      <c r="BD9" s="586"/>
      <c r="BE9" s="586"/>
      <c r="BF9" s="587"/>
      <c r="BG9" s="588">
        <v>88093517</v>
      </c>
      <c r="BH9" s="589"/>
      <c r="BI9" s="589"/>
      <c r="BJ9" s="589"/>
      <c r="BK9" s="589"/>
      <c r="BL9" s="589"/>
      <c r="BM9" s="589"/>
      <c r="BN9" s="590"/>
      <c r="BO9" s="641">
        <v>39.1</v>
      </c>
      <c r="BP9" s="641"/>
      <c r="BQ9" s="641"/>
      <c r="BR9" s="641"/>
      <c r="BS9" s="594" t="s">
        <v>113</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50357308</v>
      </c>
      <c r="CS9" s="589"/>
      <c r="CT9" s="589"/>
      <c r="CU9" s="589"/>
      <c r="CV9" s="589"/>
      <c r="CW9" s="589"/>
      <c r="CX9" s="589"/>
      <c r="CY9" s="590"/>
      <c r="CZ9" s="641">
        <v>11.1</v>
      </c>
      <c r="DA9" s="641"/>
      <c r="DB9" s="641"/>
      <c r="DC9" s="641"/>
      <c r="DD9" s="594">
        <v>19253962</v>
      </c>
      <c r="DE9" s="589"/>
      <c r="DF9" s="589"/>
      <c r="DG9" s="589"/>
      <c r="DH9" s="589"/>
      <c r="DI9" s="589"/>
      <c r="DJ9" s="589"/>
      <c r="DK9" s="589"/>
      <c r="DL9" s="589"/>
      <c r="DM9" s="589"/>
      <c r="DN9" s="589"/>
      <c r="DO9" s="589"/>
      <c r="DP9" s="590"/>
      <c r="DQ9" s="594">
        <v>29734278</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12823075</v>
      </c>
      <c r="S10" s="589"/>
      <c r="T10" s="589"/>
      <c r="U10" s="589"/>
      <c r="V10" s="589"/>
      <c r="W10" s="589"/>
      <c r="X10" s="589"/>
      <c r="Y10" s="590"/>
      <c r="Z10" s="641">
        <v>2.8</v>
      </c>
      <c r="AA10" s="641"/>
      <c r="AB10" s="641"/>
      <c r="AC10" s="641"/>
      <c r="AD10" s="642">
        <v>12823075</v>
      </c>
      <c r="AE10" s="642"/>
      <c r="AF10" s="642"/>
      <c r="AG10" s="642"/>
      <c r="AH10" s="642"/>
      <c r="AI10" s="642"/>
      <c r="AJ10" s="642"/>
      <c r="AK10" s="642"/>
      <c r="AL10" s="611">
        <v>5.3</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4335742</v>
      </c>
      <c r="BH10" s="589"/>
      <c r="BI10" s="589"/>
      <c r="BJ10" s="589"/>
      <c r="BK10" s="589"/>
      <c r="BL10" s="589"/>
      <c r="BM10" s="589"/>
      <c r="BN10" s="590"/>
      <c r="BO10" s="641">
        <v>1.9</v>
      </c>
      <c r="BP10" s="641"/>
      <c r="BQ10" s="641"/>
      <c r="BR10" s="641"/>
      <c r="BS10" s="594" t="s">
        <v>113</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521040</v>
      </c>
      <c r="CS10" s="589"/>
      <c r="CT10" s="589"/>
      <c r="CU10" s="589"/>
      <c r="CV10" s="589"/>
      <c r="CW10" s="589"/>
      <c r="CX10" s="589"/>
      <c r="CY10" s="590"/>
      <c r="CZ10" s="641">
        <v>0.1</v>
      </c>
      <c r="DA10" s="641"/>
      <c r="DB10" s="641"/>
      <c r="DC10" s="641"/>
      <c r="DD10" s="594" t="s">
        <v>113</v>
      </c>
      <c r="DE10" s="589"/>
      <c r="DF10" s="589"/>
      <c r="DG10" s="589"/>
      <c r="DH10" s="589"/>
      <c r="DI10" s="589"/>
      <c r="DJ10" s="589"/>
      <c r="DK10" s="589"/>
      <c r="DL10" s="589"/>
      <c r="DM10" s="589"/>
      <c r="DN10" s="589"/>
      <c r="DO10" s="589"/>
      <c r="DP10" s="590"/>
      <c r="DQ10" s="594">
        <v>163866</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70487</v>
      </c>
      <c r="S11" s="589"/>
      <c r="T11" s="589"/>
      <c r="U11" s="589"/>
      <c r="V11" s="589"/>
      <c r="W11" s="589"/>
      <c r="X11" s="589"/>
      <c r="Y11" s="590"/>
      <c r="Z11" s="641">
        <v>0</v>
      </c>
      <c r="AA11" s="641"/>
      <c r="AB11" s="641"/>
      <c r="AC11" s="641"/>
      <c r="AD11" s="642">
        <v>70487</v>
      </c>
      <c r="AE11" s="642"/>
      <c r="AF11" s="642"/>
      <c r="AG11" s="642"/>
      <c r="AH11" s="642"/>
      <c r="AI11" s="642"/>
      <c r="AJ11" s="642"/>
      <c r="AK11" s="642"/>
      <c r="AL11" s="611">
        <v>0</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19355714</v>
      </c>
      <c r="BH11" s="589"/>
      <c r="BI11" s="589"/>
      <c r="BJ11" s="589"/>
      <c r="BK11" s="589"/>
      <c r="BL11" s="589"/>
      <c r="BM11" s="589"/>
      <c r="BN11" s="590"/>
      <c r="BO11" s="641">
        <v>8.6</v>
      </c>
      <c r="BP11" s="641"/>
      <c r="BQ11" s="641"/>
      <c r="BR11" s="641"/>
      <c r="BS11" s="594">
        <v>3041403</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1419262</v>
      </c>
      <c r="CS11" s="589"/>
      <c r="CT11" s="589"/>
      <c r="CU11" s="589"/>
      <c r="CV11" s="589"/>
      <c r="CW11" s="589"/>
      <c r="CX11" s="589"/>
      <c r="CY11" s="590"/>
      <c r="CZ11" s="641">
        <v>0.3</v>
      </c>
      <c r="DA11" s="641"/>
      <c r="DB11" s="641"/>
      <c r="DC11" s="641"/>
      <c r="DD11" s="594">
        <v>326401</v>
      </c>
      <c r="DE11" s="589"/>
      <c r="DF11" s="589"/>
      <c r="DG11" s="589"/>
      <c r="DH11" s="589"/>
      <c r="DI11" s="589"/>
      <c r="DJ11" s="589"/>
      <c r="DK11" s="589"/>
      <c r="DL11" s="589"/>
      <c r="DM11" s="589"/>
      <c r="DN11" s="589"/>
      <c r="DO11" s="589"/>
      <c r="DP11" s="590"/>
      <c r="DQ11" s="594">
        <v>1061538</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80420404</v>
      </c>
      <c r="BH12" s="589"/>
      <c r="BI12" s="589"/>
      <c r="BJ12" s="589"/>
      <c r="BK12" s="589"/>
      <c r="BL12" s="589"/>
      <c r="BM12" s="589"/>
      <c r="BN12" s="590"/>
      <c r="BO12" s="641">
        <v>35.700000000000003</v>
      </c>
      <c r="BP12" s="641"/>
      <c r="BQ12" s="641"/>
      <c r="BR12" s="641"/>
      <c r="BS12" s="594" t="s">
        <v>113</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16136718</v>
      </c>
      <c r="CS12" s="589"/>
      <c r="CT12" s="589"/>
      <c r="CU12" s="589"/>
      <c r="CV12" s="589"/>
      <c r="CW12" s="589"/>
      <c r="CX12" s="589"/>
      <c r="CY12" s="590"/>
      <c r="CZ12" s="641">
        <v>3.6</v>
      </c>
      <c r="DA12" s="641"/>
      <c r="DB12" s="641"/>
      <c r="DC12" s="641"/>
      <c r="DD12" s="594">
        <v>16427</v>
      </c>
      <c r="DE12" s="589"/>
      <c r="DF12" s="589"/>
      <c r="DG12" s="589"/>
      <c r="DH12" s="589"/>
      <c r="DI12" s="589"/>
      <c r="DJ12" s="589"/>
      <c r="DK12" s="589"/>
      <c r="DL12" s="589"/>
      <c r="DM12" s="589"/>
      <c r="DN12" s="589"/>
      <c r="DO12" s="589"/>
      <c r="DP12" s="590"/>
      <c r="DQ12" s="594">
        <v>2598577</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614261</v>
      </c>
      <c r="S13" s="589"/>
      <c r="T13" s="589"/>
      <c r="U13" s="589"/>
      <c r="V13" s="589"/>
      <c r="W13" s="589"/>
      <c r="X13" s="589"/>
      <c r="Y13" s="590"/>
      <c r="Z13" s="641">
        <v>0.1</v>
      </c>
      <c r="AA13" s="641"/>
      <c r="AB13" s="641"/>
      <c r="AC13" s="641"/>
      <c r="AD13" s="642">
        <v>614261</v>
      </c>
      <c r="AE13" s="642"/>
      <c r="AF13" s="642"/>
      <c r="AG13" s="642"/>
      <c r="AH13" s="642"/>
      <c r="AI13" s="642"/>
      <c r="AJ13" s="642"/>
      <c r="AK13" s="642"/>
      <c r="AL13" s="611">
        <v>0.3</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79656652</v>
      </c>
      <c r="BH13" s="589"/>
      <c r="BI13" s="589"/>
      <c r="BJ13" s="589"/>
      <c r="BK13" s="589"/>
      <c r="BL13" s="589"/>
      <c r="BM13" s="589"/>
      <c r="BN13" s="590"/>
      <c r="BO13" s="641">
        <v>35.4</v>
      </c>
      <c r="BP13" s="641"/>
      <c r="BQ13" s="641"/>
      <c r="BR13" s="641"/>
      <c r="BS13" s="594" t="s">
        <v>113</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71732514</v>
      </c>
      <c r="CS13" s="589"/>
      <c r="CT13" s="589"/>
      <c r="CU13" s="589"/>
      <c r="CV13" s="589"/>
      <c r="CW13" s="589"/>
      <c r="CX13" s="589"/>
      <c r="CY13" s="590"/>
      <c r="CZ13" s="641">
        <v>15.9</v>
      </c>
      <c r="DA13" s="641"/>
      <c r="DB13" s="641"/>
      <c r="DC13" s="641"/>
      <c r="DD13" s="594">
        <v>38220479</v>
      </c>
      <c r="DE13" s="589"/>
      <c r="DF13" s="589"/>
      <c r="DG13" s="589"/>
      <c r="DH13" s="589"/>
      <c r="DI13" s="589"/>
      <c r="DJ13" s="589"/>
      <c r="DK13" s="589"/>
      <c r="DL13" s="589"/>
      <c r="DM13" s="589"/>
      <c r="DN13" s="589"/>
      <c r="DO13" s="589"/>
      <c r="DP13" s="590"/>
      <c r="DQ13" s="594">
        <v>29596658</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v>6027583</v>
      </c>
      <c r="S14" s="589"/>
      <c r="T14" s="589"/>
      <c r="U14" s="589"/>
      <c r="V14" s="589"/>
      <c r="W14" s="589"/>
      <c r="X14" s="589"/>
      <c r="Y14" s="590"/>
      <c r="Z14" s="641">
        <v>1.3</v>
      </c>
      <c r="AA14" s="641"/>
      <c r="AB14" s="641"/>
      <c r="AC14" s="641"/>
      <c r="AD14" s="642">
        <v>6027583</v>
      </c>
      <c r="AE14" s="642"/>
      <c r="AF14" s="642"/>
      <c r="AG14" s="642"/>
      <c r="AH14" s="642"/>
      <c r="AI14" s="642"/>
      <c r="AJ14" s="642"/>
      <c r="AK14" s="642"/>
      <c r="AL14" s="611">
        <v>2.5</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931344</v>
      </c>
      <c r="BH14" s="589"/>
      <c r="BI14" s="589"/>
      <c r="BJ14" s="589"/>
      <c r="BK14" s="589"/>
      <c r="BL14" s="589"/>
      <c r="BM14" s="589"/>
      <c r="BN14" s="590"/>
      <c r="BO14" s="641">
        <v>0.4</v>
      </c>
      <c r="BP14" s="641"/>
      <c r="BQ14" s="641"/>
      <c r="BR14" s="641"/>
      <c r="BS14" s="594" t="s">
        <v>113</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15498941</v>
      </c>
      <c r="CS14" s="589"/>
      <c r="CT14" s="589"/>
      <c r="CU14" s="589"/>
      <c r="CV14" s="589"/>
      <c r="CW14" s="589"/>
      <c r="CX14" s="589"/>
      <c r="CY14" s="590"/>
      <c r="CZ14" s="641">
        <v>3.4</v>
      </c>
      <c r="DA14" s="641"/>
      <c r="DB14" s="641"/>
      <c r="DC14" s="641"/>
      <c r="DD14" s="594">
        <v>2369737</v>
      </c>
      <c r="DE14" s="589"/>
      <c r="DF14" s="589"/>
      <c r="DG14" s="589"/>
      <c r="DH14" s="589"/>
      <c r="DI14" s="589"/>
      <c r="DJ14" s="589"/>
      <c r="DK14" s="589"/>
      <c r="DL14" s="589"/>
      <c r="DM14" s="589"/>
      <c r="DN14" s="589"/>
      <c r="DO14" s="589"/>
      <c r="DP14" s="590"/>
      <c r="DQ14" s="594">
        <v>13171847</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904483</v>
      </c>
      <c r="S15" s="589"/>
      <c r="T15" s="589"/>
      <c r="U15" s="589"/>
      <c r="V15" s="589"/>
      <c r="W15" s="589"/>
      <c r="X15" s="589"/>
      <c r="Y15" s="590"/>
      <c r="Z15" s="641">
        <v>0.2</v>
      </c>
      <c r="AA15" s="641"/>
      <c r="AB15" s="641"/>
      <c r="AC15" s="641"/>
      <c r="AD15" s="642">
        <v>904483</v>
      </c>
      <c r="AE15" s="642"/>
      <c r="AF15" s="642"/>
      <c r="AG15" s="642"/>
      <c r="AH15" s="642"/>
      <c r="AI15" s="642"/>
      <c r="AJ15" s="642"/>
      <c r="AK15" s="642"/>
      <c r="AL15" s="611">
        <v>0.4</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8328350</v>
      </c>
      <c r="BH15" s="589"/>
      <c r="BI15" s="589"/>
      <c r="BJ15" s="589"/>
      <c r="BK15" s="589"/>
      <c r="BL15" s="589"/>
      <c r="BM15" s="589"/>
      <c r="BN15" s="590"/>
      <c r="BO15" s="641">
        <v>3.7</v>
      </c>
      <c r="BP15" s="641"/>
      <c r="BQ15" s="641"/>
      <c r="BR15" s="641"/>
      <c r="BS15" s="594" t="s">
        <v>113</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41950210</v>
      </c>
      <c r="CS15" s="589"/>
      <c r="CT15" s="589"/>
      <c r="CU15" s="589"/>
      <c r="CV15" s="589"/>
      <c r="CW15" s="589"/>
      <c r="CX15" s="589"/>
      <c r="CY15" s="590"/>
      <c r="CZ15" s="641">
        <v>9.3000000000000007</v>
      </c>
      <c r="DA15" s="641"/>
      <c r="DB15" s="641"/>
      <c r="DC15" s="641"/>
      <c r="DD15" s="594">
        <v>5676408</v>
      </c>
      <c r="DE15" s="589"/>
      <c r="DF15" s="589"/>
      <c r="DG15" s="589"/>
      <c r="DH15" s="589"/>
      <c r="DI15" s="589"/>
      <c r="DJ15" s="589"/>
      <c r="DK15" s="589"/>
      <c r="DL15" s="589"/>
      <c r="DM15" s="589"/>
      <c r="DN15" s="589"/>
      <c r="DO15" s="589"/>
      <c r="DP15" s="590"/>
      <c r="DQ15" s="594">
        <v>35228219</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6593509</v>
      </c>
      <c r="S16" s="589"/>
      <c r="T16" s="589"/>
      <c r="U16" s="589"/>
      <c r="V16" s="589"/>
      <c r="W16" s="589"/>
      <c r="X16" s="589"/>
      <c r="Y16" s="590"/>
      <c r="Z16" s="641">
        <v>1.4</v>
      </c>
      <c r="AA16" s="641"/>
      <c r="AB16" s="641"/>
      <c r="AC16" s="641"/>
      <c r="AD16" s="642">
        <v>4939483</v>
      </c>
      <c r="AE16" s="642"/>
      <c r="AF16" s="642"/>
      <c r="AG16" s="642"/>
      <c r="AH16" s="642"/>
      <c r="AI16" s="642"/>
      <c r="AJ16" s="642"/>
      <c r="AK16" s="642"/>
      <c r="AL16" s="611">
        <v>2</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113</v>
      </c>
      <c r="BH16" s="589"/>
      <c r="BI16" s="589"/>
      <c r="BJ16" s="589"/>
      <c r="BK16" s="589"/>
      <c r="BL16" s="589"/>
      <c r="BM16" s="589"/>
      <c r="BN16" s="590"/>
      <c r="BO16" s="641" t="s">
        <v>113</v>
      </c>
      <c r="BP16" s="641"/>
      <c r="BQ16" s="641"/>
      <c r="BR16" s="641"/>
      <c r="BS16" s="594" t="s">
        <v>113</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t="s">
        <v>113</v>
      </c>
      <c r="CS16" s="589"/>
      <c r="CT16" s="589"/>
      <c r="CU16" s="589"/>
      <c r="CV16" s="589"/>
      <c r="CW16" s="589"/>
      <c r="CX16" s="589"/>
      <c r="CY16" s="590"/>
      <c r="CZ16" s="641" t="s">
        <v>113</v>
      </c>
      <c r="DA16" s="641"/>
      <c r="DB16" s="641"/>
      <c r="DC16" s="641"/>
      <c r="DD16" s="594" t="s">
        <v>113</v>
      </c>
      <c r="DE16" s="589"/>
      <c r="DF16" s="589"/>
      <c r="DG16" s="589"/>
      <c r="DH16" s="589"/>
      <c r="DI16" s="589"/>
      <c r="DJ16" s="589"/>
      <c r="DK16" s="589"/>
      <c r="DL16" s="589"/>
      <c r="DM16" s="589"/>
      <c r="DN16" s="589"/>
      <c r="DO16" s="589"/>
      <c r="DP16" s="590"/>
      <c r="DQ16" s="594" t="s">
        <v>113</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4939483</v>
      </c>
      <c r="S17" s="589"/>
      <c r="T17" s="589"/>
      <c r="U17" s="589"/>
      <c r="V17" s="589"/>
      <c r="W17" s="589"/>
      <c r="X17" s="589"/>
      <c r="Y17" s="590"/>
      <c r="Z17" s="641">
        <v>1.1000000000000001</v>
      </c>
      <c r="AA17" s="641"/>
      <c r="AB17" s="641"/>
      <c r="AC17" s="641"/>
      <c r="AD17" s="642">
        <v>4939483</v>
      </c>
      <c r="AE17" s="642"/>
      <c r="AF17" s="642"/>
      <c r="AG17" s="642"/>
      <c r="AH17" s="642"/>
      <c r="AI17" s="642"/>
      <c r="AJ17" s="642"/>
      <c r="AK17" s="642"/>
      <c r="AL17" s="611">
        <v>2</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49383059</v>
      </c>
      <c r="CS17" s="589"/>
      <c r="CT17" s="589"/>
      <c r="CU17" s="589"/>
      <c r="CV17" s="589"/>
      <c r="CW17" s="589"/>
      <c r="CX17" s="589"/>
      <c r="CY17" s="590"/>
      <c r="CZ17" s="641">
        <v>10.9</v>
      </c>
      <c r="DA17" s="641"/>
      <c r="DB17" s="641"/>
      <c r="DC17" s="641"/>
      <c r="DD17" s="594" t="s">
        <v>113</v>
      </c>
      <c r="DE17" s="589"/>
      <c r="DF17" s="589"/>
      <c r="DG17" s="589"/>
      <c r="DH17" s="589"/>
      <c r="DI17" s="589"/>
      <c r="DJ17" s="589"/>
      <c r="DK17" s="589"/>
      <c r="DL17" s="589"/>
      <c r="DM17" s="589"/>
      <c r="DN17" s="589"/>
      <c r="DO17" s="589"/>
      <c r="DP17" s="590"/>
      <c r="DQ17" s="594">
        <v>49168632</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1652878</v>
      </c>
      <c r="S18" s="589"/>
      <c r="T18" s="589"/>
      <c r="U18" s="589"/>
      <c r="V18" s="589"/>
      <c r="W18" s="589"/>
      <c r="X18" s="589"/>
      <c r="Y18" s="590"/>
      <c r="Z18" s="641">
        <v>0.4</v>
      </c>
      <c r="AA18" s="641"/>
      <c r="AB18" s="641"/>
      <c r="AC18" s="641"/>
      <c r="AD18" s="642" t="s">
        <v>113</v>
      </c>
      <c r="AE18" s="642"/>
      <c r="AF18" s="642"/>
      <c r="AG18" s="642"/>
      <c r="AH18" s="642"/>
      <c r="AI18" s="642"/>
      <c r="AJ18" s="642"/>
      <c r="AK18" s="642"/>
      <c r="AL18" s="611" t="s">
        <v>113</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113</v>
      </c>
      <c r="CS18" s="589"/>
      <c r="CT18" s="589"/>
      <c r="CU18" s="589"/>
      <c r="CV18" s="589"/>
      <c r="CW18" s="589"/>
      <c r="CX18" s="589"/>
      <c r="CY18" s="590"/>
      <c r="CZ18" s="641" t="s">
        <v>113</v>
      </c>
      <c r="DA18" s="641"/>
      <c r="DB18" s="641"/>
      <c r="DC18" s="641"/>
      <c r="DD18" s="594" t="s">
        <v>113</v>
      </c>
      <c r="DE18" s="589"/>
      <c r="DF18" s="589"/>
      <c r="DG18" s="589"/>
      <c r="DH18" s="589"/>
      <c r="DI18" s="589"/>
      <c r="DJ18" s="589"/>
      <c r="DK18" s="589"/>
      <c r="DL18" s="589"/>
      <c r="DM18" s="589"/>
      <c r="DN18" s="589"/>
      <c r="DO18" s="589"/>
      <c r="DP18" s="590"/>
      <c r="DQ18" s="594" t="s">
        <v>113</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1148</v>
      </c>
      <c r="S19" s="589"/>
      <c r="T19" s="589"/>
      <c r="U19" s="589"/>
      <c r="V19" s="589"/>
      <c r="W19" s="589"/>
      <c r="X19" s="589"/>
      <c r="Y19" s="590"/>
      <c r="Z19" s="641">
        <v>0</v>
      </c>
      <c r="AA19" s="641"/>
      <c r="AB19" s="641"/>
      <c r="AC19" s="641"/>
      <c r="AD19" s="642" t="s">
        <v>113</v>
      </c>
      <c r="AE19" s="642"/>
      <c r="AF19" s="642"/>
      <c r="AG19" s="642"/>
      <c r="AH19" s="642"/>
      <c r="AI19" s="642"/>
      <c r="AJ19" s="642"/>
      <c r="AK19" s="642"/>
      <c r="AL19" s="611" t="s">
        <v>113</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21561517</v>
      </c>
      <c r="BH19" s="589"/>
      <c r="BI19" s="589"/>
      <c r="BJ19" s="589"/>
      <c r="BK19" s="589"/>
      <c r="BL19" s="589"/>
      <c r="BM19" s="589"/>
      <c r="BN19" s="590"/>
      <c r="BO19" s="641">
        <v>9.6</v>
      </c>
      <c r="BP19" s="641"/>
      <c r="BQ19" s="641"/>
      <c r="BR19" s="641"/>
      <c r="BS19" s="594" t="s">
        <v>113</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258060701</v>
      </c>
      <c r="S20" s="589"/>
      <c r="T20" s="589"/>
      <c r="U20" s="589"/>
      <c r="V20" s="589"/>
      <c r="W20" s="589"/>
      <c r="X20" s="589"/>
      <c r="Y20" s="590"/>
      <c r="Z20" s="641">
        <v>55.6</v>
      </c>
      <c r="AA20" s="641"/>
      <c r="AB20" s="641"/>
      <c r="AC20" s="641"/>
      <c r="AD20" s="642">
        <v>239149047</v>
      </c>
      <c r="AE20" s="642"/>
      <c r="AF20" s="642"/>
      <c r="AG20" s="642"/>
      <c r="AH20" s="642"/>
      <c r="AI20" s="642"/>
      <c r="AJ20" s="642"/>
      <c r="AK20" s="642"/>
      <c r="AL20" s="611">
        <v>99.2</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21561517</v>
      </c>
      <c r="BH20" s="589"/>
      <c r="BI20" s="589"/>
      <c r="BJ20" s="589"/>
      <c r="BK20" s="589"/>
      <c r="BL20" s="589"/>
      <c r="BM20" s="589"/>
      <c r="BN20" s="590"/>
      <c r="BO20" s="641">
        <v>9.6</v>
      </c>
      <c r="BP20" s="641"/>
      <c r="BQ20" s="641"/>
      <c r="BR20" s="641"/>
      <c r="BS20" s="594" t="s">
        <v>113</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452417154</v>
      </c>
      <c r="CS20" s="589"/>
      <c r="CT20" s="589"/>
      <c r="CU20" s="589"/>
      <c r="CV20" s="589"/>
      <c r="CW20" s="589"/>
      <c r="CX20" s="589"/>
      <c r="CY20" s="590"/>
      <c r="CZ20" s="641">
        <v>100</v>
      </c>
      <c r="DA20" s="641"/>
      <c r="DB20" s="641"/>
      <c r="DC20" s="641"/>
      <c r="DD20" s="594">
        <v>73100297</v>
      </c>
      <c r="DE20" s="589"/>
      <c r="DF20" s="589"/>
      <c r="DG20" s="589"/>
      <c r="DH20" s="589"/>
      <c r="DI20" s="589"/>
      <c r="DJ20" s="589"/>
      <c r="DK20" s="589"/>
      <c r="DL20" s="589"/>
      <c r="DM20" s="589"/>
      <c r="DN20" s="589"/>
      <c r="DO20" s="589"/>
      <c r="DP20" s="590"/>
      <c r="DQ20" s="594">
        <v>280686221</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358500</v>
      </c>
      <c r="S21" s="589"/>
      <c r="T21" s="589"/>
      <c r="U21" s="589"/>
      <c r="V21" s="589"/>
      <c r="W21" s="589"/>
      <c r="X21" s="589"/>
      <c r="Y21" s="590"/>
      <c r="Z21" s="641">
        <v>0.1</v>
      </c>
      <c r="AA21" s="641"/>
      <c r="AB21" s="641"/>
      <c r="AC21" s="641"/>
      <c r="AD21" s="642">
        <v>358500</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v>2324</v>
      </c>
      <c r="BH21" s="589"/>
      <c r="BI21" s="589"/>
      <c r="BJ21" s="589"/>
      <c r="BK21" s="589"/>
      <c r="BL21" s="589"/>
      <c r="BM21" s="589"/>
      <c r="BN21" s="590"/>
      <c r="BO21" s="641">
        <v>0</v>
      </c>
      <c r="BP21" s="641"/>
      <c r="BQ21" s="641"/>
      <c r="BR21" s="641"/>
      <c r="BS21" s="594" t="s">
        <v>113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2832851</v>
      </c>
      <c r="S22" s="589"/>
      <c r="T22" s="589"/>
      <c r="U22" s="589"/>
      <c r="V22" s="589"/>
      <c r="W22" s="589"/>
      <c r="X22" s="589"/>
      <c r="Y22" s="590"/>
      <c r="Z22" s="641">
        <v>0.6</v>
      </c>
      <c r="AA22" s="641"/>
      <c r="AB22" s="641"/>
      <c r="AC22" s="641"/>
      <c r="AD22" s="642" t="s">
        <v>113</v>
      </c>
      <c r="AE22" s="642"/>
      <c r="AF22" s="642"/>
      <c r="AG22" s="642"/>
      <c r="AH22" s="642"/>
      <c r="AI22" s="642"/>
      <c r="AJ22" s="642"/>
      <c r="AK22" s="642"/>
      <c r="AL22" s="611" t="s">
        <v>113</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v>4301565</v>
      </c>
      <c r="BH22" s="589"/>
      <c r="BI22" s="589"/>
      <c r="BJ22" s="589"/>
      <c r="BK22" s="589"/>
      <c r="BL22" s="589"/>
      <c r="BM22" s="589"/>
      <c r="BN22" s="590"/>
      <c r="BO22" s="641">
        <v>1.9</v>
      </c>
      <c r="BP22" s="641"/>
      <c r="BQ22" s="641"/>
      <c r="BR22" s="641"/>
      <c r="BS22" s="594" t="s">
        <v>113</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5191164</v>
      </c>
      <c r="S23" s="589"/>
      <c r="T23" s="589"/>
      <c r="U23" s="589"/>
      <c r="V23" s="589"/>
      <c r="W23" s="589"/>
      <c r="X23" s="589"/>
      <c r="Y23" s="590"/>
      <c r="Z23" s="641">
        <v>1.1000000000000001</v>
      </c>
      <c r="AA23" s="641"/>
      <c r="AB23" s="641"/>
      <c r="AC23" s="641"/>
      <c r="AD23" s="642">
        <v>1163151</v>
      </c>
      <c r="AE23" s="642"/>
      <c r="AF23" s="642"/>
      <c r="AG23" s="642"/>
      <c r="AH23" s="642"/>
      <c r="AI23" s="642"/>
      <c r="AJ23" s="642"/>
      <c r="AK23" s="642"/>
      <c r="AL23" s="611">
        <v>0.5</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17257628</v>
      </c>
      <c r="BH23" s="589"/>
      <c r="BI23" s="589"/>
      <c r="BJ23" s="589"/>
      <c r="BK23" s="589"/>
      <c r="BL23" s="589"/>
      <c r="BM23" s="589"/>
      <c r="BN23" s="590"/>
      <c r="BO23" s="641">
        <v>7.7</v>
      </c>
      <c r="BP23" s="641"/>
      <c r="BQ23" s="641"/>
      <c r="BR23" s="641"/>
      <c r="BS23" s="594" t="s">
        <v>113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2883215</v>
      </c>
      <c r="S24" s="589"/>
      <c r="T24" s="589"/>
      <c r="U24" s="589"/>
      <c r="V24" s="589"/>
      <c r="W24" s="589"/>
      <c r="X24" s="589"/>
      <c r="Y24" s="590"/>
      <c r="Z24" s="641">
        <v>0.6</v>
      </c>
      <c r="AA24" s="641"/>
      <c r="AB24" s="641"/>
      <c r="AC24" s="641"/>
      <c r="AD24" s="642" t="s">
        <v>113</v>
      </c>
      <c r="AE24" s="642"/>
      <c r="AF24" s="642"/>
      <c r="AG24" s="642"/>
      <c r="AH24" s="642"/>
      <c r="AI24" s="642"/>
      <c r="AJ24" s="642"/>
      <c r="AK24" s="642"/>
      <c r="AL24" s="611" t="s">
        <v>113</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228677975</v>
      </c>
      <c r="CS24" s="639"/>
      <c r="CT24" s="639"/>
      <c r="CU24" s="639"/>
      <c r="CV24" s="639"/>
      <c r="CW24" s="639"/>
      <c r="CX24" s="639"/>
      <c r="CY24" s="686"/>
      <c r="CZ24" s="690">
        <v>50.5</v>
      </c>
      <c r="DA24" s="691"/>
      <c r="DB24" s="691"/>
      <c r="DC24" s="692"/>
      <c r="DD24" s="685">
        <v>156403573</v>
      </c>
      <c r="DE24" s="639"/>
      <c r="DF24" s="639"/>
      <c r="DG24" s="639"/>
      <c r="DH24" s="639"/>
      <c r="DI24" s="639"/>
      <c r="DJ24" s="639"/>
      <c r="DK24" s="686"/>
      <c r="DL24" s="685">
        <v>155216080</v>
      </c>
      <c r="DM24" s="639"/>
      <c r="DN24" s="639"/>
      <c r="DO24" s="639"/>
      <c r="DP24" s="639"/>
      <c r="DQ24" s="639"/>
      <c r="DR24" s="639"/>
      <c r="DS24" s="639"/>
      <c r="DT24" s="639"/>
      <c r="DU24" s="639"/>
      <c r="DV24" s="686"/>
      <c r="DW24" s="687">
        <v>59.8</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74908657</v>
      </c>
      <c r="S25" s="589"/>
      <c r="T25" s="589"/>
      <c r="U25" s="589"/>
      <c r="V25" s="589"/>
      <c r="W25" s="589"/>
      <c r="X25" s="589"/>
      <c r="Y25" s="590"/>
      <c r="Z25" s="641">
        <v>16.100000000000001</v>
      </c>
      <c r="AA25" s="641"/>
      <c r="AB25" s="641"/>
      <c r="AC25" s="641"/>
      <c r="AD25" s="642" t="s">
        <v>113</v>
      </c>
      <c r="AE25" s="642"/>
      <c r="AF25" s="642"/>
      <c r="AG25" s="642"/>
      <c r="AH25" s="642"/>
      <c r="AI25" s="642"/>
      <c r="AJ25" s="642"/>
      <c r="AK25" s="642"/>
      <c r="AL25" s="611" t="s">
        <v>113</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72938950</v>
      </c>
      <c r="CS25" s="607"/>
      <c r="CT25" s="607"/>
      <c r="CU25" s="607"/>
      <c r="CV25" s="607"/>
      <c r="CW25" s="607"/>
      <c r="CX25" s="607"/>
      <c r="CY25" s="608"/>
      <c r="CZ25" s="591">
        <v>16.100000000000001</v>
      </c>
      <c r="DA25" s="609"/>
      <c r="DB25" s="609"/>
      <c r="DC25" s="610"/>
      <c r="DD25" s="594">
        <v>68760405</v>
      </c>
      <c r="DE25" s="607"/>
      <c r="DF25" s="607"/>
      <c r="DG25" s="607"/>
      <c r="DH25" s="607"/>
      <c r="DI25" s="607"/>
      <c r="DJ25" s="607"/>
      <c r="DK25" s="608"/>
      <c r="DL25" s="594">
        <v>68336787</v>
      </c>
      <c r="DM25" s="607"/>
      <c r="DN25" s="607"/>
      <c r="DO25" s="607"/>
      <c r="DP25" s="607"/>
      <c r="DQ25" s="607"/>
      <c r="DR25" s="607"/>
      <c r="DS25" s="607"/>
      <c r="DT25" s="607"/>
      <c r="DU25" s="607"/>
      <c r="DV25" s="608"/>
      <c r="DW25" s="611">
        <v>26.3</v>
      </c>
      <c r="DX25" s="612"/>
      <c r="DY25" s="612"/>
      <c r="DZ25" s="612"/>
      <c r="EA25" s="612"/>
      <c r="EB25" s="612"/>
      <c r="EC25" s="613"/>
    </row>
    <row r="26" spans="2:133" ht="11.25" customHeight="1">
      <c r="B26" s="682" t="s">
        <v>277</v>
      </c>
      <c r="C26" s="683"/>
      <c r="D26" s="683"/>
      <c r="E26" s="683"/>
      <c r="F26" s="683"/>
      <c r="G26" s="683"/>
      <c r="H26" s="683"/>
      <c r="I26" s="683"/>
      <c r="J26" s="683"/>
      <c r="K26" s="683"/>
      <c r="L26" s="683"/>
      <c r="M26" s="683"/>
      <c r="N26" s="683"/>
      <c r="O26" s="683"/>
      <c r="P26" s="683"/>
      <c r="Q26" s="684"/>
      <c r="R26" s="588" t="s">
        <v>113</v>
      </c>
      <c r="S26" s="589"/>
      <c r="T26" s="589"/>
      <c r="U26" s="589"/>
      <c r="V26" s="589"/>
      <c r="W26" s="589"/>
      <c r="X26" s="589"/>
      <c r="Y26" s="590"/>
      <c r="Z26" s="641" t="s">
        <v>113</v>
      </c>
      <c r="AA26" s="641"/>
      <c r="AB26" s="641"/>
      <c r="AC26" s="641"/>
      <c r="AD26" s="642" t="s">
        <v>113</v>
      </c>
      <c r="AE26" s="642"/>
      <c r="AF26" s="642"/>
      <c r="AG26" s="642"/>
      <c r="AH26" s="642"/>
      <c r="AI26" s="642"/>
      <c r="AJ26" s="642"/>
      <c r="AK26" s="642"/>
      <c r="AL26" s="611" t="s">
        <v>113</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53399255</v>
      </c>
      <c r="CS26" s="589"/>
      <c r="CT26" s="589"/>
      <c r="CU26" s="589"/>
      <c r="CV26" s="589"/>
      <c r="CW26" s="589"/>
      <c r="CX26" s="589"/>
      <c r="CY26" s="590"/>
      <c r="CZ26" s="591">
        <v>11.8</v>
      </c>
      <c r="DA26" s="609"/>
      <c r="DB26" s="609"/>
      <c r="DC26" s="610"/>
      <c r="DD26" s="594">
        <v>49810991</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16470255</v>
      </c>
      <c r="S27" s="589"/>
      <c r="T27" s="589"/>
      <c r="U27" s="589"/>
      <c r="V27" s="589"/>
      <c r="W27" s="589"/>
      <c r="X27" s="589"/>
      <c r="Y27" s="590"/>
      <c r="Z27" s="641">
        <v>3.5</v>
      </c>
      <c r="AA27" s="641"/>
      <c r="AB27" s="641"/>
      <c r="AC27" s="641"/>
      <c r="AD27" s="642" t="s">
        <v>113</v>
      </c>
      <c r="AE27" s="642"/>
      <c r="AF27" s="642"/>
      <c r="AG27" s="642"/>
      <c r="AH27" s="642"/>
      <c r="AI27" s="642"/>
      <c r="AJ27" s="642"/>
      <c r="AK27" s="642"/>
      <c r="AL27" s="611" t="s">
        <v>113</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225182240</v>
      </c>
      <c r="BH27" s="589"/>
      <c r="BI27" s="589"/>
      <c r="BJ27" s="589"/>
      <c r="BK27" s="589"/>
      <c r="BL27" s="589"/>
      <c r="BM27" s="589"/>
      <c r="BN27" s="590"/>
      <c r="BO27" s="641">
        <v>100</v>
      </c>
      <c r="BP27" s="641"/>
      <c r="BQ27" s="641"/>
      <c r="BR27" s="641"/>
      <c r="BS27" s="594">
        <v>3041403</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106395114</v>
      </c>
      <c r="CS27" s="607"/>
      <c r="CT27" s="607"/>
      <c r="CU27" s="607"/>
      <c r="CV27" s="607"/>
      <c r="CW27" s="607"/>
      <c r="CX27" s="607"/>
      <c r="CY27" s="608"/>
      <c r="CZ27" s="591">
        <v>23.5</v>
      </c>
      <c r="DA27" s="609"/>
      <c r="DB27" s="609"/>
      <c r="DC27" s="610"/>
      <c r="DD27" s="594">
        <v>38513684</v>
      </c>
      <c r="DE27" s="607"/>
      <c r="DF27" s="607"/>
      <c r="DG27" s="607"/>
      <c r="DH27" s="607"/>
      <c r="DI27" s="607"/>
      <c r="DJ27" s="607"/>
      <c r="DK27" s="608"/>
      <c r="DL27" s="594">
        <v>38297793</v>
      </c>
      <c r="DM27" s="607"/>
      <c r="DN27" s="607"/>
      <c r="DO27" s="607"/>
      <c r="DP27" s="607"/>
      <c r="DQ27" s="607"/>
      <c r="DR27" s="607"/>
      <c r="DS27" s="607"/>
      <c r="DT27" s="607"/>
      <c r="DU27" s="607"/>
      <c r="DV27" s="608"/>
      <c r="DW27" s="611">
        <v>14.7</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926381</v>
      </c>
      <c r="S28" s="589"/>
      <c r="T28" s="589"/>
      <c r="U28" s="589"/>
      <c r="V28" s="589"/>
      <c r="W28" s="589"/>
      <c r="X28" s="589"/>
      <c r="Y28" s="590"/>
      <c r="Z28" s="641">
        <v>0.2</v>
      </c>
      <c r="AA28" s="641"/>
      <c r="AB28" s="641"/>
      <c r="AC28" s="641"/>
      <c r="AD28" s="642">
        <v>395333</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49343911</v>
      </c>
      <c r="CS28" s="589"/>
      <c r="CT28" s="589"/>
      <c r="CU28" s="589"/>
      <c r="CV28" s="589"/>
      <c r="CW28" s="589"/>
      <c r="CX28" s="589"/>
      <c r="CY28" s="590"/>
      <c r="CZ28" s="591">
        <v>10.9</v>
      </c>
      <c r="DA28" s="609"/>
      <c r="DB28" s="609"/>
      <c r="DC28" s="610"/>
      <c r="DD28" s="594">
        <v>49129484</v>
      </c>
      <c r="DE28" s="589"/>
      <c r="DF28" s="589"/>
      <c r="DG28" s="589"/>
      <c r="DH28" s="589"/>
      <c r="DI28" s="589"/>
      <c r="DJ28" s="589"/>
      <c r="DK28" s="590"/>
      <c r="DL28" s="594">
        <v>48581500</v>
      </c>
      <c r="DM28" s="589"/>
      <c r="DN28" s="589"/>
      <c r="DO28" s="589"/>
      <c r="DP28" s="589"/>
      <c r="DQ28" s="589"/>
      <c r="DR28" s="589"/>
      <c r="DS28" s="589"/>
      <c r="DT28" s="589"/>
      <c r="DU28" s="589"/>
      <c r="DV28" s="590"/>
      <c r="DW28" s="611">
        <v>18.7</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213472</v>
      </c>
      <c r="S29" s="589"/>
      <c r="T29" s="589"/>
      <c r="U29" s="589"/>
      <c r="V29" s="589"/>
      <c r="W29" s="589"/>
      <c r="X29" s="589"/>
      <c r="Y29" s="590"/>
      <c r="Z29" s="641">
        <v>0</v>
      </c>
      <c r="AA29" s="641"/>
      <c r="AB29" s="641"/>
      <c r="AC29" s="641"/>
      <c r="AD29" s="642" t="s">
        <v>113</v>
      </c>
      <c r="AE29" s="642"/>
      <c r="AF29" s="642"/>
      <c r="AG29" s="642"/>
      <c r="AH29" s="642"/>
      <c r="AI29" s="642"/>
      <c r="AJ29" s="642"/>
      <c r="AK29" s="642"/>
      <c r="AL29" s="611" t="s">
        <v>113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58</v>
      </c>
      <c r="CG29" s="622"/>
      <c r="CH29" s="622"/>
      <c r="CI29" s="622"/>
      <c r="CJ29" s="622"/>
      <c r="CK29" s="622"/>
      <c r="CL29" s="622"/>
      <c r="CM29" s="622"/>
      <c r="CN29" s="622"/>
      <c r="CO29" s="622"/>
      <c r="CP29" s="622"/>
      <c r="CQ29" s="623"/>
      <c r="CR29" s="588">
        <v>49311187</v>
      </c>
      <c r="CS29" s="607"/>
      <c r="CT29" s="607"/>
      <c r="CU29" s="607"/>
      <c r="CV29" s="607"/>
      <c r="CW29" s="607"/>
      <c r="CX29" s="607"/>
      <c r="CY29" s="608"/>
      <c r="CZ29" s="591">
        <v>10.9</v>
      </c>
      <c r="DA29" s="609"/>
      <c r="DB29" s="609"/>
      <c r="DC29" s="610"/>
      <c r="DD29" s="594">
        <v>49096760</v>
      </c>
      <c r="DE29" s="607"/>
      <c r="DF29" s="607"/>
      <c r="DG29" s="607"/>
      <c r="DH29" s="607"/>
      <c r="DI29" s="607"/>
      <c r="DJ29" s="607"/>
      <c r="DK29" s="608"/>
      <c r="DL29" s="594">
        <v>48548776</v>
      </c>
      <c r="DM29" s="607"/>
      <c r="DN29" s="607"/>
      <c r="DO29" s="607"/>
      <c r="DP29" s="607"/>
      <c r="DQ29" s="607"/>
      <c r="DR29" s="607"/>
      <c r="DS29" s="607"/>
      <c r="DT29" s="607"/>
      <c r="DU29" s="607"/>
      <c r="DV29" s="608"/>
      <c r="DW29" s="611">
        <v>18.7</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719721</v>
      </c>
      <c r="S30" s="589"/>
      <c r="T30" s="589"/>
      <c r="U30" s="589"/>
      <c r="V30" s="589"/>
      <c r="W30" s="589"/>
      <c r="X30" s="589"/>
      <c r="Y30" s="590"/>
      <c r="Z30" s="641">
        <v>0.2</v>
      </c>
      <c r="AA30" s="641"/>
      <c r="AB30" s="641"/>
      <c r="AC30" s="641"/>
      <c r="AD30" s="642" t="s">
        <v>113</v>
      </c>
      <c r="AE30" s="642"/>
      <c r="AF30" s="642"/>
      <c r="AG30" s="642"/>
      <c r="AH30" s="642"/>
      <c r="AI30" s="642"/>
      <c r="AJ30" s="642"/>
      <c r="AK30" s="642"/>
      <c r="AL30" s="611" t="s">
        <v>113</v>
      </c>
      <c r="AM30" s="643"/>
      <c r="AN30" s="643"/>
      <c r="AO30" s="644"/>
      <c r="AP30" s="666" t="s">
        <v>290</v>
      </c>
      <c r="AQ30" s="667"/>
      <c r="AR30" s="667"/>
      <c r="AS30" s="667"/>
      <c r="AT30" s="672" t="s">
        <v>291</v>
      </c>
      <c r="AU30" s="182"/>
      <c r="AV30" s="182"/>
      <c r="AW30" s="182"/>
      <c r="AX30" s="675" t="s">
        <v>171</v>
      </c>
      <c r="AY30" s="676"/>
      <c r="AZ30" s="676"/>
      <c r="BA30" s="676"/>
      <c r="BB30" s="676"/>
      <c r="BC30" s="676"/>
      <c r="BD30" s="676"/>
      <c r="BE30" s="676"/>
      <c r="BF30" s="677"/>
      <c r="BG30" s="654">
        <v>98.9</v>
      </c>
      <c r="BH30" s="655"/>
      <c r="BI30" s="655"/>
      <c r="BJ30" s="655"/>
      <c r="BK30" s="655"/>
      <c r="BL30" s="655"/>
      <c r="BM30" s="656">
        <v>95.9</v>
      </c>
      <c r="BN30" s="655"/>
      <c r="BO30" s="655"/>
      <c r="BP30" s="655"/>
      <c r="BQ30" s="657"/>
      <c r="BR30" s="654">
        <v>98.7</v>
      </c>
      <c r="BS30" s="655"/>
      <c r="BT30" s="655"/>
      <c r="BU30" s="655"/>
      <c r="BV30" s="655"/>
      <c r="BW30" s="655"/>
      <c r="BX30" s="656">
        <v>95.2</v>
      </c>
      <c r="BY30" s="655"/>
      <c r="BZ30" s="655"/>
      <c r="CA30" s="655"/>
      <c r="CB30" s="657"/>
      <c r="CD30" s="660"/>
      <c r="CE30" s="661"/>
      <c r="CF30" s="625" t="s">
        <v>292</v>
      </c>
      <c r="CG30" s="622"/>
      <c r="CH30" s="622"/>
      <c r="CI30" s="622"/>
      <c r="CJ30" s="622"/>
      <c r="CK30" s="622"/>
      <c r="CL30" s="622"/>
      <c r="CM30" s="622"/>
      <c r="CN30" s="622"/>
      <c r="CO30" s="622"/>
      <c r="CP30" s="622"/>
      <c r="CQ30" s="623"/>
      <c r="CR30" s="588">
        <v>44833358</v>
      </c>
      <c r="CS30" s="589"/>
      <c r="CT30" s="589"/>
      <c r="CU30" s="589"/>
      <c r="CV30" s="589"/>
      <c r="CW30" s="589"/>
      <c r="CX30" s="589"/>
      <c r="CY30" s="590"/>
      <c r="CZ30" s="591">
        <v>9.9</v>
      </c>
      <c r="DA30" s="609"/>
      <c r="DB30" s="609"/>
      <c r="DC30" s="610"/>
      <c r="DD30" s="594">
        <v>44618931</v>
      </c>
      <c r="DE30" s="589"/>
      <c r="DF30" s="589"/>
      <c r="DG30" s="589"/>
      <c r="DH30" s="589"/>
      <c r="DI30" s="589"/>
      <c r="DJ30" s="589"/>
      <c r="DK30" s="590"/>
      <c r="DL30" s="594">
        <v>44070947</v>
      </c>
      <c r="DM30" s="589"/>
      <c r="DN30" s="589"/>
      <c r="DO30" s="589"/>
      <c r="DP30" s="589"/>
      <c r="DQ30" s="589"/>
      <c r="DR30" s="589"/>
      <c r="DS30" s="589"/>
      <c r="DT30" s="589"/>
      <c r="DU30" s="589"/>
      <c r="DV30" s="590"/>
      <c r="DW30" s="611">
        <v>17</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15339750</v>
      </c>
      <c r="S31" s="589"/>
      <c r="T31" s="589"/>
      <c r="U31" s="589"/>
      <c r="V31" s="589"/>
      <c r="W31" s="589"/>
      <c r="X31" s="589"/>
      <c r="Y31" s="590"/>
      <c r="Z31" s="641">
        <v>3.3</v>
      </c>
      <c r="AA31" s="641"/>
      <c r="AB31" s="641"/>
      <c r="AC31" s="641"/>
      <c r="AD31" s="642" t="s">
        <v>113</v>
      </c>
      <c r="AE31" s="642"/>
      <c r="AF31" s="642"/>
      <c r="AG31" s="642"/>
      <c r="AH31" s="642"/>
      <c r="AI31" s="642"/>
      <c r="AJ31" s="642"/>
      <c r="AK31" s="642"/>
      <c r="AL31" s="611" t="s">
        <v>113</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98.7</v>
      </c>
      <c r="BH31" s="607"/>
      <c r="BI31" s="607"/>
      <c r="BJ31" s="607"/>
      <c r="BK31" s="607"/>
      <c r="BL31" s="607"/>
      <c r="BM31" s="643">
        <v>94.9</v>
      </c>
      <c r="BN31" s="653"/>
      <c r="BO31" s="653"/>
      <c r="BP31" s="653"/>
      <c r="BQ31" s="617"/>
      <c r="BR31" s="652">
        <v>98.4</v>
      </c>
      <c r="BS31" s="607"/>
      <c r="BT31" s="607"/>
      <c r="BU31" s="607"/>
      <c r="BV31" s="607"/>
      <c r="BW31" s="607"/>
      <c r="BX31" s="643">
        <v>94</v>
      </c>
      <c r="BY31" s="653"/>
      <c r="BZ31" s="653"/>
      <c r="CA31" s="653"/>
      <c r="CB31" s="617"/>
      <c r="CD31" s="660"/>
      <c r="CE31" s="661"/>
      <c r="CF31" s="625" t="s">
        <v>296</v>
      </c>
      <c r="CG31" s="622"/>
      <c r="CH31" s="622"/>
      <c r="CI31" s="622"/>
      <c r="CJ31" s="622"/>
      <c r="CK31" s="622"/>
      <c r="CL31" s="622"/>
      <c r="CM31" s="622"/>
      <c r="CN31" s="622"/>
      <c r="CO31" s="622"/>
      <c r="CP31" s="622"/>
      <c r="CQ31" s="623"/>
      <c r="CR31" s="588">
        <v>4477829</v>
      </c>
      <c r="CS31" s="607"/>
      <c r="CT31" s="607"/>
      <c r="CU31" s="607"/>
      <c r="CV31" s="607"/>
      <c r="CW31" s="607"/>
      <c r="CX31" s="607"/>
      <c r="CY31" s="608"/>
      <c r="CZ31" s="591">
        <v>1</v>
      </c>
      <c r="DA31" s="609"/>
      <c r="DB31" s="609"/>
      <c r="DC31" s="610"/>
      <c r="DD31" s="594">
        <v>4477829</v>
      </c>
      <c r="DE31" s="607"/>
      <c r="DF31" s="607"/>
      <c r="DG31" s="607"/>
      <c r="DH31" s="607"/>
      <c r="DI31" s="607"/>
      <c r="DJ31" s="607"/>
      <c r="DK31" s="608"/>
      <c r="DL31" s="594">
        <v>4477829</v>
      </c>
      <c r="DM31" s="607"/>
      <c r="DN31" s="607"/>
      <c r="DO31" s="607"/>
      <c r="DP31" s="607"/>
      <c r="DQ31" s="607"/>
      <c r="DR31" s="607"/>
      <c r="DS31" s="607"/>
      <c r="DT31" s="607"/>
      <c r="DU31" s="607"/>
      <c r="DV31" s="608"/>
      <c r="DW31" s="611">
        <v>1.7</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31127018</v>
      </c>
      <c r="S32" s="589"/>
      <c r="T32" s="589"/>
      <c r="U32" s="589"/>
      <c r="V32" s="589"/>
      <c r="W32" s="589"/>
      <c r="X32" s="589"/>
      <c r="Y32" s="590"/>
      <c r="Z32" s="641">
        <v>6.7</v>
      </c>
      <c r="AA32" s="641"/>
      <c r="AB32" s="641"/>
      <c r="AC32" s="641"/>
      <c r="AD32" s="642">
        <v>4878</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v>
      </c>
      <c r="BH32" s="573"/>
      <c r="BI32" s="573"/>
      <c r="BJ32" s="573"/>
      <c r="BK32" s="573"/>
      <c r="BL32" s="573"/>
      <c r="BM32" s="636">
        <v>96.7</v>
      </c>
      <c r="BN32" s="573"/>
      <c r="BO32" s="573"/>
      <c r="BP32" s="573"/>
      <c r="BQ32" s="630"/>
      <c r="BR32" s="651">
        <v>98.9</v>
      </c>
      <c r="BS32" s="573"/>
      <c r="BT32" s="573"/>
      <c r="BU32" s="573"/>
      <c r="BV32" s="573"/>
      <c r="BW32" s="573"/>
      <c r="BX32" s="636">
        <v>96</v>
      </c>
      <c r="BY32" s="573"/>
      <c r="BZ32" s="573"/>
      <c r="CA32" s="573"/>
      <c r="CB32" s="630"/>
      <c r="CD32" s="662"/>
      <c r="CE32" s="663"/>
      <c r="CF32" s="625" t="s">
        <v>299</v>
      </c>
      <c r="CG32" s="622"/>
      <c r="CH32" s="622"/>
      <c r="CI32" s="622"/>
      <c r="CJ32" s="622"/>
      <c r="CK32" s="622"/>
      <c r="CL32" s="622"/>
      <c r="CM32" s="622"/>
      <c r="CN32" s="622"/>
      <c r="CO32" s="622"/>
      <c r="CP32" s="622"/>
      <c r="CQ32" s="623"/>
      <c r="CR32" s="588">
        <v>32724</v>
      </c>
      <c r="CS32" s="589"/>
      <c r="CT32" s="589"/>
      <c r="CU32" s="589"/>
      <c r="CV32" s="589"/>
      <c r="CW32" s="589"/>
      <c r="CX32" s="589"/>
      <c r="CY32" s="590"/>
      <c r="CZ32" s="591">
        <v>0</v>
      </c>
      <c r="DA32" s="609"/>
      <c r="DB32" s="609"/>
      <c r="DC32" s="610"/>
      <c r="DD32" s="594">
        <v>32724</v>
      </c>
      <c r="DE32" s="589"/>
      <c r="DF32" s="589"/>
      <c r="DG32" s="589"/>
      <c r="DH32" s="589"/>
      <c r="DI32" s="589"/>
      <c r="DJ32" s="589"/>
      <c r="DK32" s="590"/>
      <c r="DL32" s="594">
        <v>32724</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55227239</v>
      </c>
      <c r="S33" s="589"/>
      <c r="T33" s="589"/>
      <c r="U33" s="589"/>
      <c r="V33" s="589"/>
      <c r="W33" s="589"/>
      <c r="X33" s="589"/>
      <c r="Y33" s="590"/>
      <c r="Z33" s="641">
        <v>11.9</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150638882</v>
      </c>
      <c r="CS33" s="607"/>
      <c r="CT33" s="607"/>
      <c r="CU33" s="607"/>
      <c r="CV33" s="607"/>
      <c r="CW33" s="607"/>
      <c r="CX33" s="607"/>
      <c r="CY33" s="608"/>
      <c r="CZ33" s="591">
        <v>33.299999999999997</v>
      </c>
      <c r="DA33" s="609"/>
      <c r="DB33" s="609"/>
      <c r="DC33" s="610"/>
      <c r="DD33" s="594">
        <v>110435108</v>
      </c>
      <c r="DE33" s="607"/>
      <c r="DF33" s="607"/>
      <c r="DG33" s="607"/>
      <c r="DH33" s="607"/>
      <c r="DI33" s="607"/>
      <c r="DJ33" s="607"/>
      <c r="DK33" s="608"/>
      <c r="DL33" s="594">
        <v>95969579</v>
      </c>
      <c r="DM33" s="607"/>
      <c r="DN33" s="607"/>
      <c r="DO33" s="607"/>
      <c r="DP33" s="607"/>
      <c r="DQ33" s="607"/>
      <c r="DR33" s="607"/>
      <c r="DS33" s="607"/>
      <c r="DT33" s="607"/>
      <c r="DU33" s="607"/>
      <c r="DV33" s="608"/>
      <c r="DW33" s="611">
        <v>37</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64609872</v>
      </c>
      <c r="CS34" s="589"/>
      <c r="CT34" s="589"/>
      <c r="CU34" s="589"/>
      <c r="CV34" s="589"/>
      <c r="CW34" s="589"/>
      <c r="CX34" s="589"/>
      <c r="CY34" s="590"/>
      <c r="CZ34" s="591">
        <v>14.3</v>
      </c>
      <c r="DA34" s="609"/>
      <c r="DB34" s="609"/>
      <c r="DC34" s="610"/>
      <c r="DD34" s="594">
        <v>55632516</v>
      </c>
      <c r="DE34" s="589"/>
      <c r="DF34" s="589"/>
      <c r="DG34" s="589"/>
      <c r="DH34" s="589"/>
      <c r="DI34" s="589"/>
      <c r="DJ34" s="589"/>
      <c r="DK34" s="590"/>
      <c r="DL34" s="594">
        <v>54129447</v>
      </c>
      <c r="DM34" s="589"/>
      <c r="DN34" s="589"/>
      <c r="DO34" s="589"/>
      <c r="DP34" s="589"/>
      <c r="DQ34" s="589"/>
      <c r="DR34" s="589"/>
      <c r="DS34" s="589"/>
      <c r="DT34" s="589"/>
      <c r="DU34" s="589"/>
      <c r="DV34" s="590"/>
      <c r="DW34" s="611">
        <v>20.8</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18639339</v>
      </c>
      <c r="S35" s="589"/>
      <c r="T35" s="589"/>
      <c r="U35" s="589"/>
      <c r="V35" s="589"/>
      <c r="W35" s="589"/>
      <c r="X35" s="589"/>
      <c r="Y35" s="590"/>
      <c r="Z35" s="641">
        <v>4</v>
      </c>
      <c r="AA35" s="641"/>
      <c r="AB35" s="641"/>
      <c r="AC35" s="641"/>
      <c r="AD35" s="642" t="s">
        <v>113</v>
      </c>
      <c r="AE35" s="642"/>
      <c r="AF35" s="642"/>
      <c r="AG35" s="642"/>
      <c r="AH35" s="642"/>
      <c r="AI35" s="642"/>
      <c r="AJ35" s="642"/>
      <c r="AK35" s="642"/>
      <c r="AL35" s="611" t="s">
        <v>113</v>
      </c>
      <c r="AM35" s="643"/>
      <c r="AN35" s="643"/>
      <c r="AO35" s="644"/>
      <c r="AP35" s="186"/>
      <c r="AQ35" s="645" t="s">
        <v>307</v>
      </c>
      <c r="AR35" s="646"/>
      <c r="AS35" s="646"/>
      <c r="AT35" s="646"/>
      <c r="AU35" s="646"/>
      <c r="AV35" s="646"/>
      <c r="AW35" s="646"/>
      <c r="AX35" s="646"/>
      <c r="AY35" s="647"/>
      <c r="AZ35" s="638">
        <v>36472885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1551027</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7411083</v>
      </c>
      <c r="CS35" s="607"/>
      <c r="CT35" s="607"/>
      <c r="CU35" s="607"/>
      <c r="CV35" s="607"/>
      <c r="CW35" s="607"/>
      <c r="CX35" s="607"/>
      <c r="CY35" s="608"/>
      <c r="CZ35" s="591">
        <v>1.6</v>
      </c>
      <c r="DA35" s="609"/>
      <c r="DB35" s="609"/>
      <c r="DC35" s="610"/>
      <c r="DD35" s="594">
        <v>5761886</v>
      </c>
      <c r="DE35" s="607"/>
      <c r="DF35" s="607"/>
      <c r="DG35" s="607"/>
      <c r="DH35" s="607"/>
      <c r="DI35" s="607"/>
      <c r="DJ35" s="607"/>
      <c r="DK35" s="608"/>
      <c r="DL35" s="594">
        <v>5761886</v>
      </c>
      <c r="DM35" s="607"/>
      <c r="DN35" s="607"/>
      <c r="DO35" s="607"/>
      <c r="DP35" s="607"/>
      <c r="DQ35" s="607"/>
      <c r="DR35" s="607"/>
      <c r="DS35" s="607"/>
      <c r="DT35" s="607"/>
      <c r="DU35" s="607"/>
      <c r="DV35" s="608"/>
      <c r="DW35" s="611">
        <v>2.2000000000000002</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464258924</v>
      </c>
      <c r="S36" s="629"/>
      <c r="T36" s="629"/>
      <c r="U36" s="629"/>
      <c r="V36" s="629"/>
      <c r="W36" s="629"/>
      <c r="X36" s="629"/>
      <c r="Y36" s="632"/>
      <c r="Z36" s="633">
        <v>100</v>
      </c>
      <c r="AA36" s="633"/>
      <c r="AB36" s="633"/>
      <c r="AC36" s="633"/>
      <c r="AD36" s="634">
        <v>241070909</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4581249</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-2253249</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22423424</v>
      </c>
      <c r="CS36" s="589"/>
      <c r="CT36" s="589"/>
      <c r="CU36" s="589"/>
      <c r="CV36" s="589"/>
      <c r="CW36" s="589"/>
      <c r="CX36" s="589"/>
      <c r="CY36" s="590"/>
      <c r="CZ36" s="591">
        <v>5</v>
      </c>
      <c r="DA36" s="609"/>
      <c r="DB36" s="609"/>
      <c r="DC36" s="610"/>
      <c r="DD36" s="594">
        <v>18541261</v>
      </c>
      <c r="DE36" s="589"/>
      <c r="DF36" s="589"/>
      <c r="DG36" s="589"/>
      <c r="DH36" s="589"/>
      <c r="DI36" s="589"/>
      <c r="DJ36" s="589"/>
      <c r="DK36" s="590"/>
      <c r="DL36" s="594">
        <v>14754989</v>
      </c>
      <c r="DM36" s="589"/>
      <c r="DN36" s="589"/>
      <c r="DO36" s="589"/>
      <c r="DP36" s="589"/>
      <c r="DQ36" s="589"/>
      <c r="DR36" s="589"/>
      <c r="DS36" s="589"/>
      <c r="DT36" s="589"/>
      <c r="DU36" s="589"/>
      <c r="DV36" s="590"/>
      <c r="DW36" s="611">
        <v>5.7</v>
      </c>
      <c r="DX36" s="612"/>
      <c r="DY36" s="612"/>
      <c r="DZ36" s="612"/>
      <c r="EA36" s="612"/>
      <c r="EB36" s="612"/>
      <c r="EC36" s="613"/>
    </row>
    <row r="37" spans="2:133" ht="11.25" customHeight="1">
      <c r="AQ37" s="614" t="s">
        <v>314</v>
      </c>
      <c r="AR37" s="615"/>
      <c r="AS37" s="615"/>
      <c r="AT37" s="615"/>
      <c r="AU37" s="615"/>
      <c r="AV37" s="615"/>
      <c r="AW37" s="615"/>
      <c r="AX37" s="615"/>
      <c r="AY37" s="616"/>
      <c r="AZ37" s="588">
        <v>2679006</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178513</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17800</v>
      </c>
      <c r="CS37" s="607"/>
      <c r="CT37" s="607"/>
      <c r="CU37" s="607"/>
      <c r="CV37" s="607"/>
      <c r="CW37" s="607"/>
      <c r="CX37" s="607"/>
      <c r="CY37" s="608"/>
      <c r="CZ37" s="591">
        <v>0</v>
      </c>
      <c r="DA37" s="609"/>
      <c r="DB37" s="609"/>
      <c r="DC37" s="610"/>
      <c r="DD37" s="594">
        <v>17667</v>
      </c>
      <c r="DE37" s="607"/>
      <c r="DF37" s="607"/>
      <c r="DG37" s="607"/>
      <c r="DH37" s="607"/>
      <c r="DI37" s="607"/>
      <c r="DJ37" s="607"/>
      <c r="DK37" s="608"/>
      <c r="DL37" s="594">
        <v>16117</v>
      </c>
      <c r="DM37" s="607"/>
      <c r="DN37" s="607"/>
      <c r="DO37" s="607"/>
      <c r="DP37" s="607"/>
      <c r="DQ37" s="607"/>
      <c r="DR37" s="607"/>
      <c r="DS37" s="607"/>
      <c r="DT37" s="607"/>
      <c r="DU37" s="607"/>
      <c r="DV37" s="608"/>
      <c r="DW37" s="611">
        <v>0</v>
      </c>
      <c r="DX37" s="612"/>
      <c r="DY37" s="612"/>
      <c r="DZ37" s="612"/>
      <c r="EA37" s="612"/>
      <c r="EB37" s="612"/>
      <c r="EC37" s="613"/>
    </row>
    <row r="38" spans="2:133" ht="11.25" customHeight="1">
      <c r="AQ38" s="614" t="s">
        <v>317</v>
      </c>
      <c r="AR38" s="615"/>
      <c r="AS38" s="615"/>
      <c r="AT38" s="615"/>
      <c r="AU38" s="615"/>
      <c r="AV38" s="615"/>
      <c r="AW38" s="615"/>
      <c r="AX38" s="615"/>
      <c r="AY38" s="616"/>
      <c r="AZ38" s="588">
        <v>1535395</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292708</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30293351</v>
      </c>
      <c r="CS38" s="589"/>
      <c r="CT38" s="589"/>
      <c r="CU38" s="589"/>
      <c r="CV38" s="589"/>
      <c r="CW38" s="589"/>
      <c r="CX38" s="589"/>
      <c r="CY38" s="590"/>
      <c r="CZ38" s="591">
        <v>6.7</v>
      </c>
      <c r="DA38" s="609"/>
      <c r="DB38" s="609"/>
      <c r="DC38" s="610"/>
      <c r="DD38" s="594">
        <v>26929790</v>
      </c>
      <c r="DE38" s="589"/>
      <c r="DF38" s="589"/>
      <c r="DG38" s="589"/>
      <c r="DH38" s="589"/>
      <c r="DI38" s="589"/>
      <c r="DJ38" s="589"/>
      <c r="DK38" s="590"/>
      <c r="DL38" s="594">
        <v>21323257</v>
      </c>
      <c r="DM38" s="589"/>
      <c r="DN38" s="589"/>
      <c r="DO38" s="589"/>
      <c r="DP38" s="589"/>
      <c r="DQ38" s="589"/>
      <c r="DR38" s="589"/>
      <c r="DS38" s="589"/>
      <c r="DT38" s="589"/>
      <c r="DU38" s="589"/>
      <c r="DV38" s="590"/>
      <c r="DW38" s="611">
        <v>8.1999999999999993</v>
      </c>
      <c r="DX38" s="612"/>
      <c r="DY38" s="612"/>
      <c r="DZ38" s="612"/>
      <c r="EA38" s="612"/>
      <c r="EB38" s="612"/>
      <c r="EC38" s="613"/>
    </row>
    <row r="39" spans="2:133" ht="11.25" customHeight="1">
      <c r="AQ39" s="614" t="s">
        <v>320</v>
      </c>
      <c r="AR39" s="615"/>
      <c r="AS39" s="615"/>
      <c r="AT39" s="615"/>
      <c r="AU39" s="615"/>
      <c r="AV39" s="615"/>
      <c r="AW39" s="615"/>
      <c r="AX39" s="615"/>
      <c r="AY39" s="616"/>
      <c r="AZ39" s="588">
        <v>191863</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100</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3414862</v>
      </c>
      <c r="CS39" s="607"/>
      <c r="CT39" s="607"/>
      <c r="CU39" s="607"/>
      <c r="CV39" s="607"/>
      <c r="CW39" s="607"/>
      <c r="CX39" s="607"/>
      <c r="CY39" s="608"/>
      <c r="CZ39" s="591">
        <v>0.8</v>
      </c>
      <c r="DA39" s="609"/>
      <c r="DB39" s="609"/>
      <c r="DC39" s="610"/>
      <c r="DD39" s="594">
        <v>3353448</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8034872</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77</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22486290</v>
      </c>
      <c r="CS40" s="589"/>
      <c r="CT40" s="589"/>
      <c r="CU40" s="589"/>
      <c r="CV40" s="589"/>
      <c r="CW40" s="589"/>
      <c r="CX40" s="589"/>
      <c r="CY40" s="590"/>
      <c r="CZ40" s="591">
        <v>5</v>
      </c>
      <c r="DA40" s="609"/>
      <c r="DB40" s="609"/>
      <c r="DC40" s="610"/>
      <c r="DD40" s="594">
        <v>216207</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19450500</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259</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73100297</v>
      </c>
      <c r="CS42" s="589"/>
      <c r="CT42" s="589"/>
      <c r="CU42" s="589"/>
      <c r="CV42" s="589"/>
      <c r="CW42" s="589"/>
      <c r="CX42" s="589"/>
      <c r="CY42" s="590"/>
      <c r="CZ42" s="591">
        <v>16.2</v>
      </c>
      <c r="DA42" s="592"/>
      <c r="DB42" s="592"/>
      <c r="DC42" s="593"/>
      <c r="DD42" s="594">
        <v>13847540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1024837</v>
      </c>
      <c r="CS43" s="607"/>
      <c r="CT43" s="607"/>
      <c r="CU43" s="607"/>
      <c r="CV43" s="607"/>
      <c r="CW43" s="607"/>
      <c r="CX43" s="607"/>
      <c r="CY43" s="608"/>
      <c r="CZ43" s="591">
        <v>0.2</v>
      </c>
      <c r="DA43" s="609"/>
      <c r="DB43" s="609"/>
      <c r="DC43" s="610"/>
      <c r="DD43" s="594">
        <v>1024837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288</v>
      </c>
      <c r="CE44" s="602"/>
      <c r="CF44" s="585" t="s">
        <v>337</v>
      </c>
      <c r="CG44" s="586"/>
      <c r="CH44" s="586"/>
      <c r="CI44" s="586"/>
      <c r="CJ44" s="586"/>
      <c r="CK44" s="586"/>
      <c r="CL44" s="586"/>
      <c r="CM44" s="586"/>
      <c r="CN44" s="586"/>
      <c r="CO44" s="586"/>
      <c r="CP44" s="586"/>
      <c r="CQ44" s="587"/>
      <c r="CR44" s="588">
        <v>73100297</v>
      </c>
      <c r="CS44" s="589"/>
      <c r="CT44" s="589"/>
      <c r="CU44" s="589"/>
      <c r="CV44" s="589"/>
      <c r="CW44" s="589"/>
      <c r="CX44" s="589"/>
      <c r="CY44" s="590"/>
      <c r="CZ44" s="591">
        <v>16.2</v>
      </c>
      <c r="DA44" s="592"/>
      <c r="DB44" s="592"/>
      <c r="DC44" s="593"/>
      <c r="DD44" s="594">
        <v>13847540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37984586</v>
      </c>
      <c r="CS45" s="607"/>
      <c r="CT45" s="607"/>
      <c r="CU45" s="607"/>
      <c r="CV45" s="607"/>
      <c r="CW45" s="607"/>
      <c r="CX45" s="607"/>
      <c r="CY45" s="608"/>
      <c r="CZ45" s="591">
        <v>8.4</v>
      </c>
      <c r="DA45" s="609"/>
      <c r="DB45" s="609"/>
      <c r="DC45" s="610"/>
      <c r="DD45" s="594">
        <v>1792218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34941377</v>
      </c>
      <c r="CS46" s="589"/>
      <c r="CT46" s="589"/>
      <c r="CU46" s="589"/>
      <c r="CV46" s="589"/>
      <c r="CW46" s="589"/>
      <c r="CX46" s="589"/>
      <c r="CY46" s="590"/>
      <c r="CZ46" s="591">
        <v>7.7</v>
      </c>
      <c r="DA46" s="592"/>
      <c r="DB46" s="592"/>
      <c r="DC46" s="593"/>
      <c r="DD46" s="594">
        <v>12037788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t="s">
        <v>324</v>
      </c>
      <c r="CS47" s="607"/>
      <c r="CT47" s="607"/>
      <c r="CU47" s="607"/>
      <c r="CV47" s="607"/>
      <c r="CW47" s="607"/>
      <c r="CX47" s="607"/>
      <c r="CY47" s="608"/>
      <c r="CZ47" s="591" t="s">
        <v>324</v>
      </c>
      <c r="DA47" s="609"/>
      <c r="DB47" s="609"/>
      <c r="DC47" s="610"/>
      <c r="DD47" s="594" t="s">
        <v>324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ht="10.8">
      <c r="CD48" s="605"/>
      <c r="CE48" s="606"/>
      <c r="CF48" s="585" t="s">
        <v>341</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452417154</v>
      </c>
      <c r="CS49" s="573"/>
      <c r="CT49" s="573"/>
      <c r="CU49" s="573"/>
      <c r="CV49" s="573"/>
      <c r="CW49" s="573"/>
      <c r="CX49" s="573"/>
      <c r="CY49" s="574"/>
      <c r="CZ49" s="575">
        <v>100</v>
      </c>
      <c r="DA49" s="576"/>
      <c r="DB49" s="576"/>
      <c r="DC49" s="577"/>
      <c r="DD49" s="578">
        <v>280686221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t="10.8" hidden="1"/>
    <row r="51" spans="82:133" ht="10.8"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2" zeroHeight="1"/>
  <cols>
    <col min="1" max="130" width="2.77734375" style="240" customWidth="1"/>
    <col min="131" max="131" width="1.6640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344</v>
      </c>
      <c r="DK2" s="1110"/>
      <c r="DL2" s="1110"/>
      <c r="DM2" s="1110"/>
      <c r="DN2" s="1110"/>
      <c r="DO2" s="1111"/>
      <c r="DP2" s="200"/>
      <c r="DQ2" s="1109" t="s">
        <v>345</v>
      </c>
      <c r="DR2" s="1110"/>
      <c r="DS2" s="1110"/>
      <c r="DT2" s="1110"/>
      <c r="DU2" s="1110"/>
      <c r="DV2" s="1110"/>
      <c r="DW2" s="1110"/>
      <c r="DX2" s="1110"/>
      <c r="DY2" s="1110"/>
      <c r="DZ2" s="1111"/>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2" t="s">
        <v>346</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4" t="s">
        <v>348</v>
      </c>
      <c r="B5" s="995"/>
      <c r="C5" s="995"/>
      <c r="D5" s="995"/>
      <c r="E5" s="995"/>
      <c r="F5" s="995"/>
      <c r="G5" s="995"/>
      <c r="H5" s="995"/>
      <c r="I5" s="995"/>
      <c r="J5" s="995"/>
      <c r="K5" s="995"/>
      <c r="L5" s="995"/>
      <c r="M5" s="995"/>
      <c r="N5" s="995"/>
      <c r="O5" s="995"/>
      <c r="P5" s="996"/>
      <c r="Q5" s="1000" t="s">
        <v>349</v>
      </c>
      <c r="R5" s="1001"/>
      <c r="S5" s="1001"/>
      <c r="T5" s="1001"/>
      <c r="U5" s="1002"/>
      <c r="V5" s="1000" t="s">
        <v>350</v>
      </c>
      <c r="W5" s="1001"/>
      <c r="X5" s="1001"/>
      <c r="Y5" s="1001"/>
      <c r="Z5" s="1002"/>
      <c r="AA5" s="1000" t="s">
        <v>351</v>
      </c>
      <c r="AB5" s="1001"/>
      <c r="AC5" s="1001"/>
      <c r="AD5" s="1001"/>
      <c r="AE5" s="1001"/>
      <c r="AF5" s="1112" t="s">
        <v>352</v>
      </c>
      <c r="AG5" s="1001"/>
      <c r="AH5" s="1001"/>
      <c r="AI5" s="1001"/>
      <c r="AJ5" s="1016"/>
      <c r="AK5" s="1001" t="s">
        <v>353</v>
      </c>
      <c r="AL5" s="1001"/>
      <c r="AM5" s="1001"/>
      <c r="AN5" s="1001"/>
      <c r="AO5" s="1002"/>
      <c r="AP5" s="1000" t="s">
        <v>354</v>
      </c>
      <c r="AQ5" s="1001"/>
      <c r="AR5" s="1001"/>
      <c r="AS5" s="1001"/>
      <c r="AT5" s="1002"/>
      <c r="AU5" s="1000" t="s">
        <v>355</v>
      </c>
      <c r="AV5" s="1001"/>
      <c r="AW5" s="1001"/>
      <c r="AX5" s="1001"/>
      <c r="AY5" s="1016"/>
      <c r="AZ5" s="207"/>
      <c r="BA5" s="207"/>
      <c r="BB5" s="207"/>
      <c r="BC5" s="207"/>
      <c r="BD5" s="207"/>
      <c r="BE5" s="208"/>
      <c r="BF5" s="208"/>
      <c r="BG5" s="208"/>
      <c r="BH5" s="208"/>
      <c r="BI5" s="208"/>
      <c r="BJ5" s="208"/>
      <c r="BK5" s="208"/>
      <c r="BL5" s="208"/>
      <c r="BM5" s="208"/>
      <c r="BN5" s="208"/>
      <c r="BO5" s="208"/>
      <c r="BP5" s="208"/>
      <c r="BQ5" s="994" t="s">
        <v>356</v>
      </c>
      <c r="BR5" s="995"/>
      <c r="BS5" s="995"/>
      <c r="BT5" s="995"/>
      <c r="BU5" s="995"/>
      <c r="BV5" s="995"/>
      <c r="BW5" s="995"/>
      <c r="BX5" s="995"/>
      <c r="BY5" s="995"/>
      <c r="BZ5" s="995"/>
      <c r="CA5" s="995"/>
      <c r="CB5" s="995"/>
      <c r="CC5" s="995"/>
      <c r="CD5" s="995"/>
      <c r="CE5" s="995"/>
      <c r="CF5" s="995"/>
      <c r="CG5" s="996"/>
      <c r="CH5" s="1000" t="s">
        <v>357</v>
      </c>
      <c r="CI5" s="1001"/>
      <c r="CJ5" s="1001"/>
      <c r="CK5" s="1001"/>
      <c r="CL5" s="1002"/>
      <c r="CM5" s="1000" t="s">
        <v>358</v>
      </c>
      <c r="CN5" s="1001"/>
      <c r="CO5" s="1001"/>
      <c r="CP5" s="1001"/>
      <c r="CQ5" s="1002"/>
      <c r="CR5" s="1000" t="s">
        <v>359</v>
      </c>
      <c r="CS5" s="1001"/>
      <c r="CT5" s="1001"/>
      <c r="CU5" s="1001"/>
      <c r="CV5" s="1002"/>
      <c r="CW5" s="1000" t="s">
        <v>360</v>
      </c>
      <c r="CX5" s="1001"/>
      <c r="CY5" s="1001"/>
      <c r="CZ5" s="1001"/>
      <c r="DA5" s="1002"/>
      <c r="DB5" s="1000" t="s">
        <v>361</v>
      </c>
      <c r="DC5" s="1001"/>
      <c r="DD5" s="1001"/>
      <c r="DE5" s="1001"/>
      <c r="DF5" s="1002"/>
      <c r="DG5" s="1097" t="s">
        <v>362</v>
      </c>
      <c r="DH5" s="1098"/>
      <c r="DI5" s="1098"/>
      <c r="DJ5" s="1098"/>
      <c r="DK5" s="1099"/>
      <c r="DL5" s="1097" t="s">
        <v>363</v>
      </c>
      <c r="DM5" s="1098"/>
      <c r="DN5" s="1098"/>
      <c r="DO5" s="1098"/>
      <c r="DP5" s="1099"/>
      <c r="DQ5" s="1000" t="s">
        <v>364</v>
      </c>
      <c r="DR5" s="1001"/>
      <c r="DS5" s="1001"/>
      <c r="DT5" s="1001"/>
      <c r="DU5" s="1002"/>
      <c r="DV5" s="1000" t="s">
        <v>355</v>
      </c>
      <c r="DW5" s="1001"/>
      <c r="DX5" s="1001"/>
      <c r="DY5" s="1001"/>
      <c r="DZ5" s="1016"/>
      <c r="EA5" s="205"/>
    </row>
    <row r="6" spans="1:131" s="206" customFormat="1" ht="26.25" customHeight="1" thickBot="1">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c r="A7" s="209">
        <v>1</v>
      </c>
      <c r="B7" s="1049" t="s">
        <v>365</v>
      </c>
      <c r="C7" s="1050"/>
      <c r="D7" s="1050"/>
      <c r="E7" s="1050"/>
      <c r="F7" s="1050"/>
      <c r="G7" s="1050"/>
      <c r="H7" s="1050"/>
      <c r="I7" s="1050"/>
      <c r="J7" s="1050"/>
      <c r="K7" s="1050"/>
      <c r="L7" s="1050"/>
      <c r="M7" s="1050"/>
      <c r="N7" s="1050"/>
      <c r="O7" s="1050"/>
      <c r="P7" s="1051"/>
      <c r="Q7" s="1103">
        <v>461898</v>
      </c>
      <c r="R7" s="1104"/>
      <c r="S7" s="1104"/>
      <c r="T7" s="1104"/>
      <c r="U7" s="1104"/>
      <c r="V7" s="1104">
        <v>450375</v>
      </c>
      <c r="W7" s="1104"/>
      <c r="X7" s="1104"/>
      <c r="Y7" s="1104"/>
      <c r="Z7" s="1104"/>
      <c r="AA7" s="1104">
        <v>11523</v>
      </c>
      <c r="AB7" s="1104"/>
      <c r="AC7" s="1104"/>
      <c r="AD7" s="1104"/>
      <c r="AE7" s="1105"/>
      <c r="AF7" s="1106">
        <v>5890</v>
      </c>
      <c r="AG7" s="1107"/>
      <c r="AH7" s="1107"/>
      <c r="AI7" s="1107"/>
      <c r="AJ7" s="1108"/>
      <c r="AK7" s="1090" t="s">
        <v>577</v>
      </c>
      <c r="AL7" s="1091"/>
      <c r="AM7" s="1091"/>
      <c r="AN7" s="1091"/>
      <c r="AO7" s="1091"/>
      <c r="AP7" s="1091">
        <v>442423</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549</v>
      </c>
      <c r="BT7" s="1095"/>
      <c r="BU7" s="1095"/>
      <c r="BV7" s="1095"/>
      <c r="BW7" s="1095"/>
      <c r="BX7" s="1095"/>
      <c r="BY7" s="1095"/>
      <c r="BZ7" s="1095"/>
      <c r="CA7" s="1095"/>
      <c r="CB7" s="1095"/>
      <c r="CC7" s="1095"/>
      <c r="CD7" s="1095"/>
      <c r="CE7" s="1095"/>
      <c r="CF7" s="1095"/>
      <c r="CG7" s="1096"/>
      <c r="CH7" s="1087">
        <v>97</v>
      </c>
      <c r="CI7" s="1088"/>
      <c r="CJ7" s="1088"/>
      <c r="CK7" s="1088"/>
      <c r="CL7" s="1089"/>
      <c r="CM7" s="1087">
        <v>2992</v>
      </c>
      <c r="CN7" s="1088"/>
      <c r="CO7" s="1088"/>
      <c r="CP7" s="1088"/>
      <c r="CQ7" s="1089"/>
      <c r="CR7" s="1087">
        <v>500</v>
      </c>
      <c r="CS7" s="1088"/>
      <c r="CT7" s="1088"/>
      <c r="CU7" s="1088"/>
      <c r="CV7" s="1089"/>
      <c r="CW7" s="1087" t="s">
        <v>577</v>
      </c>
      <c r="CX7" s="1088"/>
      <c r="CY7" s="1088"/>
      <c r="CZ7" s="1088"/>
      <c r="DA7" s="1089"/>
      <c r="DB7" s="1087">
        <v>1800</v>
      </c>
      <c r="DC7" s="1088"/>
      <c r="DD7" s="1088"/>
      <c r="DE7" s="1088"/>
      <c r="DF7" s="1089"/>
      <c r="DG7" s="1087" t="s">
        <v>577</v>
      </c>
      <c r="DH7" s="1088"/>
      <c r="DI7" s="1088"/>
      <c r="DJ7" s="1088"/>
      <c r="DK7" s="1089"/>
      <c r="DL7" s="1087" t="s">
        <v>577</v>
      </c>
      <c r="DM7" s="1088"/>
      <c r="DN7" s="1088"/>
      <c r="DO7" s="1088"/>
      <c r="DP7" s="1089"/>
      <c r="DQ7" s="1087" t="s">
        <v>577</v>
      </c>
      <c r="DR7" s="1088"/>
      <c r="DS7" s="1088"/>
      <c r="DT7" s="1088"/>
      <c r="DU7" s="1089"/>
      <c r="DV7" s="1114"/>
      <c r="DW7" s="1115"/>
      <c r="DX7" s="1115"/>
      <c r="DY7" s="1115"/>
      <c r="DZ7" s="1116"/>
      <c r="EA7" s="205"/>
    </row>
    <row r="8" spans="1:131" s="206" customFormat="1" ht="26.25" customHeight="1">
      <c r="A8" s="212">
        <v>2</v>
      </c>
      <c r="B8" s="1036" t="s">
        <v>366</v>
      </c>
      <c r="C8" s="1037"/>
      <c r="D8" s="1037"/>
      <c r="E8" s="1037"/>
      <c r="F8" s="1037"/>
      <c r="G8" s="1037"/>
      <c r="H8" s="1037"/>
      <c r="I8" s="1037"/>
      <c r="J8" s="1037"/>
      <c r="K8" s="1037"/>
      <c r="L8" s="1037"/>
      <c r="M8" s="1037"/>
      <c r="N8" s="1037"/>
      <c r="O8" s="1037"/>
      <c r="P8" s="1038"/>
      <c r="Q8" s="1042">
        <v>78</v>
      </c>
      <c r="R8" s="1043"/>
      <c r="S8" s="1043"/>
      <c r="T8" s="1043"/>
      <c r="U8" s="1043"/>
      <c r="V8" s="1043">
        <v>52</v>
      </c>
      <c r="W8" s="1043"/>
      <c r="X8" s="1043"/>
      <c r="Y8" s="1043"/>
      <c r="Z8" s="1043"/>
      <c r="AA8" s="1043">
        <v>26</v>
      </c>
      <c r="AB8" s="1043"/>
      <c r="AC8" s="1043"/>
      <c r="AD8" s="1043"/>
      <c r="AE8" s="1044"/>
      <c r="AF8" s="1018" t="s">
        <v>113</v>
      </c>
      <c r="AG8" s="1019"/>
      <c r="AH8" s="1019"/>
      <c r="AI8" s="1019"/>
      <c r="AJ8" s="1020"/>
      <c r="AK8" s="1085">
        <v>3</v>
      </c>
      <c r="AL8" s="1086"/>
      <c r="AM8" s="1086"/>
      <c r="AN8" s="1086"/>
      <c r="AO8" s="1086"/>
      <c r="AP8" s="1086">
        <v>193</v>
      </c>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t="s">
        <v>550</v>
      </c>
      <c r="BT8" s="1014"/>
      <c r="BU8" s="1014"/>
      <c r="BV8" s="1014"/>
      <c r="BW8" s="1014"/>
      <c r="BX8" s="1014"/>
      <c r="BY8" s="1014"/>
      <c r="BZ8" s="1014"/>
      <c r="CA8" s="1014"/>
      <c r="CB8" s="1014"/>
      <c r="CC8" s="1014"/>
      <c r="CD8" s="1014"/>
      <c r="CE8" s="1014"/>
      <c r="CF8" s="1014"/>
      <c r="CG8" s="1015"/>
      <c r="CH8" s="988">
        <v>45</v>
      </c>
      <c r="CI8" s="989"/>
      <c r="CJ8" s="989"/>
      <c r="CK8" s="989"/>
      <c r="CL8" s="990"/>
      <c r="CM8" s="988">
        <v>1438</v>
      </c>
      <c r="CN8" s="989"/>
      <c r="CO8" s="989"/>
      <c r="CP8" s="989"/>
      <c r="CQ8" s="990"/>
      <c r="CR8" s="988">
        <v>165</v>
      </c>
      <c r="CS8" s="989"/>
      <c r="CT8" s="989"/>
      <c r="CU8" s="989"/>
      <c r="CV8" s="990"/>
      <c r="CW8" s="988" t="s">
        <v>577</v>
      </c>
      <c r="CX8" s="989"/>
      <c r="CY8" s="989"/>
      <c r="CZ8" s="989"/>
      <c r="DA8" s="990"/>
      <c r="DB8" s="988" t="s">
        <v>577</v>
      </c>
      <c r="DC8" s="989"/>
      <c r="DD8" s="989"/>
      <c r="DE8" s="989"/>
      <c r="DF8" s="990"/>
      <c r="DG8" s="988" t="s">
        <v>577</v>
      </c>
      <c r="DH8" s="989"/>
      <c r="DI8" s="989"/>
      <c r="DJ8" s="989"/>
      <c r="DK8" s="990"/>
      <c r="DL8" s="988" t="s">
        <v>577</v>
      </c>
      <c r="DM8" s="989"/>
      <c r="DN8" s="989"/>
      <c r="DO8" s="989"/>
      <c r="DP8" s="990"/>
      <c r="DQ8" s="988" t="s">
        <v>577</v>
      </c>
      <c r="DR8" s="989"/>
      <c r="DS8" s="989"/>
      <c r="DT8" s="989"/>
      <c r="DU8" s="990"/>
      <c r="DV8" s="991"/>
      <c r="DW8" s="992"/>
      <c r="DX8" s="992"/>
      <c r="DY8" s="992"/>
      <c r="DZ8" s="993"/>
      <c r="EA8" s="205"/>
    </row>
    <row r="9" spans="1:131" s="206" customFormat="1" ht="26.25" customHeight="1">
      <c r="A9" s="212">
        <v>3</v>
      </c>
      <c r="B9" s="1036" t="s">
        <v>367</v>
      </c>
      <c r="C9" s="1037"/>
      <c r="D9" s="1037"/>
      <c r="E9" s="1037"/>
      <c r="F9" s="1037"/>
      <c r="G9" s="1037"/>
      <c r="H9" s="1037"/>
      <c r="I9" s="1037"/>
      <c r="J9" s="1037"/>
      <c r="K9" s="1037"/>
      <c r="L9" s="1037"/>
      <c r="M9" s="1037"/>
      <c r="N9" s="1037"/>
      <c r="O9" s="1037"/>
      <c r="P9" s="1038"/>
      <c r="Q9" s="1042">
        <v>893</v>
      </c>
      <c r="R9" s="1043"/>
      <c r="S9" s="1043"/>
      <c r="T9" s="1043"/>
      <c r="U9" s="1043"/>
      <c r="V9" s="1043">
        <v>893</v>
      </c>
      <c r="W9" s="1043"/>
      <c r="X9" s="1043"/>
      <c r="Y9" s="1043"/>
      <c r="Z9" s="1043"/>
      <c r="AA9" s="1043">
        <v>0</v>
      </c>
      <c r="AB9" s="1043"/>
      <c r="AC9" s="1043"/>
      <c r="AD9" s="1043"/>
      <c r="AE9" s="1044"/>
      <c r="AF9" s="1018" t="s">
        <v>113</v>
      </c>
      <c r="AG9" s="1019"/>
      <c r="AH9" s="1019"/>
      <c r="AI9" s="1019"/>
      <c r="AJ9" s="1020"/>
      <c r="AK9" s="1085">
        <v>801</v>
      </c>
      <c r="AL9" s="1086"/>
      <c r="AM9" s="1086"/>
      <c r="AN9" s="1086"/>
      <c r="AO9" s="1086"/>
      <c r="AP9" s="1086">
        <v>3288</v>
      </c>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t="s">
        <v>551</v>
      </c>
      <c r="BT9" s="1014"/>
      <c r="BU9" s="1014"/>
      <c r="BV9" s="1014"/>
      <c r="BW9" s="1014"/>
      <c r="BX9" s="1014"/>
      <c r="BY9" s="1014"/>
      <c r="BZ9" s="1014"/>
      <c r="CA9" s="1014"/>
      <c r="CB9" s="1014"/>
      <c r="CC9" s="1014"/>
      <c r="CD9" s="1014"/>
      <c r="CE9" s="1014"/>
      <c r="CF9" s="1014"/>
      <c r="CG9" s="1015"/>
      <c r="CH9" s="988">
        <v>24</v>
      </c>
      <c r="CI9" s="989"/>
      <c r="CJ9" s="989"/>
      <c r="CK9" s="989"/>
      <c r="CL9" s="990"/>
      <c r="CM9" s="988">
        <v>380</v>
      </c>
      <c r="CN9" s="989"/>
      <c r="CO9" s="989"/>
      <c r="CP9" s="989"/>
      <c r="CQ9" s="990"/>
      <c r="CR9" s="988">
        <v>30</v>
      </c>
      <c r="CS9" s="989"/>
      <c r="CT9" s="989"/>
      <c r="CU9" s="989"/>
      <c r="CV9" s="990"/>
      <c r="CW9" s="988" t="s">
        <v>577</v>
      </c>
      <c r="CX9" s="989"/>
      <c r="CY9" s="989"/>
      <c r="CZ9" s="989"/>
      <c r="DA9" s="990"/>
      <c r="DB9" s="988" t="s">
        <v>577</v>
      </c>
      <c r="DC9" s="989"/>
      <c r="DD9" s="989"/>
      <c r="DE9" s="989"/>
      <c r="DF9" s="990"/>
      <c r="DG9" s="988" t="s">
        <v>577</v>
      </c>
      <c r="DH9" s="989"/>
      <c r="DI9" s="989"/>
      <c r="DJ9" s="989"/>
      <c r="DK9" s="990"/>
      <c r="DL9" s="988" t="s">
        <v>578</v>
      </c>
      <c r="DM9" s="989"/>
      <c r="DN9" s="989"/>
      <c r="DO9" s="989"/>
      <c r="DP9" s="990"/>
      <c r="DQ9" s="988" t="s">
        <v>578</v>
      </c>
      <c r="DR9" s="989"/>
      <c r="DS9" s="989"/>
      <c r="DT9" s="989"/>
      <c r="DU9" s="990"/>
      <c r="DV9" s="991"/>
      <c r="DW9" s="992"/>
      <c r="DX9" s="992"/>
      <c r="DY9" s="992"/>
      <c r="DZ9" s="993"/>
      <c r="EA9" s="205"/>
    </row>
    <row r="10" spans="1:131" s="206" customFormat="1" ht="26.25" customHeight="1">
      <c r="A10" s="212">
        <v>4</v>
      </c>
      <c r="B10" s="1036" t="s">
        <v>368</v>
      </c>
      <c r="C10" s="1037"/>
      <c r="D10" s="1037"/>
      <c r="E10" s="1037"/>
      <c r="F10" s="1037"/>
      <c r="G10" s="1037"/>
      <c r="H10" s="1037"/>
      <c r="I10" s="1037"/>
      <c r="J10" s="1037"/>
      <c r="K10" s="1037"/>
      <c r="L10" s="1037"/>
      <c r="M10" s="1037"/>
      <c r="N10" s="1037"/>
      <c r="O10" s="1037"/>
      <c r="P10" s="1038"/>
      <c r="Q10" s="1042">
        <v>2006</v>
      </c>
      <c r="R10" s="1043"/>
      <c r="S10" s="1043"/>
      <c r="T10" s="1043"/>
      <c r="U10" s="1043"/>
      <c r="V10" s="1043">
        <v>1835</v>
      </c>
      <c r="W10" s="1043"/>
      <c r="X10" s="1043"/>
      <c r="Y10" s="1043"/>
      <c r="Z10" s="1043"/>
      <c r="AA10" s="1043">
        <v>171</v>
      </c>
      <c r="AB10" s="1043"/>
      <c r="AC10" s="1043"/>
      <c r="AD10" s="1043"/>
      <c r="AE10" s="1044"/>
      <c r="AF10" s="1018" t="s">
        <v>113</v>
      </c>
      <c r="AG10" s="1019"/>
      <c r="AH10" s="1019"/>
      <c r="AI10" s="1019"/>
      <c r="AJ10" s="1020"/>
      <c r="AK10" s="1085">
        <v>1014</v>
      </c>
      <c r="AL10" s="1086"/>
      <c r="AM10" s="1086"/>
      <c r="AN10" s="1086"/>
      <c r="AO10" s="1086"/>
      <c r="AP10" s="1086">
        <v>3000</v>
      </c>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t="s">
        <v>552</v>
      </c>
      <c r="BT10" s="1014"/>
      <c r="BU10" s="1014"/>
      <c r="BV10" s="1014"/>
      <c r="BW10" s="1014"/>
      <c r="BX10" s="1014"/>
      <c r="BY10" s="1014"/>
      <c r="BZ10" s="1014"/>
      <c r="CA10" s="1014"/>
      <c r="CB10" s="1014"/>
      <c r="CC10" s="1014"/>
      <c r="CD10" s="1014"/>
      <c r="CE10" s="1014"/>
      <c r="CF10" s="1014"/>
      <c r="CG10" s="1015"/>
      <c r="CH10" s="988">
        <v>-9</v>
      </c>
      <c r="CI10" s="989"/>
      <c r="CJ10" s="989"/>
      <c r="CK10" s="989"/>
      <c r="CL10" s="990"/>
      <c r="CM10" s="988">
        <v>373</v>
      </c>
      <c r="CN10" s="989"/>
      <c r="CO10" s="989"/>
      <c r="CP10" s="989"/>
      <c r="CQ10" s="990"/>
      <c r="CR10" s="988">
        <v>124</v>
      </c>
      <c r="CS10" s="989"/>
      <c r="CT10" s="989"/>
      <c r="CU10" s="989"/>
      <c r="CV10" s="990"/>
      <c r="CW10" s="988">
        <v>359</v>
      </c>
      <c r="CX10" s="989"/>
      <c r="CY10" s="989"/>
      <c r="CZ10" s="989"/>
      <c r="DA10" s="990"/>
      <c r="DB10" s="988" t="s">
        <v>577</v>
      </c>
      <c r="DC10" s="989"/>
      <c r="DD10" s="989"/>
      <c r="DE10" s="989"/>
      <c r="DF10" s="990"/>
      <c r="DG10" s="988" t="s">
        <v>577</v>
      </c>
      <c r="DH10" s="989"/>
      <c r="DI10" s="989"/>
      <c r="DJ10" s="989"/>
      <c r="DK10" s="990"/>
      <c r="DL10" s="988" t="s">
        <v>578</v>
      </c>
      <c r="DM10" s="989"/>
      <c r="DN10" s="989"/>
      <c r="DO10" s="989"/>
      <c r="DP10" s="990"/>
      <c r="DQ10" s="988" t="s">
        <v>577</v>
      </c>
      <c r="DR10" s="989"/>
      <c r="DS10" s="989"/>
      <c r="DT10" s="989"/>
      <c r="DU10" s="990"/>
      <c r="DV10" s="991"/>
      <c r="DW10" s="992"/>
      <c r="DX10" s="992"/>
      <c r="DY10" s="992"/>
      <c r="DZ10" s="993"/>
      <c r="EA10" s="205"/>
    </row>
    <row r="11" spans="1:131" s="206" customFormat="1" ht="26.25" customHeight="1">
      <c r="A11" s="212">
        <v>5</v>
      </c>
      <c r="B11" s="1036" t="s">
        <v>369</v>
      </c>
      <c r="C11" s="1037"/>
      <c r="D11" s="1037"/>
      <c r="E11" s="1037"/>
      <c r="F11" s="1037"/>
      <c r="G11" s="1037"/>
      <c r="H11" s="1037"/>
      <c r="I11" s="1037"/>
      <c r="J11" s="1037"/>
      <c r="K11" s="1037"/>
      <c r="L11" s="1037"/>
      <c r="M11" s="1037"/>
      <c r="N11" s="1037"/>
      <c r="O11" s="1037"/>
      <c r="P11" s="1038"/>
      <c r="Q11" s="1042">
        <v>694</v>
      </c>
      <c r="R11" s="1043"/>
      <c r="S11" s="1043"/>
      <c r="T11" s="1043"/>
      <c r="U11" s="1043"/>
      <c r="V11" s="1043">
        <v>632</v>
      </c>
      <c r="W11" s="1043"/>
      <c r="X11" s="1043"/>
      <c r="Y11" s="1043"/>
      <c r="Z11" s="1043"/>
      <c r="AA11" s="1043">
        <v>62</v>
      </c>
      <c r="AB11" s="1043"/>
      <c r="AC11" s="1043"/>
      <c r="AD11" s="1043"/>
      <c r="AE11" s="1044"/>
      <c r="AF11" s="1018" t="s">
        <v>113</v>
      </c>
      <c r="AG11" s="1019"/>
      <c r="AH11" s="1019"/>
      <c r="AI11" s="1019"/>
      <c r="AJ11" s="1020"/>
      <c r="AK11" s="1085">
        <v>356</v>
      </c>
      <c r="AL11" s="1086"/>
      <c r="AM11" s="1086"/>
      <c r="AN11" s="1086"/>
      <c r="AO11" s="1086"/>
      <c r="AP11" s="1086">
        <v>567</v>
      </c>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t="s">
        <v>553</v>
      </c>
      <c r="BT11" s="1014"/>
      <c r="BU11" s="1014"/>
      <c r="BV11" s="1014"/>
      <c r="BW11" s="1014"/>
      <c r="BX11" s="1014"/>
      <c r="BY11" s="1014"/>
      <c r="BZ11" s="1014"/>
      <c r="CA11" s="1014"/>
      <c r="CB11" s="1014"/>
      <c r="CC11" s="1014"/>
      <c r="CD11" s="1014"/>
      <c r="CE11" s="1014"/>
      <c r="CF11" s="1014"/>
      <c r="CG11" s="1015"/>
      <c r="CH11" s="988">
        <v>-18</v>
      </c>
      <c r="CI11" s="989"/>
      <c r="CJ11" s="989"/>
      <c r="CK11" s="989"/>
      <c r="CL11" s="990"/>
      <c r="CM11" s="988">
        <v>945</v>
      </c>
      <c r="CN11" s="989"/>
      <c r="CO11" s="989"/>
      <c r="CP11" s="989"/>
      <c r="CQ11" s="990"/>
      <c r="CR11" s="988">
        <v>30</v>
      </c>
      <c r="CS11" s="989"/>
      <c r="CT11" s="989"/>
      <c r="CU11" s="989"/>
      <c r="CV11" s="990"/>
      <c r="CW11" s="988">
        <v>18</v>
      </c>
      <c r="CX11" s="989"/>
      <c r="CY11" s="989"/>
      <c r="CZ11" s="989"/>
      <c r="DA11" s="990"/>
      <c r="DB11" s="988" t="s">
        <v>577</v>
      </c>
      <c r="DC11" s="989"/>
      <c r="DD11" s="989"/>
      <c r="DE11" s="989"/>
      <c r="DF11" s="990"/>
      <c r="DG11" s="988" t="s">
        <v>577</v>
      </c>
      <c r="DH11" s="989"/>
      <c r="DI11" s="989"/>
      <c r="DJ11" s="989"/>
      <c r="DK11" s="990"/>
      <c r="DL11" s="988" t="s">
        <v>577</v>
      </c>
      <c r="DM11" s="989"/>
      <c r="DN11" s="989"/>
      <c r="DO11" s="989"/>
      <c r="DP11" s="990"/>
      <c r="DQ11" s="988" t="s">
        <v>577</v>
      </c>
      <c r="DR11" s="989"/>
      <c r="DS11" s="989"/>
      <c r="DT11" s="989"/>
      <c r="DU11" s="990"/>
      <c r="DV11" s="991"/>
      <c r="DW11" s="992"/>
      <c r="DX11" s="992"/>
      <c r="DY11" s="992"/>
      <c r="DZ11" s="993"/>
      <c r="EA11" s="205"/>
    </row>
    <row r="12" spans="1:131" s="206" customFormat="1" ht="26.25" customHeight="1">
      <c r="A12" s="212">
        <v>6</v>
      </c>
      <c r="B12" s="1036" t="s">
        <v>370</v>
      </c>
      <c r="C12" s="1037"/>
      <c r="D12" s="1037"/>
      <c r="E12" s="1037"/>
      <c r="F12" s="1037"/>
      <c r="G12" s="1037"/>
      <c r="H12" s="1037"/>
      <c r="I12" s="1037"/>
      <c r="J12" s="1037"/>
      <c r="K12" s="1037"/>
      <c r="L12" s="1037"/>
      <c r="M12" s="1037"/>
      <c r="N12" s="1037"/>
      <c r="O12" s="1037"/>
      <c r="P12" s="1038"/>
      <c r="Q12" s="1042">
        <v>96804</v>
      </c>
      <c r="R12" s="1043"/>
      <c r="S12" s="1043"/>
      <c r="T12" s="1043"/>
      <c r="U12" s="1043"/>
      <c r="V12" s="1043">
        <v>96804</v>
      </c>
      <c r="W12" s="1043"/>
      <c r="X12" s="1043"/>
      <c r="Y12" s="1043"/>
      <c r="Z12" s="1043"/>
      <c r="AA12" s="1043">
        <v>0</v>
      </c>
      <c r="AB12" s="1043"/>
      <c r="AC12" s="1043"/>
      <c r="AD12" s="1043"/>
      <c r="AE12" s="1044"/>
      <c r="AF12" s="1018" t="s">
        <v>113</v>
      </c>
      <c r="AG12" s="1019"/>
      <c r="AH12" s="1019"/>
      <c r="AI12" s="1019"/>
      <c r="AJ12" s="1020"/>
      <c r="AK12" s="1085">
        <v>72707</v>
      </c>
      <c r="AL12" s="1086"/>
      <c r="AM12" s="1086"/>
      <c r="AN12" s="1086"/>
      <c r="AO12" s="1086"/>
      <c r="AP12" s="1086" t="s">
        <v>577</v>
      </c>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t="s">
        <v>554</v>
      </c>
      <c r="BT12" s="1014"/>
      <c r="BU12" s="1014"/>
      <c r="BV12" s="1014"/>
      <c r="BW12" s="1014"/>
      <c r="BX12" s="1014"/>
      <c r="BY12" s="1014"/>
      <c r="BZ12" s="1014"/>
      <c r="CA12" s="1014"/>
      <c r="CB12" s="1014"/>
      <c r="CC12" s="1014"/>
      <c r="CD12" s="1014"/>
      <c r="CE12" s="1014"/>
      <c r="CF12" s="1014"/>
      <c r="CG12" s="1015"/>
      <c r="CH12" s="988">
        <v>38</v>
      </c>
      <c r="CI12" s="989"/>
      <c r="CJ12" s="989"/>
      <c r="CK12" s="989"/>
      <c r="CL12" s="990"/>
      <c r="CM12" s="988">
        <v>953</v>
      </c>
      <c r="CN12" s="989"/>
      <c r="CO12" s="989"/>
      <c r="CP12" s="989"/>
      <c r="CQ12" s="990"/>
      <c r="CR12" s="988">
        <v>67</v>
      </c>
      <c r="CS12" s="989"/>
      <c r="CT12" s="989"/>
      <c r="CU12" s="989"/>
      <c r="CV12" s="990"/>
      <c r="CW12" s="988" t="s">
        <v>577</v>
      </c>
      <c r="CX12" s="989"/>
      <c r="CY12" s="989"/>
      <c r="CZ12" s="989"/>
      <c r="DA12" s="990"/>
      <c r="DB12" s="988" t="s">
        <v>577</v>
      </c>
      <c r="DC12" s="989"/>
      <c r="DD12" s="989"/>
      <c r="DE12" s="989"/>
      <c r="DF12" s="990"/>
      <c r="DG12" s="988" t="s">
        <v>577</v>
      </c>
      <c r="DH12" s="989"/>
      <c r="DI12" s="989"/>
      <c r="DJ12" s="989"/>
      <c r="DK12" s="990"/>
      <c r="DL12" s="988" t="s">
        <v>577</v>
      </c>
      <c r="DM12" s="989"/>
      <c r="DN12" s="989"/>
      <c r="DO12" s="989"/>
      <c r="DP12" s="990"/>
      <c r="DQ12" s="988" t="s">
        <v>577</v>
      </c>
      <c r="DR12" s="989"/>
      <c r="DS12" s="989"/>
      <c r="DT12" s="989"/>
      <c r="DU12" s="990"/>
      <c r="DV12" s="991"/>
      <c r="DW12" s="992"/>
      <c r="DX12" s="992"/>
      <c r="DY12" s="992"/>
      <c r="DZ12" s="993"/>
      <c r="EA12" s="205"/>
    </row>
    <row r="13" spans="1:131" s="206" customFormat="1" ht="26.25" customHeight="1">
      <c r="A13" s="212">
        <v>7</v>
      </c>
      <c r="B13" s="1036"/>
      <c r="C13" s="1037"/>
      <c r="D13" s="1037"/>
      <c r="E13" s="1037"/>
      <c r="F13" s="1037"/>
      <c r="G13" s="1037"/>
      <c r="H13" s="1037"/>
      <c r="I13" s="1037"/>
      <c r="J13" s="1037"/>
      <c r="K13" s="1037"/>
      <c r="L13" s="1037"/>
      <c r="M13" s="1037"/>
      <c r="N13" s="1037"/>
      <c r="O13" s="1037"/>
      <c r="P13" s="1038"/>
      <c r="Q13" s="1042"/>
      <c r="R13" s="1043"/>
      <c r="S13" s="1043"/>
      <c r="T13" s="1043"/>
      <c r="U13" s="1043"/>
      <c r="V13" s="1043"/>
      <c r="W13" s="1043"/>
      <c r="X13" s="1043"/>
      <c r="Y13" s="1043"/>
      <c r="Z13" s="1043"/>
      <c r="AA13" s="1043"/>
      <c r="AB13" s="1043"/>
      <c r="AC13" s="1043"/>
      <c r="AD13" s="1043"/>
      <c r="AE13" s="1044"/>
      <c r="AF13" s="1018"/>
      <c r="AG13" s="1019"/>
      <c r="AH13" s="1019"/>
      <c r="AI13" s="1019"/>
      <c r="AJ13" s="1020"/>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t="s">
        <v>555</v>
      </c>
      <c r="BT13" s="1014"/>
      <c r="BU13" s="1014"/>
      <c r="BV13" s="1014"/>
      <c r="BW13" s="1014"/>
      <c r="BX13" s="1014"/>
      <c r="BY13" s="1014"/>
      <c r="BZ13" s="1014"/>
      <c r="CA13" s="1014"/>
      <c r="CB13" s="1014"/>
      <c r="CC13" s="1014"/>
      <c r="CD13" s="1014"/>
      <c r="CE13" s="1014"/>
      <c r="CF13" s="1014"/>
      <c r="CG13" s="1015"/>
      <c r="CH13" s="988">
        <v>-281</v>
      </c>
      <c r="CI13" s="989"/>
      <c r="CJ13" s="989"/>
      <c r="CK13" s="989"/>
      <c r="CL13" s="990"/>
      <c r="CM13" s="988">
        <v>7893</v>
      </c>
      <c r="CN13" s="989"/>
      <c r="CO13" s="989"/>
      <c r="CP13" s="989"/>
      <c r="CQ13" s="990"/>
      <c r="CR13" s="988">
        <v>605</v>
      </c>
      <c r="CS13" s="989"/>
      <c r="CT13" s="989"/>
      <c r="CU13" s="989"/>
      <c r="CV13" s="990"/>
      <c r="CW13" s="988" t="s">
        <v>577</v>
      </c>
      <c r="CX13" s="989"/>
      <c r="CY13" s="989"/>
      <c r="CZ13" s="989"/>
      <c r="DA13" s="990"/>
      <c r="DB13" s="988" t="s">
        <v>577</v>
      </c>
      <c r="DC13" s="989"/>
      <c r="DD13" s="989"/>
      <c r="DE13" s="989"/>
      <c r="DF13" s="990"/>
      <c r="DG13" s="988" t="s">
        <v>577</v>
      </c>
      <c r="DH13" s="989"/>
      <c r="DI13" s="989"/>
      <c r="DJ13" s="989"/>
      <c r="DK13" s="990"/>
      <c r="DL13" s="988" t="s">
        <v>577</v>
      </c>
      <c r="DM13" s="989"/>
      <c r="DN13" s="989"/>
      <c r="DO13" s="989"/>
      <c r="DP13" s="990"/>
      <c r="DQ13" s="988" t="s">
        <v>577</v>
      </c>
      <c r="DR13" s="989"/>
      <c r="DS13" s="989"/>
      <c r="DT13" s="989"/>
      <c r="DU13" s="990"/>
      <c r="DV13" s="991"/>
      <c r="DW13" s="992"/>
      <c r="DX13" s="992"/>
      <c r="DY13" s="992"/>
      <c r="DZ13" s="993"/>
      <c r="EA13" s="205"/>
    </row>
    <row r="14" spans="1:131" s="206" customFormat="1" ht="26.25" customHeight="1">
      <c r="A14" s="212">
        <v>8</v>
      </c>
      <c r="B14" s="1036"/>
      <c r="C14" s="1037"/>
      <c r="D14" s="1037"/>
      <c r="E14" s="1037"/>
      <c r="F14" s="1037"/>
      <c r="G14" s="1037"/>
      <c r="H14" s="1037"/>
      <c r="I14" s="1037"/>
      <c r="J14" s="1037"/>
      <c r="K14" s="1037"/>
      <c r="L14" s="1037"/>
      <c r="M14" s="1037"/>
      <c r="N14" s="1037"/>
      <c r="O14" s="1037"/>
      <c r="P14" s="1038"/>
      <c r="Q14" s="1042"/>
      <c r="R14" s="1043"/>
      <c r="S14" s="1043"/>
      <c r="T14" s="1043"/>
      <c r="U14" s="1043"/>
      <c r="V14" s="1043"/>
      <c r="W14" s="1043"/>
      <c r="X14" s="1043"/>
      <c r="Y14" s="1043"/>
      <c r="Z14" s="1043"/>
      <c r="AA14" s="1043"/>
      <c r="AB14" s="1043"/>
      <c r="AC14" s="1043"/>
      <c r="AD14" s="1043"/>
      <c r="AE14" s="1044"/>
      <c r="AF14" s="1018"/>
      <c r="AG14" s="1019"/>
      <c r="AH14" s="1019"/>
      <c r="AI14" s="1019"/>
      <c r="AJ14" s="1020"/>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t="s">
        <v>556</v>
      </c>
      <c r="BT14" s="1014"/>
      <c r="BU14" s="1014"/>
      <c r="BV14" s="1014"/>
      <c r="BW14" s="1014"/>
      <c r="BX14" s="1014"/>
      <c r="BY14" s="1014"/>
      <c r="BZ14" s="1014"/>
      <c r="CA14" s="1014"/>
      <c r="CB14" s="1014"/>
      <c r="CC14" s="1014"/>
      <c r="CD14" s="1014"/>
      <c r="CE14" s="1014"/>
      <c r="CF14" s="1014"/>
      <c r="CG14" s="1015"/>
      <c r="CH14" s="988">
        <v>-15</v>
      </c>
      <c r="CI14" s="989"/>
      <c r="CJ14" s="989"/>
      <c r="CK14" s="989"/>
      <c r="CL14" s="990"/>
      <c r="CM14" s="988">
        <v>242</v>
      </c>
      <c r="CN14" s="989"/>
      <c r="CO14" s="989"/>
      <c r="CP14" s="989"/>
      <c r="CQ14" s="990"/>
      <c r="CR14" s="988">
        <v>10</v>
      </c>
      <c r="CS14" s="989"/>
      <c r="CT14" s="989"/>
      <c r="CU14" s="989"/>
      <c r="CV14" s="990"/>
      <c r="CW14" s="988">
        <v>80</v>
      </c>
      <c r="CX14" s="989"/>
      <c r="CY14" s="989"/>
      <c r="CZ14" s="989"/>
      <c r="DA14" s="990"/>
      <c r="DB14" s="988" t="s">
        <v>577</v>
      </c>
      <c r="DC14" s="989"/>
      <c r="DD14" s="989"/>
      <c r="DE14" s="989"/>
      <c r="DF14" s="990"/>
      <c r="DG14" s="988" t="s">
        <v>577</v>
      </c>
      <c r="DH14" s="989"/>
      <c r="DI14" s="989"/>
      <c r="DJ14" s="989"/>
      <c r="DK14" s="990"/>
      <c r="DL14" s="988" t="s">
        <v>577</v>
      </c>
      <c r="DM14" s="989"/>
      <c r="DN14" s="989"/>
      <c r="DO14" s="989"/>
      <c r="DP14" s="990"/>
      <c r="DQ14" s="988" t="s">
        <v>577</v>
      </c>
      <c r="DR14" s="989"/>
      <c r="DS14" s="989"/>
      <c r="DT14" s="989"/>
      <c r="DU14" s="990"/>
      <c r="DV14" s="991"/>
      <c r="DW14" s="992"/>
      <c r="DX14" s="992"/>
      <c r="DY14" s="992"/>
      <c r="DZ14" s="993"/>
      <c r="EA14" s="205"/>
    </row>
    <row r="15" spans="1:131" s="206" customFormat="1" ht="26.25" customHeight="1">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t="s">
        <v>557</v>
      </c>
      <c r="BT15" s="1014"/>
      <c r="BU15" s="1014"/>
      <c r="BV15" s="1014"/>
      <c r="BW15" s="1014"/>
      <c r="BX15" s="1014"/>
      <c r="BY15" s="1014"/>
      <c r="BZ15" s="1014"/>
      <c r="CA15" s="1014"/>
      <c r="CB15" s="1014"/>
      <c r="CC15" s="1014"/>
      <c r="CD15" s="1014"/>
      <c r="CE15" s="1014"/>
      <c r="CF15" s="1014"/>
      <c r="CG15" s="1015"/>
      <c r="CH15" s="988">
        <v>-1</v>
      </c>
      <c r="CI15" s="989"/>
      <c r="CJ15" s="989"/>
      <c r="CK15" s="989"/>
      <c r="CL15" s="990"/>
      <c r="CM15" s="988">
        <v>452</v>
      </c>
      <c r="CN15" s="989"/>
      <c r="CO15" s="989"/>
      <c r="CP15" s="989"/>
      <c r="CQ15" s="990"/>
      <c r="CR15" s="988">
        <v>200</v>
      </c>
      <c r="CS15" s="989"/>
      <c r="CT15" s="989"/>
      <c r="CU15" s="989"/>
      <c r="CV15" s="990"/>
      <c r="CW15" s="988">
        <v>214</v>
      </c>
      <c r="CX15" s="989"/>
      <c r="CY15" s="989"/>
      <c r="CZ15" s="989"/>
      <c r="DA15" s="990"/>
      <c r="DB15" s="988" t="s">
        <v>577</v>
      </c>
      <c r="DC15" s="989"/>
      <c r="DD15" s="989"/>
      <c r="DE15" s="989"/>
      <c r="DF15" s="990"/>
      <c r="DG15" s="988" t="s">
        <v>577</v>
      </c>
      <c r="DH15" s="989"/>
      <c r="DI15" s="989"/>
      <c r="DJ15" s="989"/>
      <c r="DK15" s="990"/>
      <c r="DL15" s="988" t="s">
        <v>577</v>
      </c>
      <c r="DM15" s="989"/>
      <c r="DN15" s="989"/>
      <c r="DO15" s="989"/>
      <c r="DP15" s="990"/>
      <c r="DQ15" s="988" t="s">
        <v>577</v>
      </c>
      <c r="DR15" s="989"/>
      <c r="DS15" s="989"/>
      <c r="DT15" s="989"/>
      <c r="DU15" s="990"/>
      <c r="DV15" s="991"/>
      <c r="DW15" s="992"/>
      <c r="DX15" s="992"/>
      <c r="DY15" s="992"/>
      <c r="DZ15" s="993"/>
      <c r="EA15" s="205"/>
    </row>
    <row r="16" spans="1:131" s="206" customFormat="1" ht="26.25" customHeight="1">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t="s">
        <v>558</v>
      </c>
      <c r="BT16" s="1014"/>
      <c r="BU16" s="1014"/>
      <c r="BV16" s="1014"/>
      <c r="BW16" s="1014"/>
      <c r="BX16" s="1014"/>
      <c r="BY16" s="1014"/>
      <c r="BZ16" s="1014"/>
      <c r="CA16" s="1014"/>
      <c r="CB16" s="1014"/>
      <c r="CC16" s="1014"/>
      <c r="CD16" s="1014"/>
      <c r="CE16" s="1014"/>
      <c r="CF16" s="1014"/>
      <c r="CG16" s="1015"/>
      <c r="CH16" s="988">
        <v>2</v>
      </c>
      <c r="CI16" s="989"/>
      <c r="CJ16" s="989"/>
      <c r="CK16" s="989"/>
      <c r="CL16" s="990"/>
      <c r="CM16" s="988">
        <v>261</v>
      </c>
      <c r="CN16" s="989"/>
      <c r="CO16" s="989"/>
      <c r="CP16" s="989"/>
      <c r="CQ16" s="990"/>
      <c r="CR16" s="988">
        <v>200</v>
      </c>
      <c r="CS16" s="989"/>
      <c r="CT16" s="989"/>
      <c r="CU16" s="989"/>
      <c r="CV16" s="990"/>
      <c r="CW16" s="988">
        <v>46</v>
      </c>
      <c r="CX16" s="989"/>
      <c r="CY16" s="989"/>
      <c r="CZ16" s="989"/>
      <c r="DA16" s="990"/>
      <c r="DB16" s="988" t="s">
        <v>577</v>
      </c>
      <c r="DC16" s="989"/>
      <c r="DD16" s="989"/>
      <c r="DE16" s="989"/>
      <c r="DF16" s="990"/>
      <c r="DG16" s="988" t="s">
        <v>577</v>
      </c>
      <c r="DH16" s="989"/>
      <c r="DI16" s="989"/>
      <c r="DJ16" s="989"/>
      <c r="DK16" s="990"/>
      <c r="DL16" s="988" t="s">
        <v>577</v>
      </c>
      <c r="DM16" s="989"/>
      <c r="DN16" s="989"/>
      <c r="DO16" s="989"/>
      <c r="DP16" s="990"/>
      <c r="DQ16" s="988" t="s">
        <v>577</v>
      </c>
      <c r="DR16" s="989"/>
      <c r="DS16" s="989"/>
      <c r="DT16" s="989"/>
      <c r="DU16" s="990"/>
      <c r="DV16" s="991"/>
      <c r="DW16" s="992"/>
      <c r="DX16" s="992"/>
      <c r="DY16" s="992"/>
      <c r="DZ16" s="993"/>
      <c r="EA16" s="205"/>
    </row>
    <row r="17" spans="1:131" s="206" customFormat="1" ht="26.25" customHeight="1">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t="s">
        <v>559</v>
      </c>
      <c r="BT17" s="1014"/>
      <c r="BU17" s="1014"/>
      <c r="BV17" s="1014"/>
      <c r="BW17" s="1014"/>
      <c r="BX17" s="1014"/>
      <c r="BY17" s="1014"/>
      <c r="BZ17" s="1014"/>
      <c r="CA17" s="1014"/>
      <c r="CB17" s="1014"/>
      <c r="CC17" s="1014"/>
      <c r="CD17" s="1014"/>
      <c r="CE17" s="1014"/>
      <c r="CF17" s="1014"/>
      <c r="CG17" s="1015"/>
      <c r="CH17" s="988">
        <v>91</v>
      </c>
      <c r="CI17" s="989"/>
      <c r="CJ17" s="989"/>
      <c r="CK17" s="989"/>
      <c r="CL17" s="990"/>
      <c r="CM17" s="988">
        <v>1430</v>
      </c>
      <c r="CN17" s="989"/>
      <c r="CO17" s="989"/>
      <c r="CP17" s="989"/>
      <c r="CQ17" s="990"/>
      <c r="CR17" s="988">
        <v>500</v>
      </c>
      <c r="CS17" s="989"/>
      <c r="CT17" s="989"/>
      <c r="CU17" s="989"/>
      <c r="CV17" s="990"/>
      <c r="CW17" s="988" t="s">
        <v>577</v>
      </c>
      <c r="CX17" s="989"/>
      <c r="CY17" s="989"/>
      <c r="CZ17" s="989"/>
      <c r="DA17" s="990"/>
      <c r="DB17" s="988">
        <v>500</v>
      </c>
      <c r="DC17" s="989"/>
      <c r="DD17" s="989"/>
      <c r="DE17" s="989"/>
      <c r="DF17" s="990"/>
      <c r="DG17" s="988" t="s">
        <v>577</v>
      </c>
      <c r="DH17" s="989"/>
      <c r="DI17" s="989"/>
      <c r="DJ17" s="989"/>
      <c r="DK17" s="990"/>
      <c r="DL17" s="988" t="s">
        <v>577</v>
      </c>
      <c r="DM17" s="989"/>
      <c r="DN17" s="989"/>
      <c r="DO17" s="989"/>
      <c r="DP17" s="990"/>
      <c r="DQ17" s="988" t="s">
        <v>577</v>
      </c>
      <c r="DR17" s="989"/>
      <c r="DS17" s="989"/>
      <c r="DT17" s="989"/>
      <c r="DU17" s="990"/>
      <c r="DV17" s="991"/>
      <c r="DW17" s="992"/>
      <c r="DX17" s="992"/>
      <c r="DY17" s="992"/>
      <c r="DZ17" s="993"/>
      <c r="EA17" s="205"/>
    </row>
    <row r="18" spans="1:131" s="206" customFormat="1" ht="26.25" customHeight="1">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t="s">
        <v>560</v>
      </c>
      <c r="BS18" s="1013" t="s">
        <v>561</v>
      </c>
      <c r="BT18" s="1014"/>
      <c r="BU18" s="1014"/>
      <c r="BV18" s="1014"/>
      <c r="BW18" s="1014"/>
      <c r="BX18" s="1014"/>
      <c r="BY18" s="1014"/>
      <c r="BZ18" s="1014"/>
      <c r="CA18" s="1014"/>
      <c r="CB18" s="1014"/>
      <c r="CC18" s="1014"/>
      <c r="CD18" s="1014"/>
      <c r="CE18" s="1014"/>
      <c r="CF18" s="1014"/>
      <c r="CG18" s="1015"/>
      <c r="CH18" s="988">
        <v>381</v>
      </c>
      <c r="CI18" s="989"/>
      <c r="CJ18" s="989"/>
      <c r="CK18" s="989"/>
      <c r="CL18" s="990"/>
      <c r="CM18" s="988">
        <v>1035</v>
      </c>
      <c r="CN18" s="989"/>
      <c r="CO18" s="989"/>
      <c r="CP18" s="989"/>
      <c r="CQ18" s="990"/>
      <c r="CR18" s="988" t="s">
        <v>577</v>
      </c>
      <c r="CS18" s="989"/>
      <c r="CT18" s="989"/>
      <c r="CU18" s="989"/>
      <c r="CV18" s="990"/>
      <c r="CW18" s="988" t="s">
        <v>578</v>
      </c>
      <c r="CX18" s="989"/>
      <c r="CY18" s="989"/>
      <c r="CZ18" s="989"/>
      <c r="DA18" s="990"/>
      <c r="DB18" s="988" t="s">
        <v>577</v>
      </c>
      <c r="DC18" s="989"/>
      <c r="DD18" s="989"/>
      <c r="DE18" s="989"/>
      <c r="DF18" s="990"/>
      <c r="DG18" s="988" t="s">
        <v>577</v>
      </c>
      <c r="DH18" s="989"/>
      <c r="DI18" s="989"/>
      <c r="DJ18" s="989"/>
      <c r="DK18" s="990"/>
      <c r="DL18" s="988">
        <v>14</v>
      </c>
      <c r="DM18" s="989"/>
      <c r="DN18" s="989"/>
      <c r="DO18" s="989"/>
      <c r="DP18" s="990"/>
      <c r="DQ18" s="988">
        <v>1</v>
      </c>
      <c r="DR18" s="989"/>
      <c r="DS18" s="989"/>
      <c r="DT18" s="989"/>
      <c r="DU18" s="990"/>
      <c r="DV18" s="991"/>
      <c r="DW18" s="992"/>
      <c r="DX18" s="992"/>
      <c r="DY18" s="992"/>
      <c r="DZ18" s="993"/>
      <c r="EA18" s="205"/>
    </row>
    <row r="19" spans="1:131" s="206" customFormat="1" ht="26.25" customHeight="1">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t="s">
        <v>560</v>
      </c>
      <c r="BS19" s="1013" t="s">
        <v>562</v>
      </c>
      <c r="BT19" s="1014"/>
      <c r="BU19" s="1014"/>
      <c r="BV19" s="1014"/>
      <c r="BW19" s="1014"/>
      <c r="BX19" s="1014"/>
      <c r="BY19" s="1014"/>
      <c r="BZ19" s="1014"/>
      <c r="CA19" s="1014"/>
      <c r="CB19" s="1014"/>
      <c r="CC19" s="1014"/>
      <c r="CD19" s="1014"/>
      <c r="CE19" s="1014"/>
      <c r="CF19" s="1014"/>
      <c r="CG19" s="1015"/>
      <c r="CH19" s="988">
        <v>-2165</v>
      </c>
      <c r="CI19" s="989"/>
      <c r="CJ19" s="989"/>
      <c r="CK19" s="989"/>
      <c r="CL19" s="990"/>
      <c r="CM19" s="988">
        <v>5674</v>
      </c>
      <c r="CN19" s="989"/>
      <c r="CO19" s="989"/>
      <c r="CP19" s="989"/>
      <c r="CQ19" s="990"/>
      <c r="CR19" s="988">
        <v>8371</v>
      </c>
      <c r="CS19" s="989"/>
      <c r="CT19" s="989"/>
      <c r="CU19" s="989"/>
      <c r="CV19" s="990"/>
      <c r="CW19" s="988" t="s">
        <v>577</v>
      </c>
      <c r="CX19" s="989"/>
      <c r="CY19" s="989"/>
      <c r="CZ19" s="989"/>
      <c r="DA19" s="990"/>
      <c r="DB19" s="988">
        <v>277</v>
      </c>
      <c r="DC19" s="989"/>
      <c r="DD19" s="989"/>
      <c r="DE19" s="989"/>
      <c r="DF19" s="990"/>
      <c r="DG19" s="988" t="s">
        <v>577</v>
      </c>
      <c r="DH19" s="989"/>
      <c r="DI19" s="989"/>
      <c r="DJ19" s="989"/>
      <c r="DK19" s="990"/>
      <c r="DL19" s="988" t="s">
        <v>577</v>
      </c>
      <c r="DM19" s="989"/>
      <c r="DN19" s="989"/>
      <c r="DO19" s="989"/>
      <c r="DP19" s="990"/>
      <c r="DQ19" s="988" t="s">
        <v>577</v>
      </c>
      <c r="DR19" s="989"/>
      <c r="DS19" s="989"/>
      <c r="DT19" s="989"/>
      <c r="DU19" s="990"/>
      <c r="DV19" s="991"/>
      <c r="DW19" s="992"/>
      <c r="DX19" s="992"/>
      <c r="DY19" s="992"/>
      <c r="DZ19" s="993"/>
      <c r="EA19" s="205"/>
    </row>
    <row r="20" spans="1:131" s="206" customFormat="1" ht="26.25" customHeight="1">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t="s">
        <v>560</v>
      </c>
      <c r="BS20" s="1013" t="s">
        <v>563</v>
      </c>
      <c r="BT20" s="1014"/>
      <c r="BU20" s="1014"/>
      <c r="BV20" s="1014"/>
      <c r="BW20" s="1014"/>
      <c r="BX20" s="1014"/>
      <c r="BY20" s="1014"/>
      <c r="BZ20" s="1014"/>
      <c r="CA20" s="1014"/>
      <c r="CB20" s="1014"/>
      <c r="CC20" s="1014"/>
      <c r="CD20" s="1014"/>
      <c r="CE20" s="1014"/>
      <c r="CF20" s="1014"/>
      <c r="CG20" s="1015"/>
      <c r="CH20" s="988">
        <v>989</v>
      </c>
      <c r="CI20" s="989"/>
      <c r="CJ20" s="989"/>
      <c r="CK20" s="989"/>
      <c r="CL20" s="990"/>
      <c r="CM20" s="988" t="s">
        <v>577</v>
      </c>
      <c r="CN20" s="989"/>
      <c r="CO20" s="989"/>
      <c r="CP20" s="989"/>
      <c r="CQ20" s="990"/>
      <c r="CR20" s="988" t="s">
        <v>577</v>
      </c>
      <c r="CS20" s="989"/>
      <c r="CT20" s="989"/>
      <c r="CU20" s="989"/>
      <c r="CV20" s="990"/>
      <c r="CW20" s="988">
        <v>150</v>
      </c>
      <c r="CX20" s="989"/>
      <c r="CY20" s="989"/>
      <c r="CZ20" s="989"/>
      <c r="DA20" s="990"/>
      <c r="DB20" s="988" t="s">
        <v>577</v>
      </c>
      <c r="DC20" s="989"/>
      <c r="DD20" s="989"/>
      <c r="DE20" s="989"/>
      <c r="DF20" s="990"/>
      <c r="DG20" s="988" t="s">
        <v>577</v>
      </c>
      <c r="DH20" s="989"/>
      <c r="DI20" s="989"/>
      <c r="DJ20" s="989"/>
      <c r="DK20" s="990"/>
      <c r="DL20" s="988" t="s">
        <v>577</v>
      </c>
      <c r="DM20" s="989"/>
      <c r="DN20" s="989"/>
      <c r="DO20" s="989"/>
      <c r="DP20" s="990"/>
      <c r="DQ20" s="988" t="s">
        <v>577</v>
      </c>
      <c r="DR20" s="989"/>
      <c r="DS20" s="989"/>
      <c r="DT20" s="989"/>
      <c r="DU20" s="990"/>
      <c r="DV20" s="991"/>
      <c r="DW20" s="992"/>
      <c r="DX20" s="992"/>
      <c r="DY20" s="992"/>
      <c r="DZ20" s="993"/>
      <c r="EA20" s="205"/>
    </row>
    <row r="21" spans="1:131" s="206" customFormat="1" ht="26.25" customHeight="1" thickBot="1">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t="s">
        <v>560</v>
      </c>
      <c r="BS21" s="1013" t="s">
        <v>564</v>
      </c>
      <c r="BT21" s="1014"/>
      <c r="BU21" s="1014"/>
      <c r="BV21" s="1014"/>
      <c r="BW21" s="1014"/>
      <c r="BX21" s="1014"/>
      <c r="BY21" s="1014"/>
      <c r="BZ21" s="1014"/>
      <c r="CA21" s="1014"/>
      <c r="CB21" s="1014"/>
      <c r="CC21" s="1014"/>
      <c r="CD21" s="1014"/>
      <c r="CE21" s="1014"/>
      <c r="CF21" s="1014"/>
      <c r="CG21" s="1015"/>
      <c r="CH21" s="988">
        <v>11</v>
      </c>
      <c r="CI21" s="989"/>
      <c r="CJ21" s="989"/>
      <c r="CK21" s="989"/>
      <c r="CL21" s="990"/>
      <c r="CM21" s="988" t="s">
        <v>577</v>
      </c>
      <c r="CN21" s="989"/>
      <c r="CO21" s="989"/>
      <c r="CP21" s="989"/>
      <c r="CQ21" s="990"/>
      <c r="CR21" s="988" t="s">
        <v>577</v>
      </c>
      <c r="CS21" s="989"/>
      <c r="CT21" s="989"/>
      <c r="CU21" s="989"/>
      <c r="CV21" s="990"/>
      <c r="CW21" s="988">
        <v>477</v>
      </c>
      <c r="CX21" s="989"/>
      <c r="CY21" s="989"/>
      <c r="CZ21" s="989"/>
      <c r="DA21" s="990"/>
      <c r="DB21" s="988" t="s">
        <v>577</v>
      </c>
      <c r="DC21" s="989"/>
      <c r="DD21" s="989"/>
      <c r="DE21" s="989"/>
      <c r="DF21" s="990"/>
      <c r="DG21" s="988" t="s">
        <v>580</v>
      </c>
      <c r="DH21" s="989"/>
      <c r="DI21" s="989"/>
      <c r="DJ21" s="989"/>
      <c r="DK21" s="990"/>
      <c r="DL21" s="988" t="s">
        <v>577</v>
      </c>
      <c r="DM21" s="989"/>
      <c r="DN21" s="989"/>
      <c r="DO21" s="989"/>
      <c r="DP21" s="990"/>
      <c r="DQ21" s="988">
        <v>47</v>
      </c>
      <c r="DR21" s="989"/>
      <c r="DS21" s="989"/>
      <c r="DT21" s="989"/>
      <c r="DU21" s="990"/>
      <c r="DV21" s="991"/>
      <c r="DW21" s="992"/>
      <c r="DX21" s="992"/>
      <c r="DY21" s="992"/>
      <c r="DZ21" s="993"/>
      <c r="EA21" s="205"/>
    </row>
    <row r="22" spans="1:131" s="206" customFormat="1" ht="26.25" customHeight="1">
      <c r="A22" s="212">
        <v>16</v>
      </c>
      <c r="B22" s="1036"/>
      <c r="C22" s="1037"/>
      <c r="D22" s="1037"/>
      <c r="E22" s="1037"/>
      <c r="F22" s="1037"/>
      <c r="G22" s="1037"/>
      <c r="H22" s="1037"/>
      <c r="I22" s="1037"/>
      <c r="J22" s="1037"/>
      <c r="K22" s="1037"/>
      <c r="L22" s="1037"/>
      <c r="M22" s="1037"/>
      <c r="N22" s="1037"/>
      <c r="O22" s="1037"/>
      <c r="P22" s="1038"/>
      <c r="Q22" s="1080"/>
      <c r="R22" s="1081"/>
      <c r="S22" s="1081"/>
      <c r="T22" s="1081"/>
      <c r="U22" s="1081"/>
      <c r="V22" s="1081"/>
      <c r="W22" s="1081"/>
      <c r="X22" s="1081"/>
      <c r="Y22" s="1081"/>
      <c r="Z22" s="1081"/>
      <c r="AA22" s="1081"/>
      <c r="AB22" s="1081"/>
      <c r="AC22" s="1081"/>
      <c r="AD22" s="1081"/>
      <c r="AE22" s="1082"/>
      <c r="AF22" s="1018"/>
      <c r="AG22" s="1019"/>
      <c r="AH22" s="1019"/>
      <c r="AI22" s="1019"/>
      <c r="AJ22" s="1020"/>
      <c r="AK22" s="1076"/>
      <c r="AL22" s="1077"/>
      <c r="AM22" s="1077"/>
      <c r="AN22" s="1077"/>
      <c r="AO22" s="1077"/>
      <c r="AP22" s="1077"/>
      <c r="AQ22" s="1077"/>
      <c r="AR22" s="1077"/>
      <c r="AS22" s="1077"/>
      <c r="AT22" s="1077"/>
      <c r="AU22" s="1078"/>
      <c r="AV22" s="1078"/>
      <c r="AW22" s="1078"/>
      <c r="AX22" s="1078"/>
      <c r="AY22" s="1079"/>
      <c r="AZ22" s="1034" t="s">
        <v>371</v>
      </c>
      <c r="BA22" s="1034"/>
      <c r="BB22" s="1034"/>
      <c r="BC22" s="1034"/>
      <c r="BD22" s="1035"/>
      <c r="BE22" s="204"/>
      <c r="BF22" s="204"/>
      <c r="BG22" s="204"/>
      <c r="BH22" s="204"/>
      <c r="BI22" s="204"/>
      <c r="BJ22" s="204"/>
      <c r="BK22" s="204"/>
      <c r="BL22" s="204"/>
      <c r="BM22" s="204"/>
      <c r="BN22" s="204"/>
      <c r="BO22" s="204"/>
      <c r="BP22" s="204"/>
      <c r="BQ22" s="213">
        <v>16</v>
      </c>
      <c r="BR22" s="214" t="s">
        <v>560</v>
      </c>
      <c r="BS22" s="1013" t="s">
        <v>565</v>
      </c>
      <c r="BT22" s="1014"/>
      <c r="BU22" s="1014"/>
      <c r="BV22" s="1014"/>
      <c r="BW22" s="1014"/>
      <c r="BX22" s="1014"/>
      <c r="BY22" s="1014"/>
      <c r="BZ22" s="1014"/>
      <c r="CA22" s="1014"/>
      <c r="CB22" s="1014"/>
      <c r="CC22" s="1014"/>
      <c r="CD22" s="1014"/>
      <c r="CE22" s="1014"/>
      <c r="CF22" s="1014"/>
      <c r="CG22" s="1015"/>
      <c r="CH22" s="988">
        <v>243</v>
      </c>
      <c r="CI22" s="989"/>
      <c r="CJ22" s="989"/>
      <c r="CK22" s="989"/>
      <c r="CL22" s="990"/>
      <c r="CM22" s="988" t="s">
        <v>577</v>
      </c>
      <c r="CN22" s="989"/>
      <c r="CO22" s="989"/>
      <c r="CP22" s="989"/>
      <c r="CQ22" s="990"/>
      <c r="CR22" s="988" t="s">
        <v>577</v>
      </c>
      <c r="CS22" s="989"/>
      <c r="CT22" s="989"/>
      <c r="CU22" s="989"/>
      <c r="CV22" s="990"/>
      <c r="CW22" s="988">
        <v>169</v>
      </c>
      <c r="CX22" s="989"/>
      <c r="CY22" s="989"/>
      <c r="CZ22" s="989"/>
      <c r="DA22" s="990"/>
      <c r="DB22" s="988" t="s">
        <v>577</v>
      </c>
      <c r="DC22" s="989"/>
      <c r="DD22" s="989"/>
      <c r="DE22" s="989"/>
      <c r="DF22" s="990"/>
      <c r="DG22" s="988" t="s">
        <v>580</v>
      </c>
      <c r="DH22" s="989"/>
      <c r="DI22" s="989"/>
      <c r="DJ22" s="989"/>
      <c r="DK22" s="990"/>
      <c r="DL22" s="988" t="s">
        <v>577</v>
      </c>
      <c r="DM22" s="989"/>
      <c r="DN22" s="989"/>
      <c r="DO22" s="989"/>
      <c r="DP22" s="990"/>
      <c r="DQ22" s="988">
        <v>68</v>
      </c>
      <c r="DR22" s="989"/>
      <c r="DS22" s="989"/>
      <c r="DT22" s="989"/>
      <c r="DU22" s="990"/>
      <c r="DV22" s="991"/>
      <c r="DW22" s="992"/>
      <c r="DX22" s="992"/>
      <c r="DY22" s="992"/>
      <c r="DZ22" s="993"/>
      <c r="EA22" s="205"/>
    </row>
    <row r="23" spans="1:131" s="206" customFormat="1" ht="26.25" customHeight="1" thickBot="1">
      <c r="A23" s="215" t="s">
        <v>372</v>
      </c>
      <c r="B23" s="940" t="s">
        <v>373</v>
      </c>
      <c r="C23" s="941"/>
      <c r="D23" s="941"/>
      <c r="E23" s="941"/>
      <c r="F23" s="941"/>
      <c r="G23" s="941"/>
      <c r="H23" s="941"/>
      <c r="I23" s="941"/>
      <c r="J23" s="941"/>
      <c r="K23" s="941"/>
      <c r="L23" s="941"/>
      <c r="M23" s="941"/>
      <c r="N23" s="941"/>
      <c r="O23" s="941"/>
      <c r="P23" s="942"/>
      <c r="Q23" s="1067">
        <v>511144</v>
      </c>
      <c r="R23" s="1068"/>
      <c r="S23" s="1068"/>
      <c r="T23" s="1068"/>
      <c r="U23" s="1068"/>
      <c r="V23" s="1068">
        <v>499362</v>
      </c>
      <c r="W23" s="1068"/>
      <c r="X23" s="1068"/>
      <c r="Y23" s="1068"/>
      <c r="Z23" s="1068"/>
      <c r="AA23" s="1068">
        <v>11782</v>
      </c>
      <c r="AB23" s="1068"/>
      <c r="AC23" s="1068"/>
      <c r="AD23" s="1068"/>
      <c r="AE23" s="1069"/>
      <c r="AF23" s="1070">
        <v>5890</v>
      </c>
      <c r="AG23" s="1068"/>
      <c r="AH23" s="1068"/>
      <c r="AI23" s="1068"/>
      <c r="AJ23" s="1071"/>
      <c r="AK23" s="1072"/>
      <c r="AL23" s="1073"/>
      <c r="AM23" s="1073"/>
      <c r="AN23" s="1073"/>
      <c r="AO23" s="1073"/>
      <c r="AP23" s="1068">
        <v>449471</v>
      </c>
      <c r="AQ23" s="1068"/>
      <c r="AR23" s="1068"/>
      <c r="AS23" s="1068"/>
      <c r="AT23" s="1068"/>
      <c r="AU23" s="1074"/>
      <c r="AV23" s="1074"/>
      <c r="AW23" s="1074"/>
      <c r="AX23" s="1074"/>
      <c r="AY23" s="1075"/>
      <c r="AZ23" s="1064" t="s">
        <v>113</v>
      </c>
      <c r="BA23" s="1065"/>
      <c r="BB23" s="1065"/>
      <c r="BC23" s="1065"/>
      <c r="BD23" s="1066"/>
      <c r="BE23" s="204"/>
      <c r="BF23" s="204"/>
      <c r="BG23" s="204"/>
      <c r="BH23" s="204"/>
      <c r="BI23" s="204"/>
      <c r="BJ23" s="204"/>
      <c r="BK23" s="204"/>
      <c r="BL23" s="204"/>
      <c r="BM23" s="204"/>
      <c r="BN23" s="204"/>
      <c r="BO23" s="204"/>
      <c r="BP23" s="204"/>
      <c r="BQ23" s="213">
        <v>17</v>
      </c>
      <c r="BR23" s="214" t="s">
        <v>560</v>
      </c>
      <c r="BS23" s="1013" t="s">
        <v>566</v>
      </c>
      <c r="BT23" s="1014"/>
      <c r="BU23" s="1014"/>
      <c r="BV23" s="1014"/>
      <c r="BW23" s="1014"/>
      <c r="BX23" s="1014"/>
      <c r="BY23" s="1014"/>
      <c r="BZ23" s="1014"/>
      <c r="CA23" s="1014"/>
      <c r="CB23" s="1014"/>
      <c r="CC23" s="1014"/>
      <c r="CD23" s="1014"/>
      <c r="CE23" s="1014"/>
      <c r="CF23" s="1014"/>
      <c r="CG23" s="1015"/>
      <c r="CH23" s="988">
        <v>5</v>
      </c>
      <c r="CI23" s="989"/>
      <c r="CJ23" s="989"/>
      <c r="CK23" s="989"/>
      <c r="CL23" s="990"/>
      <c r="CM23" s="988" t="s">
        <v>580</v>
      </c>
      <c r="CN23" s="989"/>
      <c r="CO23" s="989"/>
      <c r="CP23" s="989"/>
      <c r="CQ23" s="990"/>
      <c r="CR23" s="988" t="s">
        <v>578</v>
      </c>
      <c r="CS23" s="989"/>
      <c r="CT23" s="989"/>
      <c r="CU23" s="989"/>
      <c r="CV23" s="990"/>
      <c r="CW23" s="988">
        <v>276</v>
      </c>
      <c r="CX23" s="989"/>
      <c r="CY23" s="989"/>
      <c r="CZ23" s="989"/>
      <c r="DA23" s="990"/>
      <c r="DB23" s="988" t="s">
        <v>577</v>
      </c>
      <c r="DC23" s="989"/>
      <c r="DD23" s="989"/>
      <c r="DE23" s="989"/>
      <c r="DF23" s="990"/>
      <c r="DG23" s="988" t="s">
        <v>577</v>
      </c>
      <c r="DH23" s="989"/>
      <c r="DI23" s="989"/>
      <c r="DJ23" s="989"/>
      <c r="DK23" s="990"/>
      <c r="DL23" s="988" t="s">
        <v>577</v>
      </c>
      <c r="DM23" s="989"/>
      <c r="DN23" s="989"/>
      <c r="DO23" s="989"/>
      <c r="DP23" s="990"/>
      <c r="DQ23" s="988">
        <v>15</v>
      </c>
      <c r="DR23" s="989"/>
      <c r="DS23" s="989"/>
      <c r="DT23" s="989"/>
      <c r="DU23" s="990"/>
      <c r="DV23" s="991"/>
      <c r="DW23" s="992"/>
      <c r="DX23" s="992"/>
      <c r="DY23" s="992"/>
      <c r="DZ23" s="993"/>
      <c r="EA23" s="205"/>
    </row>
    <row r="24" spans="1:131" s="206" customFormat="1" ht="26.25" customHeight="1">
      <c r="A24" s="1063" t="s">
        <v>374</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t="s">
        <v>567</v>
      </c>
      <c r="BT24" s="1014"/>
      <c r="BU24" s="1014"/>
      <c r="BV24" s="1014"/>
      <c r="BW24" s="1014"/>
      <c r="BX24" s="1014"/>
      <c r="BY24" s="1014"/>
      <c r="BZ24" s="1014"/>
      <c r="CA24" s="1014"/>
      <c r="CB24" s="1014"/>
      <c r="CC24" s="1014"/>
      <c r="CD24" s="1014"/>
      <c r="CE24" s="1014"/>
      <c r="CF24" s="1014"/>
      <c r="CG24" s="1015"/>
      <c r="CH24" s="988">
        <v>3</v>
      </c>
      <c r="CI24" s="989"/>
      <c r="CJ24" s="989"/>
      <c r="CK24" s="989"/>
      <c r="CL24" s="990"/>
      <c r="CM24" s="988">
        <v>67</v>
      </c>
      <c r="CN24" s="989"/>
      <c r="CO24" s="989"/>
      <c r="CP24" s="989"/>
      <c r="CQ24" s="990"/>
      <c r="CR24" s="988" t="s">
        <v>577</v>
      </c>
      <c r="CS24" s="989"/>
      <c r="CT24" s="989"/>
      <c r="CU24" s="989"/>
      <c r="CV24" s="990"/>
      <c r="CW24" s="988">
        <v>437</v>
      </c>
      <c r="CX24" s="989"/>
      <c r="CY24" s="989"/>
      <c r="CZ24" s="989"/>
      <c r="DA24" s="990"/>
      <c r="DB24" s="988" t="s">
        <v>578</v>
      </c>
      <c r="DC24" s="989"/>
      <c r="DD24" s="989"/>
      <c r="DE24" s="989"/>
      <c r="DF24" s="990"/>
      <c r="DG24" s="988" t="s">
        <v>578</v>
      </c>
      <c r="DH24" s="989"/>
      <c r="DI24" s="989"/>
      <c r="DJ24" s="989"/>
      <c r="DK24" s="990"/>
      <c r="DL24" s="988" t="s">
        <v>577</v>
      </c>
      <c r="DM24" s="989"/>
      <c r="DN24" s="989"/>
      <c r="DO24" s="989"/>
      <c r="DP24" s="990"/>
      <c r="DQ24" s="988" t="s">
        <v>577</v>
      </c>
      <c r="DR24" s="989"/>
      <c r="DS24" s="989"/>
      <c r="DT24" s="989"/>
      <c r="DU24" s="990"/>
      <c r="DV24" s="991"/>
      <c r="DW24" s="992"/>
      <c r="DX24" s="992"/>
      <c r="DY24" s="992"/>
      <c r="DZ24" s="993"/>
      <c r="EA24" s="205"/>
    </row>
    <row r="25" spans="1:131" s="198" customFormat="1" ht="26.25" customHeight="1" thickBot="1">
      <c r="A25" s="1062" t="s">
        <v>375</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t="s">
        <v>568</v>
      </c>
      <c r="BT25" s="1014"/>
      <c r="BU25" s="1014"/>
      <c r="BV25" s="1014"/>
      <c r="BW25" s="1014"/>
      <c r="BX25" s="1014"/>
      <c r="BY25" s="1014"/>
      <c r="BZ25" s="1014"/>
      <c r="CA25" s="1014"/>
      <c r="CB25" s="1014"/>
      <c r="CC25" s="1014"/>
      <c r="CD25" s="1014"/>
      <c r="CE25" s="1014"/>
      <c r="CF25" s="1014"/>
      <c r="CG25" s="1015"/>
      <c r="CH25" s="988">
        <v>5</v>
      </c>
      <c r="CI25" s="989"/>
      <c r="CJ25" s="989"/>
      <c r="CK25" s="989"/>
      <c r="CL25" s="990"/>
      <c r="CM25" s="988" t="s">
        <v>577</v>
      </c>
      <c r="CN25" s="989"/>
      <c r="CO25" s="989"/>
      <c r="CP25" s="989"/>
      <c r="CQ25" s="990"/>
      <c r="CR25" s="988" t="s">
        <v>577</v>
      </c>
      <c r="CS25" s="989"/>
      <c r="CT25" s="989"/>
      <c r="CU25" s="989"/>
      <c r="CV25" s="990"/>
      <c r="CW25" s="988">
        <v>234</v>
      </c>
      <c r="CX25" s="989"/>
      <c r="CY25" s="989"/>
      <c r="CZ25" s="989"/>
      <c r="DA25" s="990"/>
      <c r="DB25" s="988" t="s">
        <v>577</v>
      </c>
      <c r="DC25" s="989"/>
      <c r="DD25" s="989"/>
      <c r="DE25" s="989"/>
      <c r="DF25" s="990"/>
      <c r="DG25" s="988" t="s">
        <v>577</v>
      </c>
      <c r="DH25" s="989"/>
      <c r="DI25" s="989"/>
      <c r="DJ25" s="989"/>
      <c r="DK25" s="990"/>
      <c r="DL25" s="988" t="s">
        <v>577</v>
      </c>
      <c r="DM25" s="989"/>
      <c r="DN25" s="989"/>
      <c r="DO25" s="989"/>
      <c r="DP25" s="990"/>
      <c r="DQ25" s="988" t="s">
        <v>577</v>
      </c>
      <c r="DR25" s="989"/>
      <c r="DS25" s="989"/>
      <c r="DT25" s="989"/>
      <c r="DU25" s="990"/>
      <c r="DV25" s="991"/>
      <c r="DW25" s="992"/>
      <c r="DX25" s="992"/>
      <c r="DY25" s="992"/>
      <c r="DZ25" s="993"/>
      <c r="EA25" s="197"/>
    </row>
    <row r="26" spans="1:131" s="198" customFormat="1" ht="26.25" customHeight="1">
      <c r="A26" s="994" t="s">
        <v>348</v>
      </c>
      <c r="B26" s="995"/>
      <c r="C26" s="995"/>
      <c r="D26" s="995"/>
      <c r="E26" s="995"/>
      <c r="F26" s="995"/>
      <c r="G26" s="995"/>
      <c r="H26" s="995"/>
      <c r="I26" s="995"/>
      <c r="J26" s="995"/>
      <c r="K26" s="995"/>
      <c r="L26" s="995"/>
      <c r="M26" s="995"/>
      <c r="N26" s="995"/>
      <c r="O26" s="995"/>
      <c r="P26" s="996"/>
      <c r="Q26" s="1000" t="s">
        <v>376</v>
      </c>
      <c r="R26" s="1001"/>
      <c r="S26" s="1001"/>
      <c r="T26" s="1001"/>
      <c r="U26" s="1002"/>
      <c r="V26" s="1000" t="s">
        <v>377</v>
      </c>
      <c r="W26" s="1001"/>
      <c r="X26" s="1001"/>
      <c r="Y26" s="1001"/>
      <c r="Z26" s="1002"/>
      <c r="AA26" s="1000" t="s">
        <v>378</v>
      </c>
      <c r="AB26" s="1001"/>
      <c r="AC26" s="1001"/>
      <c r="AD26" s="1001"/>
      <c r="AE26" s="1001"/>
      <c r="AF26" s="1058" t="s">
        <v>379</v>
      </c>
      <c r="AG26" s="1007"/>
      <c r="AH26" s="1007"/>
      <c r="AI26" s="1007"/>
      <c r="AJ26" s="1059"/>
      <c r="AK26" s="1001" t="s">
        <v>380</v>
      </c>
      <c r="AL26" s="1001"/>
      <c r="AM26" s="1001"/>
      <c r="AN26" s="1001"/>
      <c r="AO26" s="1002"/>
      <c r="AP26" s="1000" t="s">
        <v>381</v>
      </c>
      <c r="AQ26" s="1001"/>
      <c r="AR26" s="1001"/>
      <c r="AS26" s="1001"/>
      <c r="AT26" s="1002"/>
      <c r="AU26" s="1000" t="s">
        <v>382</v>
      </c>
      <c r="AV26" s="1001"/>
      <c r="AW26" s="1001"/>
      <c r="AX26" s="1001"/>
      <c r="AY26" s="1002"/>
      <c r="AZ26" s="1000" t="s">
        <v>383</v>
      </c>
      <c r="BA26" s="1001"/>
      <c r="BB26" s="1001"/>
      <c r="BC26" s="1001"/>
      <c r="BD26" s="1002"/>
      <c r="BE26" s="1000" t="s">
        <v>355</v>
      </c>
      <c r="BF26" s="1001"/>
      <c r="BG26" s="1001"/>
      <c r="BH26" s="1001"/>
      <c r="BI26" s="1016"/>
      <c r="BJ26" s="203"/>
      <c r="BK26" s="203"/>
      <c r="BL26" s="203"/>
      <c r="BM26" s="203"/>
      <c r="BN26" s="203"/>
      <c r="BO26" s="216"/>
      <c r="BP26" s="216"/>
      <c r="BQ26" s="213">
        <v>20</v>
      </c>
      <c r="BR26" s="214"/>
      <c r="BS26" s="1013" t="s">
        <v>569</v>
      </c>
      <c r="BT26" s="1014"/>
      <c r="BU26" s="1014"/>
      <c r="BV26" s="1014"/>
      <c r="BW26" s="1014"/>
      <c r="BX26" s="1014"/>
      <c r="BY26" s="1014"/>
      <c r="BZ26" s="1014"/>
      <c r="CA26" s="1014"/>
      <c r="CB26" s="1014"/>
      <c r="CC26" s="1014"/>
      <c r="CD26" s="1014"/>
      <c r="CE26" s="1014"/>
      <c r="CF26" s="1014"/>
      <c r="CG26" s="1015"/>
      <c r="CH26" s="988">
        <v>2</v>
      </c>
      <c r="CI26" s="989"/>
      <c r="CJ26" s="989"/>
      <c r="CK26" s="989"/>
      <c r="CL26" s="990"/>
      <c r="CM26" s="988">
        <v>60</v>
      </c>
      <c r="CN26" s="989"/>
      <c r="CO26" s="989"/>
      <c r="CP26" s="989"/>
      <c r="CQ26" s="990"/>
      <c r="CR26" s="988" t="s">
        <v>577</v>
      </c>
      <c r="CS26" s="989"/>
      <c r="CT26" s="989"/>
      <c r="CU26" s="989"/>
      <c r="CV26" s="990"/>
      <c r="CW26" s="988">
        <v>198</v>
      </c>
      <c r="CX26" s="989"/>
      <c r="CY26" s="989"/>
      <c r="CZ26" s="989"/>
      <c r="DA26" s="990"/>
      <c r="DB26" s="988" t="s">
        <v>577</v>
      </c>
      <c r="DC26" s="989"/>
      <c r="DD26" s="989"/>
      <c r="DE26" s="989"/>
      <c r="DF26" s="990"/>
      <c r="DG26" s="988" t="s">
        <v>577</v>
      </c>
      <c r="DH26" s="989"/>
      <c r="DI26" s="989"/>
      <c r="DJ26" s="989"/>
      <c r="DK26" s="990"/>
      <c r="DL26" s="988" t="s">
        <v>578</v>
      </c>
      <c r="DM26" s="989"/>
      <c r="DN26" s="989"/>
      <c r="DO26" s="989"/>
      <c r="DP26" s="990"/>
      <c r="DQ26" s="988" t="s">
        <v>577</v>
      </c>
      <c r="DR26" s="989"/>
      <c r="DS26" s="989"/>
      <c r="DT26" s="989"/>
      <c r="DU26" s="990"/>
      <c r="DV26" s="991"/>
      <c r="DW26" s="992"/>
      <c r="DX26" s="992"/>
      <c r="DY26" s="992"/>
      <c r="DZ26" s="993"/>
      <c r="EA26" s="197"/>
    </row>
    <row r="27" spans="1:131" s="198" customFormat="1" ht="26.25" customHeight="1" thickBot="1">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t="s">
        <v>570</v>
      </c>
      <c r="BT27" s="1014"/>
      <c r="BU27" s="1014"/>
      <c r="BV27" s="1014"/>
      <c r="BW27" s="1014"/>
      <c r="BX27" s="1014"/>
      <c r="BY27" s="1014"/>
      <c r="BZ27" s="1014"/>
      <c r="CA27" s="1014"/>
      <c r="CB27" s="1014"/>
      <c r="CC27" s="1014"/>
      <c r="CD27" s="1014"/>
      <c r="CE27" s="1014"/>
      <c r="CF27" s="1014"/>
      <c r="CG27" s="1015"/>
      <c r="CH27" s="988">
        <v>7</v>
      </c>
      <c r="CI27" s="989"/>
      <c r="CJ27" s="989"/>
      <c r="CK27" s="989"/>
      <c r="CL27" s="990"/>
      <c r="CM27" s="988">
        <v>62</v>
      </c>
      <c r="CN27" s="989"/>
      <c r="CO27" s="989"/>
      <c r="CP27" s="989"/>
      <c r="CQ27" s="990"/>
      <c r="CR27" s="988" t="s">
        <v>577</v>
      </c>
      <c r="CS27" s="989"/>
      <c r="CT27" s="989"/>
      <c r="CU27" s="989"/>
      <c r="CV27" s="990"/>
      <c r="CW27" s="988">
        <v>438</v>
      </c>
      <c r="CX27" s="989"/>
      <c r="CY27" s="989"/>
      <c r="CZ27" s="989"/>
      <c r="DA27" s="990"/>
      <c r="DB27" s="988" t="s">
        <v>577</v>
      </c>
      <c r="DC27" s="989"/>
      <c r="DD27" s="989"/>
      <c r="DE27" s="989"/>
      <c r="DF27" s="990"/>
      <c r="DG27" s="988" t="s">
        <v>577</v>
      </c>
      <c r="DH27" s="989"/>
      <c r="DI27" s="989"/>
      <c r="DJ27" s="989"/>
      <c r="DK27" s="990"/>
      <c r="DL27" s="988" t="s">
        <v>577</v>
      </c>
      <c r="DM27" s="989"/>
      <c r="DN27" s="989"/>
      <c r="DO27" s="989"/>
      <c r="DP27" s="990"/>
      <c r="DQ27" s="988" t="s">
        <v>578</v>
      </c>
      <c r="DR27" s="989"/>
      <c r="DS27" s="989"/>
      <c r="DT27" s="989"/>
      <c r="DU27" s="990"/>
      <c r="DV27" s="991"/>
      <c r="DW27" s="992"/>
      <c r="DX27" s="992"/>
      <c r="DY27" s="992"/>
      <c r="DZ27" s="993"/>
      <c r="EA27" s="197"/>
    </row>
    <row r="28" spans="1:131" s="198" customFormat="1" ht="26.25" customHeight="1" thickTop="1">
      <c r="A28" s="217">
        <v>1</v>
      </c>
      <c r="B28" s="1049" t="s">
        <v>384</v>
      </c>
      <c r="C28" s="1050"/>
      <c r="D28" s="1050"/>
      <c r="E28" s="1050"/>
      <c r="F28" s="1050"/>
      <c r="G28" s="1050"/>
      <c r="H28" s="1050"/>
      <c r="I28" s="1050"/>
      <c r="J28" s="1050"/>
      <c r="K28" s="1050"/>
      <c r="L28" s="1050"/>
      <c r="M28" s="1050"/>
      <c r="N28" s="1050"/>
      <c r="O28" s="1050"/>
      <c r="P28" s="1051"/>
      <c r="Q28" s="1052">
        <v>117789</v>
      </c>
      <c r="R28" s="1053"/>
      <c r="S28" s="1053"/>
      <c r="T28" s="1053"/>
      <c r="U28" s="1053"/>
      <c r="V28" s="1053">
        <v>116238</v>
      </c>
      <c r="W28" s="1053"/>
      <c r="X28" s="1053"/>
      <c r="Y28" s="1053"/>
      <c r="Z28" s="1053"/>
      <c r="AA28" s="1053">
        <v>1551</v>
      </c>
      <c r="AB28" s="1053"/>
      <c r="AC28" s="1053"/>
      <c r="AD28" s="1053"/>
      <c r="AE28" s="1054"/>
      <c r="AF28" s="1055">
        <v>1551</v>
      </c>
      <c r="AG28" s="1053"/>
      <c r="AH28" s="1053"/>
      <c r="AI28" s="1053"/>
      <c r="AJ28" s="1056"/>
      <c r="AK28" s="1057">
        <v>8035</v>
      </c>
      <c r="AL28" s="1045"/>
      <c r="AM28" s="1045"/>
      <c r="AN28" s="1045"/>
      <c r="AO28" s="1045"/>
      <c r="AP28" s="1045" t="s">
        <v>577</v>
      </c>
      <c r="AQ28" s="1045"/>
      <c r="AR28" s="1045"/>
      <c r="AS28" s="1045"/>
      <c r="AT28" s="1045"/>
      <c r="AU28" s="1045" t="s">
        <v>577</v>
      </c>
      <c r="AV28" s="1045"/>
      <c r="AW28" s="1045"/>
      <c r="AX28" s="1045"/>
      <c r="AY28" s="1045"/>
      <c r="AZ28" s="1046"/>
      <c r="BA28" s="1046"/>
      <c r="BB28" s="1046"/>
      <c r="BC28" s="1046"/>
      <c r="BD28" s="1046"/>
      <c r="BE28" s="1047"/>
      <c r="BF28" s="1047"/>
      <c r="BG28" s="1047"/>
      <c r="BH28" s="1047"/>
      <c r="BI28" s="1048"/>
      <c r="BJ28" s="203"/>
      <c r="BK28" s="203"/>
      <c r="BL28" s="203"/>
      <c r="BM28" s="203"/>
      <c r="BN28" s="203"/>
      <c r="BO28" s="216"/>
      <c r="BP28" s="216"/>
      <c r="BQ28" s="213">
        <v>22</v>
      </c>
      <c r="BR28" s="214"/>
      <c r="BS28" s="1013" t="s">
        <v>571</v>
      </c>
      <c r="BT28" s="1014"/>
      <c r="BU28" s="1014"/>
      <c r="BV28" s="1014"/>
      <c r="BW28" s="1014"/>
      <c r="BX28" s="1014"/>
      <c r="BY28" s="1014"/>
      <c r="BZ28" s="1014"/>
      <c r="CA28" s="1014"/>
      <c r="CB28" s="1014"/>
      <c r="CC28" s="1014"/>
      <c r="CD28" s="1014"/>
      <c r="CE28" s="1014"/>
      <c r="CF28" s="1014"/>
      <c r="CG28" s="1015"/>
      <c r="CH28" s="988">
        <v>48</v>
      </c>
      <c r="CI28" s="989"/>
      <c r="CJ28" s="989"/>
      <c r="CK28" s="989"/>
      <c r="CL28" s="990"/>
      <c r="CM28" s="988">
        <v>12</v>
      </c>
      <c r="CN28" s="989"/>
      <c r="CO28" s="989"/>
      <c r="CP28" s="989"/>
      <c r="CQ28" s="990"/>
      <c r="CR28" s="988" t="s">
        <v>577</v>
      </c>
      <c r="CS28" s="989"/>
      <c r="CT28" s="989"/>
      <c r="CU28" s="989"/>
      <c r="CV28" s="990"/>
      <c r="CW28" s="988">
        <v>105</v>
      </c>
      <c r="CX28" s="989"/>
      <c r="CY28" s="989"/>
      <c r="CZ28" s="989"/>
      <c r="DA28" s="990"/>
      <c r="DB28" s="988" t="s">
        <v>577</v>
      </c>
      <c r="DC28" s="989"/>
      <c r="DD28" s="989"/>
      <c r="DE28" s="989"/>
      <c r="DF28" s="990"/>
      <c r="DG28" s="988" t="s">
        <v>578</v>
      </c>
      <c r="DH28" s="989"/>
      <c r="DI28" s="989"/>
      <c r="DJ28" s="989"/>
      <c r="DK28" s="990"/>
      <c r="DL28" s="988" t="s">
        <v>577</v>
      </c>
      <c r="DM28" s="989"/>
      <c r="DN28" s="989"/>
      <c r="DO28" s="989"/>
      <c r="DP28" s="990"/>
      <c r="DQ28" s="988" t="s">
        <v>577</v>
      </c>
      <c r="DR28" s="989"/>
      <c r="DS28" s="989"/>
      <c r="DT28" s="989"/>
      <c r="DU28" s="990"/>
      <c r="DV28" s="991"/>
      <c r="DW28" s="992"/>
      <c r="DX28" s="992"/>
      <c r="DY28" s="992"/>
      <c r="DZ28" s="993"/>
      <c r="EA28" s="197"/>
    </row>
    <row r="29" spans="1:131" s="198" customFormat="1" ht="26.25" customHeight="1">
      <c r="A29" s="217">
        <v>2</v>
      </c>
      <c r="B29" s="1036" t="s">
        <v>385</v>
      </c>
      <c r="C29" s="1037"/>
      <c r="D29" s="1037"/>
      <c r="E29" s="1037"/>
      <c r="F29" s="1037"/>
      <c r="G29" s="1037"/>
      <c r="H29" s="1037"/>
      <c r="I29" s="1037"/>
      <c r="J29" s="1037"/>
      <c r="K29" s="1037"/>
      <c r="L29" s="1037"/>
      <c r="M29" s="1037"/>
      <c r="N29" s="1037"/>
      <c r="O29" s="1037"/>
      <c r="P29" s="1038"/>
      <c r="Q29" s="1042">
        <v>71377</v>
      </c>
      <c r="R29" s="1043"/>
      <c r="S29" s="1043"/>
      <c r="T29" s="1043"/>
      <c r="U29" s="1043"/>
      <c r="V29" s="1043">
        <v>69913</v>
      </c>
      <c r="W29" s="1043"/>
      <c r="X29" s="1043"/>
      <c r="Y29" s="1043"/>
      <c r="Z29" s="1043"/>
      <c r="AA29" s="1043">
        <v>1464</v>
      </c>
      <c r="AB29" s="1043"/>
      <c r="AC29" s="1043"/>
      <c r="AD29" s="1043"/>
      <c r="AE29" s="1044"/>
      <c r="AF29" s="1018">
        <v>1464</v>
      </c>
      <c r="AG29" s="1019"/>
      <c r="AH29" s="1019"/>
      <c r="AI29" s="1019"/>
      <c r="AJ29" s="1020"/>
      <c r="AK29" s="976">
        <v>10155</v>
      </c>
      <c r="AL29" s="967"/>
      <c r="AM29" s="967"/>
      <c r="AN29" s="967"/>
      <c r="AO29" s="967"/>
      <c r="AP29" s="967" t="s">
        <v>577</v>
      </c>
      <c r="AQ29" s="967"/>
      <c r="AR29" s="967"/>
      <c r="AS29" s="967"/>
      <c r="AT29" s="967"/>
      <c r="AU29" s="967" t="s">
        <v>577</v>
      </c>
      <c r="AV29" s="967"/>
      <c r="AW29" s="967"/>
      <c r="AX29" s="967"/>
      <c r="AY29" s="967"/>
      <c r="AZ29" s="1041"/>
      <c r="BA29" s="1041"/>
      <c r="BB29" s="1041"/>
      <c r="BC29" s="1041"/>
      <c r="BD29" s="1041"/>
      <c r="BE29" s="1031"/>
      <c r="BF29" s="1031"/>
      <c r="BG29" s="1031"/>
      <c r="BH29" s="1031"/>
      <c r="BI29" s="1032"/>
      <c r="BJ29" s="203"/>
      <c r="BK29" s="203"/>
      <c r="BL29" s="203"/>
      <c r="BM29" s="203"/>
      <c r="BN29" s="203"/>
      <c r="BO29" s="216"/>
      <c r="BP29" s="216"/>
      <c r="BQ29" s="213">
        <v>23</v>
      </c>
      <c r="BR29" s="214"/>
      <c r="BS29" s="1013" t="s">
        <v>572</v>
      </c>
      <c r="BT29" s="1014"/>
      <c r="BU29" s="1014"/>
      <c r="BV29" s="1014"/>
      <c r="BW29" s="1014"/>
      <c r="BX29" s="1014"/>
      <c r="BY29" s="1014"/>
      <c r="BZ29" s="1014"/>
      <c r="CA29" s="1014"/>
      <c r="CB29" s="1014"/>
      <c r="CC29" s="1014"/>
      <c r="CD29" s="1014"/>
      <c r="CE29" s="1014"/>
      <c r="CF29" s="1014"/>
      <c r="CG29" s="1015"/>
      <c r="CH29" s="988">
        <v>22</v>
      </c>
      <c r="CI29" s="989"/>
      <c r="CJ29" s="989"/>
      <c r="CK29" s="989"/>
      <c r="CL29" s="990"/>
      <c r="CM29" s="988" t="s">
        <v>577</v>
      </c>
      <c r="CN29" s="989"/>
      <c r="CO29" s="989"/>
      <c r="CP29" s="989"/>
      <c r="CQ29" s="990"/>
      <c r="CR29" s="988" t="s">
        <v>577</v>
      </c>
      <c r="CS29" s="989"/>
      <c r="CT29" s="989"/>
      <c r="CU29" s="989"/>
      <c r="CV29" s="990"/>
      <c r="CW29" s="988">
        <v>140</v>
      </c>
      <c r="CX29" s="989"/>
      <c r="CY29" s="989"/>
      <c r="CZ29" s="989"/>
      <c r="DA29" s="990"/>
      <c r="DB29" s="988" t="s">
        <v>577</v>
      </c>
      <c r="DC29" s="989"/>
      <c r="DD29" s="989"/>
      <c r="DE29" s="989"/>
      <c r="DF29" s="990"/>
      <c r="DG29" s="988" t="s">
        <v>577</v>
      </c>
      <c r="DH29" s="989"/>
      <c r="DI29" s="989"/>
      <c r="DJ29" s="989"/>
      <c r="DK29" s="990"/>
      <c r="DL29" s="988" t="s">
        <v>577</v>
      </c>
      <c r="DM29" s="989"/>
      <c r="DN29" s="989"/>
      <c r="DO29" s="989"/>
      <c r="DP29" s="990"/>
      <c r="DQ29" s="988" t="s">
        <v>577</v>
      </c>
      <c r="DR29" s="989"/>
      <c r="DS29" s="989"/>
      <c r="DT29" s="989"/>
      <c r="DU29" s="990"/>
      <c r="DV29" s="991"/>
      <c r="DW29" s="992"/>
      <c r="DX29" s="992"/>
      <c r="DY29" s="992"/>
      <c r="DZ29" s="993"/>
      <c r="EA29" s="197"/>
    </row>
    <row r="30" spans="1:131" s="198" customFormat="1" ht="26.25" customHeight="1">
      <c r="A30" s="217">
        <v>3</v>
      </c>
      <c r="B30" s="1036" t="s">
        <v>386</v>
      </c>
      <c r="C30" s="1037"/>
      <c r="D30" s="1037"/>
      <c r="E30" s="1037"/>
      <c r="F30" s="1037"/>
      <c r="G30" s="1037"/>
      <c r="H30" s="1037"/>
      <c r="I30" s="1037"/>
      <c r="J30" s="1037"/>
      <c r="K30" s="1037"/>
      <c r="L30" s="1037"/>
      <c r="M30" s="1037"/>
      <c r="N30" s="1037"/>
      <c r="O30" s="1037"/>
      <c r="P30" s="1038"/>
      <c r="Q30" s="1042">
        <v>19167</v>
      </c>
      <c r="R30" s="1043"/>
      <c r="S30" s="1043"/>
      <c r="T30" s="1043"/>
      <c r="U30" s="1043"/>
      <c r="V30" s="1043">
        <v>19127</v>
      </c>
      <c r="W30" s="1043"/>
      <c r="X30" s="1043"/>
      <c r="Y30" s="1043"/>
      <c r="Z30" s="1043"/>
      <c r="AA30" s="1043">
        <v>41</v>
      </c>
      <c r="AB30" s="1043"/>
      <c r="AC30" s="1043"/>
      <c r="AD30" s="1043"/>
      <c r="AE30" s="1044"/>
      <c r="AF30" s="1018">
        <v>41</v>
      </c>
      <c r="AG30" s="1019"/>
      <c r="AH30" s="1019"/>
      <c r="AI30" s="1019"/>
      <c r="AJ30" s="1020"/>
      <c r="AK30" s="976">
        <v>9019</v>
      </c>
      <c r="AL30" s="967"/>
      <c r="AM30" s="967"/>
      <c r="AN30" s="967"/>
      <c r="AO30" s="967"/>
      <c r="AP30" s="967" t="s">
        <v>577</v>
      </c>
      <c r="AQ30" s="967"/>
      <c r="AR30" s="967"/>
      <c r="AS30" s="967"/>
      <c r="AT30" s="967"/>
      <c r="AU30" s="967" t="s">
        <v>577</v>
      </c>
      <c r="AV30" s="967"/>
      <c r="AW30" s="967"/>
      <c r="AX30" s="967"/>
      <c r="AY30" s="967"/>
      <c r="AZ30" s="1041"/>
      <c r="BA30" s="1041"/>
      <c r="BB30" s="1041"/>
      <c r="BC30" s="1041"/>
      <c r="BD30" s="1041"/>
      <c r="BE30" s="1031"/>
      <c r="BF30" s="1031"/>
      <c r="BG30" s="1031"/>
      <c r="BH30" s="1031"/>
      <c r="BI30" s="1032"/>
      <c r="BJ30" s="203"/>
      <c r="BK30" s="203"/>
      <c r="BL30" s="203"/>
      <c r="BM30" s="203"/>
      <c r="BN30" s="203"/>
      <c r="BO30" s="216"/>
      <c r="BP30" s="216"/>
      <c r="BQ30" s="213">
        <v>24</v>
      </c>
      <c r="BR30" s="214"/>
      <c r="BS30" s="1013" t="s">
        <v>573</v>
      </c>
      <c r="BT30" s="1014"/>
      <c r="BU30" s="1014"/>
      <c r="BV30" s="1014"/>
      <c r="BW30" s="1014"/>
      <c r="BX30" s="1014"/>
      <c r="BY30" s="1014"/>
      <c r="BZ30" s="1014"/>
      <c r="CA30" s="1014"/>
      <c r="CB30" s="1014"/>
      <c r="CC30" s="1014"/>
      <c r="CD30" s="1014"/>
      <c r="CE30" s="1014"/>
      <c r="CF30" s="1014"/>
      <c r="CG30" s="1015"/>
      <c r="CH30" s="988">
        <v>64</v>
      </c>
      <c r="CI30" s="989"/>
      <c r="CJ30" s="989"/>
      <c r="CK30" s="989"/>
      <c r="CL30" s="990"/>
      <c r="CM30" s="988" t="s">
        <v>578</v>
      </c>
      <c r="CN30" s="989"/>
      <c r="CO30" s="989"/>
      <c r="CP30" s="989"/>
      <c r="CQ30" s="990"/>
      <c r="CR30" s="988" t="s">
        <v>577</v>
      </c>
      <c r="CS30" s="989"/>
      <c r="CT30" s="989"/>
      <c r="CU30" s="989"/>
      <c r="CV30" s="990"/>
      <c r="CW30" s="988">
        <v>916</v>
      </c>
      <c r="CX30" s="989"/>
      <c r="CY30" s="989"/>
      <c r="CZ30" s="989"/>
      <c r="DA30" s="990"/>
      <c r="DB30" s="988" t="s">
        <v>577</v>
      </c>
      <c r="DC30" s="989"/>
      <c r="DD30" s="989"/>
      <c r="DE30" s="989"/>
      <c r="DF30" s="990"/>
      <c r="DG30" s="988" t="s">
        <v>577</v>
      </c>
      <c r="DH30" s="989"/>
      <c r="DI30" s="989"/>
      <c r="DJ30" s="989"/>
      <c r="DK30" s="990"/>
      <c r="DL30" s="988" t="s">
        <v>577</v>
      </c>
      <c r="DM30" s="989"/>
      <c r="DN30" s="989"/>
      <c r="DO30" s="989"/>
      <c r="DP30" s="990"/>
      <c r="DQ30" s="988" t="s">
        <v>578</v>
      </c>
      <c r="DR30" s="989"/>
      <c r="DS30" s="989"/>
      <c r="DT30" s="989"/>
      <c r="DU30" s="990"/>
      <c r="DV30" s="991"/>
      <c r="DW30" s="992"/>
      <c r="DX30" s="992"/>
      <c r="DY30" s="992"/>
      <c r="DZ30" s="993"/>
      <c r="EA30" s="197"/>
    </row>
    <row r="31" spans="1:131" s="198" customFormat="1" ht="26.25" customHeight="1">
      <c r="A31" s="217">
        <v>4</v>
      </c>
      <c r="B31" s="1036" t="s">
        <v>387</v>
      </c>
      <c r="C31" s="1037"/>
      <c r="D31" s="1037"/>
      <c r="E31" s="1037"/>
      <c r="F31" s="1037"/>
      <c r="G31" s="1037"/>
      <c r="H31" s="1037"/>
      <c r="I31" s="1037"/>
      <c r="J31" s="1037"/>
      <c r="K31" s="1037"/>
      <c r="L31" s="1037"/>
      <c r="M31" s="1037"/>
      <c r="N31" s="1037"/>
      <c r="O31" s="1037"/>
      <c r="P31" s="1038"/>
      <c r="Q31" s="1042">
        <v>31894</v>
      </c>
      <c r="R31" s="1043"/>
      <c r="S31" s="1043"/>
      <c r="T31" s="1043"/>
      <c r="U31" s="1043"/>
      <c r="V31" s="1043">
        <v>26746</v>
      </c>
      <c r="W31" s="1043"/>
      <c r="X31" s="1043"/>
      <c r="Y31" s="1043"/>
      <c r="Z31" s="1043"/>
      <c r="AA31" s="1043">
        <v>5148</v>
      </c>
      <c r="AB31" s="1043"/>
      <c r="AC31" s="1043"/>
      <c r="AD31" s="1043"/>
      <c r="AE31" s="1044"/>
      <c r="AF31" s="1018">
        <v>13960</v>
      </c>
      <c r="AG31" s="1019"/>
      <c r="AH31" s="1019"/>
      <c r="AI31" s="1019"/>
      <c r="AJ31" s="1020"/>
      <c r="AK31" s="976">
        <v>63</v>
      </c>
      <c r="AL31" s="967"/>
      <c r="AM31" s="967"/>
      <c r="AN31" s="967"/>
      <c r="AO31" s="967"/>
      <c r="AP31" s="967">
        <v>60253</v>
      </c>
      <c r="AQ31" s="967"/>
      <c r="AR31" s="967"/>
      <c r="AS31" s="967"/>
      <c r="AT31" s="967"/>
      <c r="AU31" s="967">
        <v>60</v>
      </c>
      <c r="AV31" s="967"/>
      <c r="AW31" s="967"/>
      <c r="AX31" s="967"/>
      <c r="AY31" s="967"/>
      <c r="AZ31" s="1041" t="s">
        <v>541</v>
      </c>
      <c r="BA31" s="1041"/>
      <c r="BB31" s="1041"/>
      <c r="BC31" s="1041"/>
      <c r="BD31" s="1041"/>
      <c r="BE31" s="1031" t="s">
        <v>388</v>
      </c>
      <c r="BF31" s="1031"/>
      <c r="BG31" s="1031"/>
      <c r="BH31" s="1031"/>
      <c r="BI31" s="1032"/>
      <c r="BJ31" s="203"/>
      <c r="BK31" s="203"/>
      <c r="BL31" s="203"/>
      <c r="BM31" s="203"/>
      <c r="BN31" s="203"/>
      <c r="BO31" s="216"/>
      <c r="BP31" s="216"/>
      <c r="BQ31" s="213">
        <v>25</v>
      </c>
      <c r="BR31" s="214"/>
      <c r="BS31" s="1013" t="s">
        <v>574</v>
      </c>
      <c r="BT31" s="1014"/>
      <c r="BU31" s="1014"/>
      <c r="BV31" s="1014"/>
      <c r="BW31" s="1014"/>
      <c r="BX31" s="1014"/>
      <c r="BY31" s="1014"/>
      <c r="BZ31" s="1014"/>
      <c r="CA31" s="1014"/>
      <c r="CB31" s="1014"/>
      <c r="CC31" s="1014"/>
      <c r="CD31" s="1014"/>
      <c r="CE31" s="1014"/>
      <c r="CF31" s="1014"/>
      <c r="CG31" s="1015"/>
      <c r="CH31" s="988">
        <v>36</v>
      </c>
      <c r="CI31" s="989"/>
      <c r="CJ31" s="989"/>
      <c r="CK31" s="989"/>
      <c r="CL31" s="990"/>
      <c r="CM31" s="988">
        <v>202</v>
      </c>
      <c r="CN31" s="989"/>
      <c r="CO31" s="989"/>
      <c r="CP31" s="989"/>
      <c r="CQ31" s="990"/>
      <c r="CR31" s="988" t="s">
        <v>577</v>
      </c>
      <c r="CS31" s="989"/>
      <c r="CT31" s="989"/>
      <c r="CU31" s="989"/>
      <c r="CV31" s="990"/>
      <c r="CW31" s="988">
        <v>368</v>
      </c>
      <c r="CX31" s="989"/>
      <c r="CY31" s="989"/>
      <c r="CZ31" s="989"/>
      <c r="DA31" s="990"/>
      <c r="DB31" s="988" t="s">
        <v>577</v>
      </c>
      <c r="DC31" s="989"/>
      <c r="DD31" s="989"/>
      <c r="DE31" s="989"/>
      <c r="DF31" s="990"/>
      <c r="DG31" s="988" t="s">
        <v>577</v>
      </c>
      <c r="DH31" s="989"/>
      <c r="DI31" s="989"/>
      <c r="DJ31" s="989"/>
      <c r="DK31" s="990"/>
      <c r="DL31" s="988" t="s">
        <v>577</v>
      </c>
      <c r="DM31" s="989"/>
      <c r="DN31" s="989"/>
      <c r="DO31" s="989"/>
      <c r="DP31" s="990"/>
      <c r="DQ31" s="988" t="s">
        <v>577</v>
      </c>
      <c r="DR31" s="989"/>
      <c r="DS31" s="989"/>
      <c r="DT31" s="989"/>
      <c r="DU31" s="990"/>
      <c r="DV31" s="991"/>
      <c r="DW31" s="992"/>
      <c r="DX31" s="992"/>
      <c r="DY31" s="992"/>
      <c r="DZ31" s="993"/>
      <c r="EA31" s="197"/>
    </row>
    <row r="32" spans="1:131" s="198" customFormat="1" ht="26.25" customHeight="1">
      <c r="A32" s="217">
        <v>5</v>
      </c>
      <c r="B32" s="1036" t="s">
        <v>389</v>
      </c>
      <c r="C32" s="1037"/>
      <c r="D32" s="1037"/>
      <c r="E32" s="1037"/>
      <c r="F32" s="1037"/>
      <c r="G32" s="1037"/>
      <c r="H32" s="1037"/>
      <c r="I32" s="1037"/>
      <c r="J32" s="1037"/>
      <c r="K32" s="1037"/>
      <c r="L32" s="1037"/>
      <c r="M32" s="1037"/>
      <c r="N32" s="1037"/>
      <c r="O32" s="1037"/>
      <c r="P32" s="1038"/>
      <c r="Q32" s="1042">
        <v>14638</v>
      </c>
      <c r="R32" s="1043"/>
      <c r="S32" s="1043"/>
      <c r="T32" s="1043"/>
      <c r="U32" s="1043"/>
      <c r="V32" s="1043">
        <v>17116</v>
      </c>
      <c r="W32" s="1043"/>
      <c r="X32" s="1043"/>
      <c r="Y32" s="1043"/>
      <c r="Z32" s="1043"/>
      <c r="AA32" s="1043">
        <v>-2478</v>
      </c>
      <c r="AB32" s="1043"/>
      <c r="AC32" s="1043"/>
      <c r="AD32" s="1043"/>
      <c r="AE32" s="1044"/>
      <c r="AF32" s="1018">
        <v>6850</v>
      </c>
      <c r="AG32" s="1019"/>
      <c r="AH32" s="1019"/>
      <c r="AI32" s="1019"/>
      <c r="AJ32" s="1020"/>
      <c r="AK32" s="976">
        <v>1535</v>
      </c>
      <c r="AL32" s="967"/>
      <c r="AM32" s="967"/>
      <c r="AN32" s="967"/>
      <c r="AO32" s="967"/>
      <c r="AP32" s="967">
        <v>1529</v>
      </c>
      <c r="AQ32" s="967"/>
      <c r="AR32" s="967"/>
      <c r="AS32" s="967"/>
      <c r="AT32" s="967"/>
      <c r="AU32" s="967">
        <v>841</v>
      </c>
      <c r="AV32" s="967"/>
      <c r="AW32" s="967"/>
      <c r="AX32" s="967"/>
      <c r="AY32" s="967"/>
      <c r="AZ32" s="1041" t="s">
        <v>541</v>
      </c>
      <c r="BA32" s="1041"/>
      <c r="BB32" s="1041"/>
      <c r="BC32" s="1041"/>
      <c r="BD32" s="1041"/>
      <c r="BE32" s="1031" t="s">
        <v>388</v>
      </c>
      <c r="BF32" s="1031"/>
      <c r="BG32" s="1031"/>
      <c r="BH32" s="1031"/>
      <c r="BI32" s="1032"/>
      <c r="BJ32" s="203"/>
      <c r="BK32" s="203"/>
      <c r="BL32" s="203"/>
      <c r="BM32" s="203"/>
      <c r="BN32" s="203"/>
      <c r="BO32" s="216"/>
      <c r="BP32" s="216"/>
      <c r="BQ32" s="213">
        <v>26</v>
      </c>
      <c r="BR32" s="214"/>
      <c r="BS32" s="1013" t="s">
        <v>575</v>
      </c>
      <c r="BT32" s="1014"/>
      <c r="BU32" s="1014"/>
      <c r="BV32" s="1014"/>
      <c r="BW32" s="1014"/>
      <c r="BX32" s="1014"/>
      <c r="BY32" s="1014"/>
      <c r="BZ32" s="1014"/>
      <c r="CA32" s="1014"/>
      <c r="CB32" s="1014"/>
      <c r="CC32" s="1014"/>
      <c r="CD32" s="1014"/>
      <c r="CE32" s="1014"/>
      <c r="CF32" s="1014"/>
      <c r="CG32" s="1015"/>
      <c r="CH32" s="988">
        <v>6</v>
      </c>
      <c r="CI32" s="989"/>
      <c r="CJ32" s="989"/>
      <c r="CK32" s="989"/>
      <c r="CL32" s="990"/>
      <c r="CM32" s="988">
        <v>133</v>
      </c>
      <c r="CN32" s="989"/>
      <c r="CO32" s="989"/>
      <c r="CP32" s="989"/>
      <c r="CQ32" s="990"/>
      <c r="CR32" s="988" t="s">
        <v>577</v>
      </c>
      <c r="CS32" s="989"/>
      <c r="CT32" s="989"/>
      <c r="CU32" s="989"/>
      <c r="CV32" s="990"/>
      <c r="CW32" s="988">
        <v>78</v>
      </c>
      <c r="CX32" s="989"/>
      <c r="CY32" s="989"/>
      <c r="CZ32" s="989"/>
      <c r="DA32" s="990"/>
      <c r="DB32" s="988" t="s">
        <v>577</v>
      </c>
      <c r="DC32" s="989"/>
      <c r="DD32" s="989"/>
      <c r="DE32" s="989"/>
      <c r="DF32" s="990"/>
      <c r="DG32" s="988" t="s">
        <v>577</v>
      </c>
      <c r="DH32" s="989"/>
      <c r="DI32" s="989"/>
      <c r="DJ32" s="989"/>
      <c r="DK32" s="990"/>
      <c r="DL32" s="988" t="s">
        <v>578</v>
      </c>
      <c r="DM32" s="989"/>
      <c r="DN32" s="989"/>
      <c r="DO32" s="989"/>
      <c r="DP32" s="990"/>
      <c r="DQ32" s="988" t="s">
        <v>578</v>
      </c>
      <c r="DR32" s="989"/>
      <c r="DS32" s="989"/>
      <c r="DT32" s="989"/>
      <c r="DU32" s="990"/>
      <c r="DV32" s="991"/>
      <c r="DW32" s="992"/>
      <c r="DX32" s="992"/>
      <c r="DY32" s="992"/>
      <c r="DZ32" s="993"/>
      <c r="EA32" s="197"/>
    </row>
    <row r="33" spans="1:131" s="198" customFormat="1" ht="26.25" customHeight="1">
      <c r="A33" s="217">
        <v>6</v>
      </c>
      <c r="B33" s="1036" t="s">
        <v>390</v>
      </c>
      <c r="C33" s="1037"/>
      <c r="D33" s="1037"/>
      <c r="E33" s="1037"/>
      <c r="F33" s="1037"/>
      <c r="G33" s="1037"/>
      <c r="H33" s="1037"/>
      <c r="I33" s="1037"/>
      <c r="J33" s="1037"/>
      <c r="K33" s="1037"/>
      <c r="L33" s="1037"/>
      <c r="M33" s="1037"/>
      <c r="N33" s="1037"/>
      <c r="O33" s="1037"/>
      <c r="P33" s="1038"/>
      <c r="Q33" s="1042">
        <v>22692</v>
      </c>
      <c r="R33" s="1043"/>
      <c r="S33" s="1043"/>
      <c r="T33" s="1043"/>
      <c r="U33" s="1043"/>
      <c r="V33" s="1043">
        <v>22532</v>
      </c>
      <c r="W33" s="1043"/>
      <c r="X33" s="1043"/>
      <c r="Y33" s="1043"/>
      <c r="Z33" s="1043"/>
      <c r="AA33" s="1043">
        <v>160</v>
      </c>
      <c r="AB33" s="1043"/>
      <c r="AC33" s="1043"/>
      <c r="AD33" s="1043"/>
      <c r="AE33" s="1044"/>
      <c r="AF33" s="1018">
        <v>1229</v>
      </c>
      <c r="AG33" s="1019"/>
      <c r="AH33" s="1019"/>
      <c r="AI33" s="1019"/>
      <c r="AJ33" s="1020"/>
      <c r="AK33" s="976">
        <v>4581</v>
      </c>
      <c r="AL33" s="967"/>
      <c r="AM33" s="967"/>
      <c r="AN33" s="967"/>
      <c r="AO33" s="967"/>
      <c r="AP33" s="967">
        <v>176303</v>
      </c>
      <c r="AQ33" s="967"/>
      <c r="AR33" s="967"/>
      <c r="AS33" s="967"/>
      <c r="AT33" s="967"/>
      <c r="AU33" s="967">
        <v>59238</v>
      </c>
      <c r="AV33" s="967"/>
      <c r="AW33" s="967"/>
      <c r="AX33" s="967"/>
      <c r="AY33" s="967"/>
      <c r="AZ33" s="1041" t="s">
        <v>542</v>
      </c>
      <c r="BA33" s="1041"/>
      <c r="BB33" s="1041"/>
      <c r="BC33" s="1041"/>
      <c r="BD33" s="1041"/>
      <c r="BE33" s="1031" t="s">
        <v>388</v>
      </c>
      <c r="BF33" s="1031"/>
      <c r="BG33" s="1031"/>
      <c r="BH33" s="1031"/>
      <c r="BI33" s="1032"/>
      <c r="BJ33" s="203"/>
      <c r="BK33" s="203"/>
      <c r="BL33" s="203"/>
      <c r="BM33" s="203"/>
      <c r="BN33" s="203"/>
      <c r="BO33" s="216"/>
      <c r="BP33" s="216"/>
      <c r="BQ33" s="213">
        <v>27</v>
      </c>
      <c r="BR33" s="214"/>
      <c r="BS33" s="1013" t="s">
        <v>576</v>
      </c>
      <c r="BT33" s="1014"/>
      <c r="BU33" s="1014"/>
      <c r="BV33" s="1014"/>
      <c r="BW33" s="1014"/>
      <c r="BX33" s="1014"/>
      <c r="BY33" s="1014"/>
      <c r="BZ33" s="1014"/>
      <c r="CA33" s="1014"/>
      <c r="CB33" s="1014"/>
      <c r="CC33" s="1014"/>
      <c r="CD33" s="1014"/>
      <c r="CE33" s="1014"/>
      <c r="CF33" s="1014"/>
      <c r="CG33" s="1015"/>
      <c r="CH33" s="988">
        <v>27</v>
      </c>
      <c r="CI33" s="989"/>
      <c r="CJ33" s="989"/>
      <c r="CK33" s="989"/>
      <c r="CL33" s="990"/>
      <c r="CM33" s="988">
        <v>92</v>
      </c>
      <c r="CN33" s="989"/>
      <c r="CO33" s="989"/>
      <c r="CP33" s="989"/>
      <c r="CQ33" s="990"/>
      <c r="CR33" s="988" t="s">
        <v>577</v>
      </c>
      <c r="CS33" s="989"/>
      <c r="CT33" s="989"/>
      <c r="CU33" s="989"/>
      <c r="CV33" s="990"/>
      <c r="CW33" s="988">
        <v>103</v>
      </c>
      <c r="CX33" s="989"/>
      <c r="CY33" s="989"/>
      <c r="CZ33" s="989"/>
      <c r="DA33" s="990"/>
      <c r="DB33" s="988" t="s">
        <v>577</v>
      </c>
      <c r="DC33" s="989"/>
      <c r="DD33" s="989"/>
      <c r="DE33" s="989"/>
      <c r="DF33" s="990"/>
      <c r="DG33" s="988" t="s">
        <v>577</v>
      </c>
      <c r="DH33" s="989"/>
      <c r="DI33" s="989"/>
      <c r="DJ33" s="989"/>
      <c r="DK33" s="990"/>
      <c r="DL33" s="988" t="s">
        <v>577</v>
      </c>
      <c r="DM33" s="989"/>
      <c r="DN33" s="989"/>
      <c r="DO33" s="989"/>
      <c r="DP33" s="990"/>
      <c r="DQ33" s="988" t="s">
        <v>577</v>
      </c>
      <c r="DR33" s="989"/>
      <c r="DS33" s="989"/>
      <c r="DT33" s="989"/>
      <c r="DU33" s="990"/>
      <c r="DV33" s="991"/>
      <c r="DW33" s="992"/>
      <c r="DX33" s="992"/>
      <c r="DY33" s="992"/>
      <c r="DZ33" s="993"/>
      <c r="EA33" s="197"/>
    </row>
    <row r="34" spans="1:131" s="198" customFormat="1" ht="26.25" customHeight="1">
      <c r="A34" s="217">
        <v>7</v>
      </c>
      <c r="B34" s="1036" t="s">
        <v>391</v>
      </c>
      <c r="C34" s="1037"/>
      <c r="D34" s="1037"/>
      <c r="E34" s="1037"/>
      <c r="F34" s="1037"/>
      <c r="G34" s="1037"/>
      <c r="H34" s="1037"/>
      <c r="I34" s="1037"/>
      <c r="J34" s="1037"/>
      <c r="K34" s="1037"/>
      <c r="L34" s="1037"/>
      <c r="M34" s="1037"/>
      <c r="N34" s="1037"/>
      <c r="O34" s="1037"/>
      <c r="P34" s="1038"/>
      <c r="Q34" s="1042">
        <v>381</v>
      </c>
      <c r="R34" s="1043"/>
      <c r="S34" s="1043"/>
      <c r="T34" s="1043"/>
      <c r="U34" s="1043"/>
      <c r="V34" s="1043">
        <v>381</v>
      </c>
      <c r="W34" s="1043"/>
      <c r="X34" s="1043"/>
      <c r="Y34" s="1043"/>
      <c r="Z34" s="1043"/>
      <c r="AA34" s="1043" t="s">
        <v>581</v>
      </c>
      <c r="AB34" s="1043"/>
      <c r="AC34" s="1043"/>
      <c r="AD34" s="1043"/>
      <c r="AE34" s="1044"/>
      <c r="AF34" s="1018" t="s">
        <v>113</v>
      </c>
      <c r="AG34" s="1019"/>
      <c r="AH34" s="1019"/>
      <c r="AI34" s="1019"/>
      <c r="AJ34" s="1020"/>
      <c r="AK34" s="976">
        <v>213</v>
      </c>
      <c r="AL34" s="967"/>
      <c r="AM34" s="967"/>
      <c r="AN34" s="967"/>
      <c r="AO34" s="967"/>
      <c r="AP34" s="967" t="s">
        <v>577</v>
      </c>
      <c r="AQ34" s="967"/>
      <c r="AR34" s="967"/>
      <c r="AS34" s="967"/>
      <c r="AT34" s="967"/>
      <c r="AU34" s="967" t="s">
        <v>577</v>
      </c>
      <c r="AV34" s="967"/>
      <c r="AW34" s="967"/>
      <c r="AX34" s="967"/>
      <c r="AY34" s="967"/>
      <c r="AZ34" s="1041" t="s">
        <v>541</v>
      </c>
      <c r="BA34" s="1041"/>
      <c r="BB34" s="1041"/>
      <c r="BC34" s="1041"/>
      <c r="BD34" s="1041"/>
      <c r="BE34" s="1031" t="s">
        <v>392</v>
      </c>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c r="A35" s="217">
        <v>8</v>
      </c>
      <c r="B35" s="1036" t="s">
        <v>393</v>
      </c>
      <c r="C35" s="1037"/>
      <c r="D35" s="1037"/>
      <c r="E35" s="1037"/>
      <c r="F35" s="1037"/>
      <c r="G35" s="1037"/>
      <c r="H35" s="1037"/>
      <c r="I35" s="1037"/>
      <c r="J35" s="1037"/>
      <c r="K35" s="1037"/>
      <c r="L35" s="1037"/>
      <c r="M35" s="1037"/>
      <c r="N35" s="1037"/>
      <c r="O35" s="1037"/>
      <c r="P35" s="1038"/>
      <c r="Q35" s="1042">
        <v>3243</v>
      </c>
      <c r="R35" s="1043"/>
      <c r="S35" s="1043"/>
      <c r="T35" s="1043"/>
      <c r="U35" s="1043"/>
      <c r="V35" s="1043">
        <v>3016</v>
      </c>
      <c r="W35" s="1043"/>
      <c r="X35" s="1043"/>
      <c r="Y35" s="1043"/>
      <c r="Z35" s="1043"/>
      <c r="AA35" s="1043">
        <v>227</v>
      </c>
      <c r="AB35" s="1043"/>
      <c r="AC35" s="1043"/>
      <c r="AD35" s="1043"/>
      <c r="AE35" s="1044"/>
      <c r="AF35" s="1018" t="s">
        <v>113</v>
      </c>
      <c r="AG35" s="1019"/>
      <c r="AH35" s="1019"/>
      <c r="AI35" s="1019"/>
      <c r="AJ35" s="1020"/>
      <c r="AK35" s="976">
        <v>2679</v>
      </c>
      <c r="AL35" s="967"/>
      <c r="AM35" s="967"/>
      <c r="AN35" s="967"/>
      <c r="AO35" s="967"/>
      <c r="AP35" s="967">
        <v>8394</v>
      </c>
      <c r="AQ35" s="967"/>
      <c r="AR35" s="967"/>
      <c r="AS35" s="967"/>
      <c r="AT35" s="967"/>
      <c r="AU35" s="967">
        <v>9104</v>
      </c>
      <c r="AV35" s="967"/>
      <c r="AW35" s="967"/>
      <c r="AX35" s="967"/>
      <c r="AY35" s="967"/>
      <c r="AZ35" s="1041" t="s">
        <v>543</v>
      </c>
      <c r="BA35" s="1041"/>
      <c r="BB35" s="1041"/>
      <c r="BC35" s="1041"/>
      <c r="BD35" s="1041"/>
      <c r="BE35" s="1031" t="s">
        <v>392</v>
      </c>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c r="A36" s="217">
        <v>9</v>
      </c>
      <c r="B36" s="1036"/>
      <c r="C36" s="1037"/>
      <c r="D36" s="1037"/>
      <c r="E36" s="1037"/>
      <c r="F36" s="1037"/>
      <c r="G36" s="1037"/>
      <c r="H36" s="1037"/>
      <c r="I36" s="1037"/>
      <c r="J36" s="1037"/>
      <c r="K36" s="1037"/>
      <c r="L36" s="1037"/>
      <c r="M36" s="1037"/>
      <c r="N36" s="1037"/>
      <c r="O36" s="1037"/>
      <c r="P36" s="1038"/>
      <c r="Q36" s="1042"/>
      <c r="R36" s="1043"/>
      <c r="S36" s="1043"/>
      <c r="T36" s="1043"/>
      <c r="U36" s="1043"/>
      <c r="V36" s="1043"/>
      <c r="W36" s="1043"/>
      <c r="X36" s="1043"/>
      <c r="Y36" s="1043"/>
      <c r="Z36" s="1043"/>
      <c r="AA36" s="1043"/>
      <c r="AB36" s="1043"/>
      <c r="AC36" s="1043"/>
      <c r="AD36" s="1043"/>
      <c r="AE36" s="1044"/>
      <c r="AF36" s="1018"/>
      <c r="AG36" s="1019"/>
      <c r="AH36" s="1019"/>
      <c r="AI36" s="1019"/>
      <c r="AJ36" s="1020"/>
      <c r="AK36" s="976"/>
      <c r="AL36" s="967"/>
      <c r="AM36" s="967"/>
      <c r="AN36" s="967"/>
      <c r="AO36" s="967"/>
      <c r="AP36" s="967"/>
      <c r="AQ36" s="967"/>
      <c r="AR36" s="967"/>
      <c r="AS36" s="967"/>
      <c r="AT36" s="967"/>
      <c r="AU36" s="967"/>
      <c r="AV36" s="967"/>
      <c r="AW36" s="967"/>
      <c r="AX36" s="967"/>
      <c r="AY36" s="967"/>
      <c r="AZ36" s="1041"/>
      <c r="BA36" s="1041"/>
      <c r="BB36" s="1041"/>
      <c r="BC36" s="1041"/>
      <c r="BD36" s="1041"/>
      <c r="BE36" s="1031"/>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c r="A37" s="217">
        <v>10</v>
      </c>
      <c r="B37" s="1036"/>
      <c r="C37" s="1037"/>
      <c r="D37" s="1037"/>
      <c r="E37" s="1037"/>
      <c r="F37" s="1037"/>
      <c r="G37" s="1037"/>
      <c r="H37" s="1037"/>
      <c r="I37" s="1037"/>
      <c r="J37" s="1037"/>
      <c r="K37" s="1037"/>
      <c r="L37" s="1037"/>
      <c r="M37" s="1037"/>
      <c r="N37" s="1037"/>
      <c r="O37" s="1037"/>
      <c r="P37" s="1038"/>
      <c r="Q37" s="1042"/>
      <c r="R37" s="1043"/>
      <c r="S37" s="1043"/>
      <c r="T37" s="1043"/>
      <c r="U37" s="1043"/>
      <c r="V37" s="1043"/>
      <c r="W37" s="1043"/>
      <c r="X37" s="1043"/>
      <c r="Y37" s="1043"/>
      <c r="Z37" s="1043"/>
      <c r="AA37" s="1043"/>
      <c r="AB37" s="1043"/>
      <c r="AC37" s="1043"/>
      <c r="AD37" s="1043"/>
      <c r="AE37" s="1044"/>
      <c r="AF37" s="1018"/>
      <c r="AG37" s="1019"/>
      <c r="AH37" s="1019"/>
      <c r="AI37" s="1019"/>
      <c r="AJ37" s="1020"/>
      <c r="AK37" s="976"/>
      <c r="AL37" s="967"/>
      <c r="AM37" s="967"/>
      <c r="AN37" s="967"/>
      <c r="AO37" s="967"/>
      <c r="AP37" s="967"/>
      <c r="AQ37" s="967"/>
      <c r="AR37" s="967"/>
      <c r="AS37" s="967"/>
      <c r="AT37" s="967"/>
      <c r="AU37" s="967"/>
      <c r="AV37" s="967"/>
      <c r="AW37" s="967"/>
      <c r="AX37" s="967"/>
      <c r="AY37" s="967"/>
      <c r="AZ37" s="1041"/>
      <c r="BA37" s="1041"/>
      <c r="BB37" s="1041"/>
      <c r="BC37" s="1041"/>
      <c r="BD37" s="1041"/>
      <c r="BE37" s="1031"/>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c r="A38" s="217">
        <v>11</v>
      </c>
      <c r="B38" s="1036"/>
      <c r="C38" s="1037"/>
      <c r="D38" s="1037"/>
      <c r="E38" s="1037"/>
      <c r="F38" s="1037"/>
      <c r="G38" s="1037"/>
      <c r="H38" s="1037"/>
      <c r="I38" s="1037"/>
      <c r="J38" s="1037"/>
      <c r="K38" s="1037"/>
      <c r="L38" s="1037"/>
      <c r="M38" s="1037"/>
      <c r="N38" s="1037"/>
      <c r="O38" s="1037"/>
      <c r="P38" s="1038"/>
      <c r="Q38" s="1042"/>
      <c r="R38" s="1043"/>
      <c r="S38" s="1043"/>
      <c r="T38" s="1043"/>
      <c r="U38" s="1043"/>
      <c r="V38" s="1043"/>
      <c r="W38" s="1043"/>
      <c r="X38" s="1043"/>
      <c r="Y38" s="1043"/>
      <c r="Z38" s="1043"/>
      <c r="AA38" s="1043"/>
      <c r="AB38" s="1043"/>
      <c r="AC38" s="1043"/>
      <c r="AD38" s="1043"/>
      <c r="AE38" s="1044"/>
      <c r="AF38" s="1018"/>
      <c r="AG38" s="1019"/>
      <c r="AH38" s="1019"/>
      <c r="AI38" s="1019"/>
      <c r="AJ38" s="1020"/>
      <c r="AK38" s="976"/>
      <c r="AL38" s="967"/>
      <c r="AM38" s="967"/>
      <c r="AN38" s="967"/>
      <c r="AO38" s="967"/>
      <c r="AP38" s="967"/>
      <c r="AQ38" s="967"/>
      <c r="AR38" s="967"/>
      <c r="AS38" s="967"/>
      <c r="AT38" s="967"/>
      <c r="AU38" s="967"/>
      <c r="AV38" s="967"/>
      <c r="AW38" s="967"/>
      <c r="AX38" s="967"/>
      <c r="AY38" s="967"/>
      <c r="AZ38" s="1041"/>
      <c r="BA38" s="1041"/>
      <c r="BB38" s="1041"/>
      <c r="BC38" s="1041"/>
      <c r="BD38" s="1041"/>
      <c r="BE38" s="1031"/>
      <c r="BF38" s="1031"/>
      <c r="BG38" s="1031"/>
      <c r="BH38" s="1031"/>
      <c r="BI38" s="1032"/>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c r="A39" s="217">
        <v>12</v>
      </c>
      <c r="B39" s="1036"/>
      <c r="C39" s="1037"/>
      <c r="D39" s="1037"/>
      <c r="E39" s="1037"/>
      <c r="F39" s="1037"/>
      <c r="G39" s="1037"/>
      <c r="H39" s="1037"/>
      <c r="I39" s="1037"/>
      <c r="J39" s="1037"/>
      <c r="K39" s="1037"/>
      <c r="L39" s="1037"/>
      <c r="M39" s="1037"/>
      <c r="N39" s="1037"/>
      <c r="O39" s="1037"/>
      <c r="P39" s="1038"/>
      <c r="Q39" s="1042"/>
      <c r="R39" s="1043"/>
      <c r="S39" s="1043"/>
      <c r="T39" s="1043"/>
      <c r="U39" s="1043"/>
      <c r="V39" s="1043"/>
      <c r="W39" s="1043"/>
      <c r="X39" s="1043"/>
      <c r="Y39" s="1043"/>
      <c r="Z39" s="1043"/>
      <c r="AA39" s="1043"/>
      <c r="AB39" s="1043"/>
      <c r="AC39" s="1043"/>
      <c r="AD39" s="1043"/>
      <c r="AE39" s="1044"/>
      <c r="AF39" s="1018"/>
      <c r="AG39" s="1019"/>
      <c r="AH39" s="1019"/>
      <c r="AI39" s="1019"/>
      <c r="AJ39" s="1020"/>
      <c r="AK39" s="976"/>
      <c r="AL39" s="967"/>
      <c r="AM39" s="967"/>
      <c r="AN39" s="967"/>
      <c r="AO39" s="967"/>
      <c r="AP39" s="967"/>
      <c r="AQ39" s="967"/>
      <c r="AR39" s="967"/>
      <c r="AS39" s="967"/>
      <c r="AT39" s="967"/>
      <c r="AU39" s="967"/>
      <c r="AV39" s="967"/>
      <c r="AW39" s="967"/>
      <c r="AX39" s="967"/>
      <c r="AY39" s="967"/>
      <c r="AZ39" s="1041"/>
      <c r="BA39" s="1041"/>
      <c r="BB39" s="1041"/>
      <c r="BC39" s="1041"/>
      <c r="BD39" s="1041"/>
      <c r="BE39" s="1031"/>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c r="A40" s="212">
        <v>13</v>
      </c>
      <c r="B40" s="1036"/>
      <c r="C40" s="1037"/>
      <c r="D40" s="1037"/>
      <c r="E40" s="1037"/>
      <c r="F40" s="1037"/>
      <c r="G40" s="1037"/>
      <c r="H40" s="1037"/>
      <c r="I40" s="1037"/>
      <c r="J40" s="1037"/>
      <c r="K40" s="1037"/>
      <c r="L40" s="1037"/>
      <c r="M40" s="1037"/>
      <c r="N40" s="1037"/>
      <c r="O40" s="1037"/>
      <c r="P40" s="1038"/>
      <c r="Q40" s="1042"/>
      <c r="R40" s="1043"/>
      <c r="S40" s="1043"/>
      <c r="T40" s="1043"/>
      <c r="U40" s="1043"/>
      <c r="V40" s="1043"/>
      <c r="W40" s="1043"/>
      <c r="X40" s="1043"/>
      <c r="Y40" s="1043"/>
      <c r="Z40" s="1043"/>
      <c r="AA40" s="1043"/>
      <c r="AB40" s="1043"/>
      <c r="AC40" s="1043"/>
      <c r="AD40" s="1043"/>
      <c r="AE40" s="1044"/>
      <c r="AF40" s="1018"/>
      <c r="AG40" s="1019"/>
      <c r="AH40" s="1019"/>
      <c r="AI40" s="1019"/>
      <c r="AJ40" s="1020"/>
      <c r="AK40" s="976"/>
      <c r="AL40" s="967"/>
      <c r="AM40" s="967"/>
      <c r="AN40" s="967"/>
      <c r="AO40" s="967"/>
      <c r="AP40" s="967"/>
      <c r="AQ40" s="967"/>
      <c r="AR40" s="967"/>
      <c r="AS40" s="967"/>
      <c r="AT40" s="967"/>
      <c r="AU40" s="967"/>
      <c r="AV40" s="967"/>
      <c r="AW40" s="967"/>
      <c r="AX40" s="967"/>
      <c r="AY40" s="967"/>
      <c r="AZ40" s="1041"/>
      <c r="BA40" s="1041"/>
      <c r="BB40" s="1041"/>
      <c r="BC40" s="1041"/>
      <c r="BD40" s="1041"/>
      <c r="BE40" s="1031"/>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c r="A41" s="212">
        <v>14</v>
      </c>
      <c r="B41" s="1036"/>
      <c r="C41" s="1037"/>
      <c r="D41" s="1037"/>
      <c r="E41" s="1037"/>
      <c r="F41" s="1037"/>
      <c r="G41" s="1037"/>
      <c r="H41" s="1037"/>
      <c r="I41" s="1037"/>
      <c r="J41" s="1037"/>
      <c r="K41" s="1037"/>
      <c r="L41" s="1037"/>
      <c r="M41" s="1037"/>
      <c r="N41" s="1037"/>
      <c r="O41" s="1037"/>
      <c r="P41" s="1038"/>
      <c r="Q41" s="1042"/>
      <c r="R41" s="1043"/>
      <c r="S41" s="1043"/>
      <c r="T41" s="1043"/>
      <c r="U41" s="1043"/>
      <c r="V41" s="1043"/>
      <c r="W41" s="1043"/>
      <c r="X41" s="1043"/>
      <c r="Y41" s="1043"/>
      <c r="Z41" s="1043"/>
      <c r="AA41" s="1043"/>
      <c r="AB41" s="1043"/>
      <c r="AC41" s="1043"/>
      <c r="AD41" s="1043"/>
      <c r="AE41" s="1044"/>
      <c r="AF41" s="1018"/>
      <c r="AG41" s="1019"/>
      <c r="AH41" s="1019"/>
      <c r="AI41" s="1019"/>
      <c r="AJ41" s="1020"/>
      <c r="AK41" s="976"/>
      <c r="AL41" s="967"/>
      <c r="AM41" s="967"/>
      <c r="AN41" s="967"/>
      <c r="AO41" s="967"/>
      <c r="AP41" s="967"/>
      <c r="AQ41" s="967"/>
      <c r="AR41" s="967"/>
      <c r="AS41" s="967"/>
      <c r="AT41" s="967"/>
      <c r="AU41" s="967"/>
      <c r="AV41" s="967"/>
      <c r="AW41" s="967"/>
      <c r="AX41" s="967"/>
      <c r="AY41" s="967"/>
      <c r="AZ41" s="1041"/>
      <c r="BA41" s="1041"/>
      <c r="BB41" s="1041"/>
      <c r="BC41" s="1041"/>
      <c r="BD41" s="1041"/>
      <c r="BE41" s="1031"/>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6"/>
      <c r="AL42" s="967"/>
      <c r="AM42" s="967"/>
      <c r="AN42" s="967"/>
      <c r="AO42" s="967"/>
      <c r="AP42" s="967"/>
      <c r="AQ42" s="967"/>
      <c r="AR42" s="967"/>
      <c r="AS42" s="967"/>
      <c r="AT42" s="967"/>
      <c r="AU42" s="967"/>
      <c r="AV42" s="967"/>
      <c r="AW42" s="967"/>
      <c r="AX42" s="967"/>
      <c r="AY42" s="967"/>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6"/>
      <c r="AL43" s="967"/>
      <c r="AM43" s="967"/>
      <c r="AN43" s="967"/>
      <c r="AO43" s="967"/>
      <c r="AP43" s="967"/>
      <c r="AQ43" s="967"/>
      <c r="AR43" s="967"/>
      <c r="AS43" s="967"/>
      <c r="AT43" s="967"/>
      <c r="AU43" s="967"/>
      <c r="AV43" s="967"/>
      <c r="AW43" s="967"/>
      <c r="AX43" s="967"/>
      <c r="AY43" s="967"/>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6"/>
      <c r="AL44" s="967"/>
      <c r="AM44" s="967"/>
      <c r="AN44" s="967"/>
      <c r="AO44" s="967"/>
      <c r="AP44" s="967"/>
      <c r="AQ44" s="967"/>
      <c r="AR44" s="967"/>
      <c r="AS44" s="967"/>
      <c r="AT44" s="967"/>
      <c r="AU44" s="967"/>
      <c r="AV44" s="967"/>
      <c r="AW44" s="967"/>
      <c r="AX44" s="967"/>
      <c r="AY44" s="967"/>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6"/>
      <c r="AL45" s="967"/>
      <c r="AM45" s="967"/>
      <c r="AN45" s="967"/>
      <c r="AO45" s="967"/>
      <c r="AP45" s="967"/>
      <c r="AQ45" s="967"/>
      <c r="AR45" s="967"/>
      <c r="AS45" s="967"/>
      <c r="AT45" s="967"/>
      <c r="AU45" s="967"/>
      <c r="AV45" s="967"/>
      <c r="AW45" s="967"/>
      <c r="AX45" s="967"/>
      <c r="AY45" s="967"/>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6"/>
      <c r="AL46" s="967"/>
      <c r="AM46" s="967"/>
      <c r="AN46" s="967"/>
      <c r="AO46" s="967"/>
      <c r="AP46" s="967"/>
      <c r="AQ46" s="967"/>
      <c r="AR46" s="967"/>
      <c r="AS46" s="967"/>
      <c r="AT46" s="967"/>
      <c r="AU46" s="967"/>
      <c r="AV46" s="967"/>
      <c r="AW46" s="967"/>
      <c r="AX46" s="967"/>
      <c r="AY46" s="967"/>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6"/>
      <c r="AL47" s="967"/>
      <c r="AM47" s="967"/>
      <c r="AN47" s="967"/>
      <c r="AO47" s="967"/>
      <c r="AP47" s="967"/>
      <c r="AQ47" s="967"/>
      <c r="AR47" s="967"/>
      <c r="AS47" s="967"/>
      <c r="AT47" s="967"/>
      <c r="AU47" s="967"/>
      <c r="AV47" s="967"/>
      <c r="AW47" s="967"/>
      <c r="AX47" s="967"/>
      <c r="AY47" s="967"/>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6"/>
      <c r="AL48" s="967"/>
      <c r="AM48" s="967"/>
      <c r="AN48" s="967"/>
      <c r="AO48" s="967"/>
      <c r="AP48" s="967"/>
      <c r="AQ48" s="967"/>
      <c r="AR48" s="967"/>
      <c r="AS48" s="967"/>
      <c r="AT48" s="967"/>
      <c r="AU48" s="967"/>
      <c r="AV48" s="967"/>
      <c r="AW48" s="967"/>
      <c r="AX48" s="967"/>
      <c r="AY48" s="967"/>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6"/>
      <c r="AL49" s="967"/>
      <c r="AM49" s="967"/>
      <c r="AN49" s="967"/>
      <c r="AO49" s="967"/>
      <c r="AP49" s="967"/>
      <c r="AQ49" s="967"/>
      <c r="AR49" s="967"/>
      <c r="AS49" s="967"/>
      <c r="AT49" s="967"/>
      <c r="AU49" s="967"/>
      <c r="AV49" s="967"/>
      <c r="AW49" s="967"/>
      <c r="AX49" s="967"/>
      <c r="AY49" s="967"/>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394</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c r="A63" s="215" t="s">
        <v>372</v>
      </c>
      <c r="B63" s="940" t="s">
        <v>395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25094</v>
      </c>
      <c r="AG63" s="955"/>
      <c r="AH63" s="955"/>
      <c r="AI63" s="955"/>
      <c r="AJ63" s="1029"/>
      <c r="AK63" s="1030"/>
      <c r="AL63" s="959"/>
      <c r="AM63" s="959"/>
      <c r="AN63" s="959"/>
      <c r="AO63" s="959"/>
      <c r="AP63" s="955">
        <v>246479</v>
      </c>
      <c r="AQ63" s="955"/>
      <c r="AR63" s="955"/>
      <c r="AS63" s="955"/>
      <c r="AT63" s="955"/>
      <c r="AU63" s="955">
        <v>69243</v>
      </c>
      <c r="AV63" s="955"/>
      <c r="AW63" s="955"/>
      <c r="AX63" s="955"/>
      <c r="AY63" s="955"/>
      <c r="AZ63" s="1024"/>
      <c r="BA63" s="1024"/>
      <c r="BB63" s="1024"/>
      <c r="BC63" s="1024"/>
      <c r="BD63" s="1024"/>
      <c r="BE63" s="956"/>
      <c r="BF63" s="956"/>
      <c r="BG63" s="956"/>
      <c r="BH63" s="956"/>
      <c r="BI63" s="957"/>
      <c r="BJ63" s="1025" t="s">
        <v>113</v>
      </c>
      <c r="BK63" s="947"/>
      <c r="BL63" s="947"/>
      <c r="BM63" s="947"/>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c r="A66" s="994" t="s">
        <v>397</v>
      </c>
      <c r="B66" s="995"/>
      <c r="C66" s="995"/>
      <c r="D66" s="995"/>
      <c r="E66" s="995"/>
      <c r="F66" s="995"/>
      <c r="G66" s="995"/>
      <c r="H66" s="995"/>
      <c r="I66" s="995"/>
      <c r="J66" s="995"/>
      <c r="K66" s="995"/>
      <c r="L66" s="995"/>
      <c r="M66" s="995"/>
      <c r="N66" s="995"/>
      <c r="O66" s="995"/>
      <c r="P66" s="996"/>
      <c r="Q66" s="1000" t="s">
        <v>376</v>
      </c>
      <c r="R66" s="1001"/>
      <c r="S66" s="1001"/>
      <c r="T66" s="1001"/>
      <c r="U66" s="1002"/>
      <c r="V66" s="1000" t="s">
        <v>377</v>
      </c>
      <c r="W66" s="1001"/>
      <c r="X66" s="1001"/>
      <c r="Y66" s="1001"/>
      <c r="Z66" s="1002"/>
      <c r="AA66" s="1000" t="s">
        <v>378</v>
      </c>
      <c r="AB66" s="1001"/>
      <c r="AC66" s="1001"/>
      <c r="AD66" s="1001"/>
      <c r="AE66" s="1002"/>
      <c r="AF66" s="1006" t="s">
        <v>379</v>
      </c>
      <c r="AG66" s="1007"/>
      <c r="AH66" s="1007"/>
      <c r="AI66" s="1007"/>
      <c r="AJ66" s="1008"/>
      <c r="AK66" s="1000" t="s">
        <v>380</v>
      </c>
      <c r="AL66" s="995"/>
      <c r="AM66" s="995"/>
      <c r="AN66" s="995"/>
      <c r="AO66" s="996"/>
      <c r="AP66" s="1000" t="s">
        <v>381</v>
      </c>
      <c r="AQ66" s="1001"/>
      <c r="AR66" s="1001"/>
      <c r="AS66" s="1001"/>
      <c r="AT66" s="1002"/>
      <c r="AU66" s="1000" t="s">
        <v>398</v>
      </c>
      <c r="AV66" s="1001"/>
      <c r="AW66" s="1001"/>
      <c r="AX66" s="1001"/>
      <c r="AY66" s="1002"/>
      <c r="AZ66" s="1000" t="s">
        <v>355</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544</v>
      </c>
      <c r="C68" s="982"/>
      <c r="D68" s="982"/>
      <c r="E68" s="982"/>
      <c r="F68" s="982"/>
      <c r="G68" s="982"/>
      <c r="H68" s="982"/>
      <c r="I68" s="982"/>
      <c r="J68" s="982"/>
      <c r="K68" s="982"/>
      <c r="L68" s="982"/>
      <c r="M68" s="982"/>
      <c r="N68" s="982"/>
      <c r="O68" s="982"/>
      <c r="P68" s="983"/>
      <c r="Q68" s="984">
        <v>406</v>
      </c>
      <c r="R68" s="985"/>
      <c r="S68" s="985"/>
      <c r="T68" s="985"/>
      <c r="U68" s="986"/>
      <c r="V68" s="987">
        <v>392</v>
      </c>
      <c r="W68" s="985"/>
      <c r="X68" s="985"/>
      <c r="Y68" s="985"/>
      <c r="Z68" s="986"/>
      <c r="AA68" s="987">
        <v>14</v>
      </c>
      <c r="AB68" s="985"/>
      <c r="AC68" s="985"/>
      <c r="AD68" s="985"/>
      <c r="AE68" s="986"/>
      <c r="AF68" s="987">
        <v>14</v>
      </c>
      <c r="AG68" s="985"/>
      <c r="AH68" s="985"/>
      <c r="AI68" s="985"/>
      <c r="AJ68" s="986"/>
      <c r="AK68" s="978" t="s">
        <v>577</v>
      </c>
      <c r="AL68" s="978"/>
      <c r="AM68" s="978"/>
      <c r="AN68" s="978"/>
      <c r="AO68" s="978"/>
      <c r="AP68" s="978" t="s">
        <v>577</v>
      </c>
      <c r="AQ68" s="978"/>
      <c r="AR68" s="978"/>
      <c r="AS68" s="978"/>
      <c r="AT68" s="978"/>
      <c r="AU68" s="978" t="s">
        <v>577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545</v>
      </c>
      <c r="C69" s="971"/>
      <c r="D69" s="971"/>
      <c r="E69" s="971"/>
      <c r="F69" s="971"/>
      <c r="G69" s="971"/>
      <c r="H69" s="971"/>
      <c r="I69" s="971"/>
      <c r="J69" s="971"/>
      <c r="K69" s="971"/>
      <c r="L69" s="971"/>
      <c r="M69" s="971"/>
      <c r="N69" s="971"/>
      <c r="O69" s="971"/>
      <c r="P69" s="972"/>
      <c r="Q69" s="974">
        <v>67993</v>
      </c>
      <c r="R69" s="975"/>
      <c r="S69" s="975"/>
      <c r="T69" s="975"/>
      <c r="U69" s="976"/>
      <c r="V69" s="977">
        <v>65289</v>
      </c>
      <c r="W69" s="975"/>
      <c r="X69" s="975"/>
      <c r="Y69" s="975"/>
      <c r="Z69" s="976"/>
      <c r="AA69" s="977">
        <v>2704</v>
      </c>
      <c r="AB69" s="975"/>
      <c r="AC69" s="975"/>
      <c r="AD69" s="975"/>
      <c r="AE69" s="976"/>
      <c r="AF69" s="977">
        <v>2704</v>
      </c>
      <c r="AG69" s="975"/>
      <c r="AH69" s="975"/>
      <c r="AI69" s="975"/>
      <c r="AJ69" s="976"/>
      <c r="AK69" s="967" t="s">
        <v>577</v>
      </c>
      <c r="AL69" s="967"/>
      <c r="AM69" s="967"/>
      <c r="AN69" s="967"/>
      <c r="AO69" s="967"/>
      <c r="AP69" s="967" t="s">
        <v>578</v>
      </c>
      <c r="AQ69" s="967"/>
      <c r="AR69" s="967"/>
      <c r="AS69" s="967"/>
      <c r="AT69" s="967"/>
      <c r="AU69" s="967" t="s">
        <v>577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546</v>
      </c>
      <c r="C70" s="971"/>
      <c r="D70" s="971"/>
      <c r="E70" s="971"/>
      <c r="F70" s="971"/>
      <c r="G70" s="971"/>
      <c r="H70" s="971"/>
      <c r="I70" s="971"/>
      <c r="J70" s="971"/>
      <c r="K70" s="971"/>
      <c r="L70" s="971"/>
      <c r="M70" s="971"/>
      <c r="N70" s="971"/>
      <c r="O70" s="971"/>
      <c r="P70" s="972"/>
      <c r="Q70" s="974">
        <v>35521</v>
      </c>
      <c r="R70" s="975"/>
      <c r="S70" s="975"/>
      <c r="T70" s="975"/>
      <c r="U70" s="976"/>
      <c r="V70" s="977">
        <v>35450</v>
      </c>
      <c r="W70" s="975"/>
      <c r="X70" s="975"/>
      <c r="Y70" s="975"/>
      <c r="Z70" s="976"/>
      <c r="AA70" s="977">
        <v>71</v>
      </c>
      <c r="AB70" s="975"/>
      <c r="AC70" s="975"/>
      <c r="AD70" s="975"/>
      <c r="AE70" s="976"/>
      <c r="AF70" s="977">
        <v>71</v>
      </c>
      <c r="AG70" s="975"/>
      <c r="AH70" s="975"/>
      <c r="AI70" s="975"/>
      <c r="AJ70" s="976"/>
      <c r="AK70" s="967" t="s">
        <v>577</v>
      </c>
      <c r="AL70" s="967"/>
      <c r="AM70" s="967"/>
      <c r="AN70" s="967"/>
      <c r="AO70" s="967"/>
      <c r="AP70" s="967" t="s">
        <v>577</v>
      </c>
      <c r="AQ70" s="967"/>
      <c r="AR70" s="967"/>
      <c r="AS70" s="967"/>
      <c r="AT70" s="967"/>
      <c r="AU70" s="967" t="s">
        <v>579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547</v>
      </c>
      <c r="C71" s="971"/>
      <c r="D71" s="971"/>
      <c r="E71" s="971"/>
      <c r="F71" s="971"/>
      <c r="G71" s="971"/>
      <c r="H71" s="971"/>
      <c r="I71" s="971"/>
      <c r="J71" s="971"/>
      <c r="K71" s="971"/>
      <c r="L71" s="971"/>
      <c r="M71" s="971"/>
      <c r="N71" s="971"/>
      <c r="O71" s="971"/>
      <c r="P71" s="972"/>
      <c r="Q71" s="974">
        <v>1408</v>
      </c>
      <c r="R71" s="975"/>
      <c r="S71" s="975"/>
      <c r="T71" s="975"/>
      <c r="U71" s="976"/>
      <c r="V71" s="977">
        <v>1385</v>
      </c>
      <c r="W71" s="975"/>
      <c r="X71" s="975"/>
      <c r="Y71" s="975"/>
      <c r="Z71" s="976"/>
      <c r="AA71" s="977">
        <v>23</v>
      </c>
      <c r="AB71" s="975"/>
      <c r="AC71" s="975"/>
      <c r="AD71" s="975"/>
      <c r="AE71" s="976"/>
      <c r="AF71" s="977">
        <v>23</v>
      </c>
      <c r="AG71" s="975"/>
      <c r="AH71" s="975"/>
      <c r="AI71" s="975"/>
      <c r="AJ71" s="976"/>
      <c r="AK71" s="967">
        <v>47</v>
      </c>
      <c r="AL71" s="967"/>
      <c r="AM71" s="967"/>
      <c r="AN71" s="967"/>
      <c r="AO71" s="967"/>
      <c r="AP71" s="967" t="s">
        <v>577</v>
      </c>
      <c r="AQ71" s="967"/>
      <c r="AR71" s="967"/>
      <c r="AS71" s="967"/>
      <c r="AT71" s="967"/>
      <c r="AU71" s="967" t="s">
        <v>579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548</v>
      </c>
      <c r="C72" s="971"/>
      <c r="D72" s="971"/>
      <c r="E72" s="971"/>
      <c r="F72" s="971"/>
      <c r="G72" s="971"/>
      <c r="H72" s="971"/>
      <c r="I72" s="971"/>
      <c r="J72" s="971"/>
      <c r="K72" s="971"/>
      <c r="L72" s="971"/>
      <c r="M72" s="971"/>
      <c r="N72" s="971"/>
      <c r="O72" s="971"/>
      <c r="P72" s="972"/>
      <c r="Q72" s="974">
        <v>600986</v>
      </c>
      <c r="R72" s="975"/>
      <c r="S72" s="975"/>
      <c r="T72" s="975"/>
      <c r="U72" s="976"/>
      <c r="V72" s="977">
        <v>579982</v>
      </c>
      <c r="W72" s="975"/>
      <c r="X72" s="975"/>
      <c r="Y72" s="975"/>
      <c r="Z72" s="976"/>
      <c r="AA72" s="977">
        <v>21004</v>
      </c>
      <c r="AB72" s="975"/>
      <c r="AC72" s="975"/>
      <c r="AD72" s="975"/>
      <c r="AE72" s="976"/>
      <c r="AF72" s="977">
        <v>21004</v>
      </c>
      <c r="AG72" s="975"/>
      <c r="AH72" s="975"/>
      <c r="AI72" s="975"/>
      <c r="AJ72" s="976"/>
      <c r="AK72" s="967">
        <v>163</v>
      </c>
      <c r="AL72" s="967"/>
      <c r="AM72" s="967"/>
      <c r="AN72" s="967"/>
      <c r="AO72" s="967"/>
      <c r="AP72" s="967" t="s">
        <v>579</v>
      </c>
      <c r="AQ72" s="967"/>
      <c r="AR72" s="967"/>
      <c r="AS72" s="967"/>
      <c r="AT72" s="967"/>
      <c r="AU72" s="967" t="s">
        <v>579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372</v>
      </c>
      <c r="B88" s="940" t="s">
        <v>399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23816</v>
      </c>
      <c r="AG88" s="955"/>
      <c r="AH88" s="955"/>
      <c r="AI88" s="955"/>
      <c r="AJ88" s="955"/>
      <c r="AK88" s="959"/>
      <c r="AL88" s="959"/>
      <c r="AM88" s="959"/>
      <c r="AN88" s="959"/>
      <c r="AO88" s="959"/>
      <c r="AP88" s="955" t="s">
        <v>582</v>
      </c>
      <c r="AQ88" s="955"/>
      <c r="AR88" s="955"/>
      <c r="AS88" s="955"/>
      <c r="AT88" s="955"/>
      <c r="AU88" s="955" t="s">
        <v>582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40" t="s">
        <v>400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10802</v>
      </c>
      <c r="CS102" s="947"/>
      <c r="CT102" s="947"/>
      <c r="CU102" s="947"/>
      <c r="CV102" s="948"/>
      <c r="CW102" s="946">
        <v>4806</v>
      </c>
      <c r="CX102" s="947"/>
      <c r="CY102" s="947"/>
      <c r="CZ102" s="947"/>
      <c r="DA102" s="948"/>
      <c r="DB102" s="946">
        <v>2577</v>
      </c>
      <c r="DC102" s="947"/>
      <c r="DD102" s="947"/>
      <c r="DE102" s="947"/>
      <c r="DF102" s="948"/>
      <c r="DG102" s="946" t="s">
        <v>577</v>
      </c>
      <c r="DH102" s="947"/>
      <c r="DI102" s="947"/>
      <c r="DJ102" s="947"/>
      <c r="DK102" s="948"/>
      <c r="DL102" s="946">
        <v>14</v>
      </c>
      <c r="DM102" s="947"/>
      <c r="DN102" s="947"/>
      <c r="DO102" s="947"/>
      <c r="DP102" s="948"/>
      <c r="DQ102" s="946">
        <v>131</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408</v>
      </c>
      <c r="AB109" s="888"/>
      <c r="AC109" s="888"/>
      <c r="AD109" s="888"/>
      <c r="AE109" s="889"/>
      <c r="AF109" s="890" t="s">
        <v>287</v>
      </c>
      <c r="AG109" s="888"/>
      <c r="AH109" s="888"/>
      <c r="AI109" s="888"/>
      <c r="AJ109" s="889"/>
      <c r="AK109" s="890" t="s">
        <v>286</v>
      </c>
      <c r="AL109" s="888"/>
      <c r="AM109" s="888"/>
      <c r="AN109" s="888"/>
      <c r="AO109" s="889"/>
      <c r="AP109" s="890" t="s">
        <v>409</v>
      </c>
      <c r="AQ109" s="888"/>
      <c r="AR109" s="888"/>
      <c r="AS109" s="888"/>
      <c r="AT109" s="919"/>
      <c r="AU109" s="887" t="s">
        <v>407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408</v>
      </c>
      <c r="BR109" s="888"/>
      <c r="BS109" s="888"/>
      <c r="BT109" s="888"/>
      <c r="BU109" s="889"/>
      <c r="BV109" s="890" t="s">
        <v>287</v>
      </c>
      <c r="BW109" s="888"/>
      <c r="BX109" s="888"/>
      <c r="BY109" s="888"/>
      <c r="BZ109" s="889"/>
      <c r="CA109" s="890" t="s">
        <v>286</v>
      </c>
      <c r="CB109" s="888"/>
      <c r="CC109" s="888"/>
      <c r="CD109" s="888"/>
      <c r="CE109" s="889"/>
      <c r="CF109" s="928" t="s">
        <v>409</v>
      </c>
      <c r="CG109" s="928"/>
      <c r="CH109" s="928"/>
      <c r="CI109" s="928"/>
      <c r="CJ109" s="928"/>
      <c r="CK109" s="890" t="s">
        <v>410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408</v>
      </c>
      <c r="DH109" s="888"/>
      <c r="DI109" s="888"/>
      <c r="DJ109" s="888"/>
      <c r="DK109" s="889"/>
      <c r="DL109" s="890" t="s">
        <v>287</v>
      </c>
      <c r="DM109" s="888"/>
      <c r="DN109" s="888"/>
      <c r="DO109" s="888"/>
      <c r="DP109" s="889"/>
      <c r="DQ109" s="890" t="s">
        <v>286</v>
      </c>
      <c r="DR109" s="888"/>
      <c r="DS109" s="888"/>
      <c r="DT109" s="888"/>
      <c r="DU109" s="889"/>
      <c r="DV109" s="890" t="s">
        <v>409</v>
      </c>
      <c r="DW109" s="888"/>
      <c r="DX109" s="888"/>
      <c r="DY109" s="888"/>
      <c r="DZ109" s="919"/>
    </row>
    <row r="110" spans="1:131" s="197" customFormat="1" ht="26.25" customHeight="1">
      <c r="A110" s="757" t="s">
        <v>411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43202432</v>
      </c>
      <c r="AB110" s="873"/>
      <c r="AC110" s="873"/>
      <c r="AD110" s="873"/>
      <c r="AE110" s="874"/>
      <c r="AF110" s="875">
        <v>44127604</v>
      </c>
      <c r="AG110" s="873"/>
      <c r="AH110" s="873"/>
      <c r="AI110" s="873"/>
      <c r="AJ110" s="874"/>
      <c r="AK110" s="875">
        <v>44301133</v>
      </c>
      <c r="AL110" s="873"/>
      <c r="AM110" s="873"/>
      <c r="AN110" s="873"/>
      <c r="AO110" s="874"/>
      <c r="AP110" s="876">
        <v>20.3</v>
      </c>
      <c r="AQ110" s="877"/>
      <c r="AR110" s="877"/>
      <c r="AS110" s="877"/>
      <c r="AT110" s="878"/>
      <c r="AU110" s="920" t="s">
        <v>61</v>
      </c>
      <c r="AV110" s="921"/>
      <c r="AW110" s="921"/>
      <c r="AX110" s="921"/>
      <c r="AY110" s="922"/>
      <c r="AZ110" s="816" t="s">
        <v>412</v>
      </c>
      <c r="BA110" s="758"/>
      <c r="BB110" s="758"/>
      <c r="BC110" s="758"/>
      <c r="BD110" s="758"/>
      <c r="BE110" s="758"/>
      <c r="BF110" s="758"/>
      <c r="BG110" s="758"/>
      <c r="BH110" s="758"/>
      <c r="BI110" s="758"/>
      <c r="BJ110" s="758"/>
      <c r="BK110" s="758"/>
      <c r="BL110" s="758"/>
      <c r="BM110" s="758"/>
      <c r="BN110" s="758"/>
      <c r="BO110" s="758"/>
      <c r="BP110" s="759"/>
      <c r="BQ110" s="799">
        <v>433626075</v>
      </c>
      <c r="BR110" s="800"/>
      <c r="BS110" s="800"/>
      <c r="BT110" s="800"/>
      <c r="BU110" s="800"/>
      <c r="BV110" s="800">
        <v>439225544</v>
      </c>
      <c r="BW110" s="800"/>
      <c r="BX110" s="800"/>
      <c r="BY110" s="800"/>
      <c r="BZ110" s="800"/>
      <c r="CA110" s="800">
        <v>449470172</v>
      </c>
      <c r="CB110" s="800"/>
      <c r="CC110" s="800"/>
      <c r="CD110" s="800"/>
      <c r="CE110" s="800"/>
      <c r="CF110" s="861">
        <v>206.4</v>
      </c>
      <c r="CG110" s="862"/>
      <c r="CH110" s="862"/>
      <c r="CI110" s="862"/>
      <c r="CJ110" s="862"/>
      <c r="CK110" s="916" t="s">
        <v>413</v>
      </c>
      <c r="CL110" s="864"/>
      <c r="CM110" s="869" t="s">
        <v>414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3050283</v>
      </c>
      <c r="DH110" s="800"/>
      <c r="DI110" s="800"/>
      <c r="DJ110" s="800"/>
      <c r="DK110" s="800"/>
      <c r="DL110" s="800">
        <v>2774375</v>
      </c>
      <c r="DM110" s="800"/>
      <c r="DN110" s="800"/>
      <c r="DO110" s="800"/>
      <c r="DP110" s="800"/>
      <c r="DQ110" s="800">
        <v>2492371</v>
      </c>
      <c r="DR110" s="800"/>
      <c r="DS110" s="800"/>
      <c r="DT110" s="800"/>
      <c r="DU110" s="800"/>
      <c r="DV110" s="801">
        <v>1.1000000000000001</v>
      </c>
      <c r="DW110" s="801"/>
      <c r="DX110" s="801"/>
      <c r="DY110" s="801"/>
      <c r="DZ110" s="802"/>
    </row>
    <row r="111" spans="1:131" s="197" customFormat="1" ht="26.25" customHeight="1">
      <c r="A111" s="778" t="s">
        <v>415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324</v>
      </c>
      <c r="AB111" s="909"/>
      <c r="AC111" s="909"/>
      <c r="AD111" s="909"/>
      <c r="AE111" s="910"/>
      <c r="AF111" s="911" t="s">
        <v>324</v>
      </c>
      <c r="AG111" s="909"/>
      <c r="AH111" s="909"/>
      <c r="AI111" s="909"/>
      <c r="AJ111" s="910"/>
      <c r="AK111" s="911" t="s">
        <v>324</v>
      </c>
      <c r="AL111" s="909"/>
      <c r="AM111" s="909"/>
      <c r="AN111" s="909"/>
      <c r="AO111" s="910"/>
      <c r="AP111" s="912" t="s">
        <v>324</v>
      </c>
      <c r="AQ111" s="913"/>
      <c r="AR111" s="913"/>
      <c r="AS111" s="913"/>
      <c r="AT111" s="914"/>
      <c r="AU111" s="923"/>
      <c r="AV111" s="924"/>
      <c r="AW111" s="924"/>
      <c r="AX111" s="924"/>
      <c r="AY111" s="925"/>
      <c r="AZ111" s="767" t="s">
        <v>416</v>
      </c>
      <c r="BA111" s="768"/>
      <c r="BB111" s="768"/>
      <c r="BC111" s="768"/>
      <c r="BD111" s="768"/>
      <c r="BE111" s="768"/>
      <c r="BF111" s="768"/>
      <c r="BG111" s="768"/>
      <c r="BH111" s="768"/>
      <c r="BI111" s="768"/>
      <c r="BJ111" s="768"/>
      <c r="BK111" s="768"/>
      <c r="BL111" s="768"/>
      <c r="BM111" s="768"/>
      <c r="BN111" s="768"/>
      <c r="BO111" s="768"/>
      <c r="BP111" s="769"/>
      <c r="BQ111" s="770">
        <v>3050283</v>
      </c>
      <c r="BR111" s="771"/>
      <c r="BS111" s="771"/>
      <c r="BT111" s="771"/>
      <c r="BU111" s="771"/>
      <c r="BV111" s="771">
        <v>2774375</v>
      </c>
      <c r="BW111" s="771"/>
      <c r="BX111" s="771"/>
      <c r="BY111" s="771"/>
      <c r="BZ111" s="771"/>
      <c r="CA111" s="771">
        <v>2492371</v>
      </c>
      <c r="CB111" s="771"/>
      <c r="CC111" s="771"/>
      <c r="CD111" s="771"/>
      <c r="CE111" s="771"/>
      <c r="CF111" s="848">
        <v>1.1000000000000001</v>
      </c>
      <c r="CG111" s="849"/>
      <c r="CH111" s="849"/>
      <c r="CI111" s="849"/>
      <c r="CJ111" s="849"/>
      <c r="CK111" s="917"/>
      <c r="CL111" s="866"/>
      <c r="CM111" s="803" t="s">
        <v>417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324</v>
      </c>
      <c r="DH111" s="771"/>
      <c r="DI111" s="771"/>
      <c r="DJ111" s="771"/>
      <c r="DK111" s="771"/>
      <c r="DL111" s="771" t="s">
        <v>324</v>
      </c>
      <c r="DM111" s="771"/>
      <c r="DN111" s="771"/>
      <c r="DO111" s="771"/>
      <c r="DP111" s="771"/>
      <c r="DQ111" s="771" t="s">
        <v>324</v>
      </c>
      <c r="DR111" s="771"/>
      <c r="DS111" s="771"/>
      <c r="DT111" s="771"/>
      <c r="DU111" s="771"/>
      <c r="DV111" s="823" t="s">
        <v>324</v>
      </c>
      <c r="DW111" s="823"/>
      <c r="DX111" s="823"/>
      <c r="DY111" s="823"/>
      <c r="DZ111" s="824"/>
    </row>
    <row r="112" spans="1:131" s="197" customFormat="1" ht="26.25" customHeight="1">
      <c r="A112" s="902" t="s">
        <v>418</v>
      </c>
      <c r="B112" s="903"/>
      <c r="C112" s="768" t="s">
        <v>419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3000000</v>
      </c>
      <c r="AB112" s="784"/>
      <c r="AC112" s="784"/>
      <c r="AD112" s="784"/>
      <c r="AE112" s="785"/>
      <c r="AF112" s="786">
        <v>3333333</v>
      </c>
      <c r="AG112" s="784"/>
      <c r="AH112" s="784"/>
      <c r="AI112" s="784"/>
      <c r="AJ112" s="785"/>
      <c r="AK112" s="786">
        <v>3333333</v>
      </c>
      <c r="AL112" s="784"/>
      <c r="AM112" s="784"/>
      <c r="AN112" s="784"/>
      <c r="AO112" s="785"/>
      <c r="AP112" s="754">
        <v>1.5</v>
      </c>
      <c r="AQ112" s="755"/>
      <c r="AR112" s="755"/>
      <c r="AS112" s="755"/>
      <c r="AT112" s="756"/>
      <c r="AU112" s="923"/>
      <c r="AV112" s="924"/>
      <c r="AW112" s="924"/>
      <c r="AX112" s="924"/>
      <c r="AY112" s="925"/>
      <c r="AZ112" s="767" t="s">
        <v>420</v>
      </c>
      <c r="BA112" s="768"/>
      <c r="BB112" s="768"/>
      <c r="BC112" s="768"/>
      <c r="BD112" s="768"/>
      <c r="BE112" s="768"/>
      <c r="BF112" s="768"/>
      <c r="BG112" s="768"/>
      <c r="BH112" s="768"/>
      <c r="BI112" s="768"/>
      <c r="BJ112" s="768"/>
      <c r="BK112" s="768"/>
      <c r="BL112" s="768"/>
      <c r="BM112" s="768"/>
      <c r="BN112" s="768"/>
      <c r="BO112" s="768"/>
      <c r="BP112" s="769"/>
      <c r="BQ112" s="770">
        <v>81172746</v>
      </c>
      <c r="BR112" s="771"/>
      <c r="BS112" s="771"/>
      <c r="BT112" s="771"/>
      <c r="BU112" s="771"/>
      <c r="BV112" s="771">
        <v>78845161</v>
      </c>
      <c r="BW112" s="771"/>
      <c r="BX112" s="771"/>
      <c r="BY112" s="771"/>
      <c r="BZ112" s="771"/>
      <c r="CA112" s="771">
        <v>69242520</v>
      </c>
      <c r="CB112" s="771"/>
      <c r="CC112" s="771"/>
      <c r="CD112" s="771"/>
      <c r="CE112" s="771"/>
      <c r="CF112" s="848">
        <v>31.8</v>
      </c>
      <c r="CG112" s="849"/>
      <c r="CH112" s="849"/>
      <c r="CI112" s="849"/>
      <c r="CJ112" s="849"/>
      <c r="CK112" s="917"/>
      <c r="CL112" s="866"/>
      <c r="CM112" s="803" t="s">
        <v>421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c r="A113" s="904"/>
      <c r="B113" s="905"/>
      <c r="C113" s="768" t="s">
        <v>422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6577627</v>
      </c>
      <c r="AB113" s="909"/>
      <c r="AC113" s="909"/>
      <c r="AD113" s="909"/>
      <c r="AE113" s="910"/>
      <c r="AF113" s="911">
        <v>6580369</v>
      </c>
      <c r="AG113" s="909"/>
      <c r="AH113" s="909"/>
      <c r="AI113" s="909"/>
      <c r="AJ113" s="910"/>
      <c r="AK113" s="911">
        <v>5417499</v>
      </c>
      <c r="AL113" s="909"/>
      <c r="AM113" s="909"/>
      <c r="AN113" s="909"/>
      <c r="AO113" s="910"/>
      <c r="AP113" s="912">
        <v>2.5</v>
      </c>
      <c r="AQ113" s="913"/>
      <c r="AR113" s="913"/>
      <c r="AS113" s="913"/>
      <c r="AT113" s="914"/>
      <c r="AU113" s="923"/>
      <c r="AV113" s="924"/>
      <c r="AW113" s="924"/>
      <c r="AX113" s="924"/>
      <c r="AY113" s="925"/>
      <c r="AZ113" s="767" t="s">
        <v>423</v>
      </c>
      <c r="BA113" s="768"/>
      <c r="BB113" s="768"/>
      <c r="BC113" s="768"/>
      <c r="BD113" s="768"/>
      <c r="BE113" s="768"/>
      <c r="BF113" s="768"/>
      <c r="BG113" s="768"/>
      <c r="BH113" s="768"/>
      <c r="BI113" s="768"/>
      <c r="BJ113" s="768"/>
      <c r="BK113" s="768"/>
      <c r="BL113" s="768"/>
      <c r="BM113" s="768"/>
      <c r="BN113" s="768"/>
      <c r="BO113" s="768"/>
      <c r="BP113" s="769"/>
      <c r="BQ113" s="770" t="s">
        <v>113</v>
      </c>
      <c r="BR113" s="771"/>
      <c r="BS113" s="771"/>
      <c r="BT113" s="771"/>
      <c r="BU113" s="771"/>
      <c r="BV113" s="771" t="s">
        <v>113</v>
      </c>
      <c r="BW113" s="771"/>
      <c r="BX113" s="771"/>
      <c r="BY113" s="771"/>
      <c r="BZ113" s="771"/>
      <c r="CA113" s="771" t="s">
        <v>113</v>
      </c>
      <c r="CB113" s="771"/>
      <c r="CC113" s="771"/>
      <c r="CD113" s="771"/>
      <c r="CE113" s="771"/>
      <c r="CF113" s="848" t="s">
        <v>113</v>
      </c>
      <c r="CG113" s="849"/>
      <c r="CH113" s="849"/>
      <c r="CI113" s="849"/>
      <c r="CJ113" s="849"/>
      <c r="CK113" s="917"/>
      <c r="CL113" s="866"/>
      <c r="CM113" s="803" t="s">
        <v>424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425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113</v>
      </c>
      <c r="AB114" s="784"/>
      <c r="AC114" s="784"/>
      <c r="AD114" s="784"/>
      <c r="AE114" s="785"/>
      <c r="AF114" s="786" t="s">
        <v>113</v>
      </c>
      <c r="AG114" s="784"/>
      <c r="AH114" s="784"/>
      <c r="AI114" s="784"/>
      <c r="AJ114" s="785"/>
      <c r="AK114" s="786" t="s">
        <v>113</v>
      </c>
      <c r="AL114" s="784"/>
      <c r="AM114" s="784"/>
      <c r="AN114" s="784"/>
      <c r="AO114" s="785"/>
      <c r="AP114" s="754" t="s">
        <v>113</v>
      </c>
      <c r="AQ114" s="755"/>
      <c r="AR114" s="755"/>
      <c r="AS114" s="755"/>
      <c r="AT114" s="756"/>
      <c r="AU114" s="923"/>
      <c r="AV114" s="924"/>
      <c r="AW114" s="924"/>
      <c r="AX114" s="924"/>
      <c r="AY114" s="925"/>
      <c r="AZ114" s="767" t="s">
        <v>426</v>
      </c>
      <c r="BA114" s="768"/>
      <c r="BB114" s="768"/>
      <c r="BC114" s="768"/>
      <c r="BD114" s="768"/>
      <c r="BE114" s="768"/>
      <c r="BF114" s="768"/>
      <c r="BG114" s="768"/>
      <c r="BH114" s="768"/>
      <c r="BI114" s="768"/>
      <c r="BJ114" s="768"/>
      <c r="BK114" s="768"/>
      <c r="BL114" s="768"/>
      <c r="BM114" s="768"/>
      <c r="BN114" s="768"/>
      <c r="BO114" s="768"/>
      <c r="BP114" s="769"/>
      <c r="BQ114" s="770">
        <v>63101152</v>
      </c>
      <c r="BR114" s="771"/>
      <c r="BS114" s="771"/>
      <c r="BT114" s="771"/>
      <c r="BU114" s="771"/>
      <c r="BV114" s="771">
        <v>56871740</v>
      </c>
      <c r="BW114" s="771"/>
      <c r="BX114" s="771"/>
      <c r="BY114" s="771"/>
      <c r="BZ114" s="771"/>
      <c r="CA114" s="771">
        <v>55992804</v>
      </c>
      <c r="CB114" s="771"/>
      <c r="CC114" s="771"/>
      <c r="CD114" s="771"/>
      <c r="CE114" s="771"/>
      <c r="CF114" s="848">
        <v>25.7</v>
      </c>
      <c r="CG114" s="849"/>
      <c r="CH114" s="849"/>
      <c r="CI114" s="849"/>
      <c r="CJ114" s="849"/>
      <c r="CK114" s="917"/>
      <c r="CL114" s="866"/>
      <c r="CM114" s="803" t="s">
        <v>427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428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341905</v>
      </c>
      <c r="AB115" s="909"/>
      <c r="AC115" s="909"/>
      <c r="AD115" s="909"/>
      <c r="AE115" s="910"/>
      <c r="AF115" s="911">
        <v>342781</v>
      </c>
      <c r="AG115" s="909"/>
      <c r="AH115" s="909"/>
      <c r="AI115" s="909"/>
      <c r="AJ115" s="910"/>
      <c r="AK115" s="911">
        <v>1759778</v>
      </c>
      <c r="AL115" s="909"/>
      <c r="AM115" s="909"/>
      <c r="AN115" s="909"/>
      <c r="AO115" s="910"/>
      <c r="AP115" s="912">
        <v>0.8</v>
      </c>
      <c r="AQ115" s="913"/>
      <c r="AR115" s="913"/>
      <c r="AS115" s="913"/>
      <c r="AT115" s="914"/>
      <c r="AU115" s="923"/>
      <c r="AV115" s="924"/>
      <c r="AW115" s="924"/>
      <c r="AX115" s="924"/>
      <c r="AY115" s="925"/>
      <c r="AZ115" s="767" t="s">
        <v>429</v>
      </c>
      <c r="BA115" s="768"/>
      <c r="BB115" s="768"/>
      <c r="BC115" s="768"/>
      <c r="BD115" s="768"/>
      <c r="BE115" s="768"/>
      <c r="BF115" s="768"/>
      <c r="BG115" s="768"/>
      <c r="BH115" s="768"/>
      <c r="BI115" s="768"/>
      <c r="BJ115" s="768"/>
      <c r="BK115" s="768"/>
      <c r="BL115" s="768"/>
      <c r="BM115" s="768"/>
      <c r="BN115" s="768"/>
      <c r="BO115" s="768"/>
      <c r="BP115" s="769"/>
      <c r="BQ115" s="770">
        <v>1847474</v>
      </c>
      <c r="BR115" s="771"/>
      <c r="BS115" s="771"/>
      <c r="BT115" s="771"/>
      <c r="BU115" s="771"/>
      <c r="BV115" s="771">
        <v>1295400</v>
      </c>
      <c r="BW115" s="771"/>
      <c r="BX115" s="771"/>
      <c r="BY115" s="771"/>
      <c r="BZ115" s="771"/>
      <c r="CA115" s="771">
        <v>183945</v>
      </c>
      <c r="CB115" s="771"/>
      <c r="CC115" s="771"/>
      <c r="CD115" s="771"/>
      <c r="CE115" s="771"/>
      <c r="CF115" s="848">
        <v>0.1</v>
      </c>
      <c r="CG115" s="849"/>
      <c r="CH115" s="849"/>
      <c r="CI115" s="849"/>
      <c r="CJ115" s="849"/>
      <c r="CK115" s="917"/>
      <c r="CL115" s="866"/>
      <c r="CM115" s="767" t="s">
        <v>430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431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432</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434</v>
      </c>
      <c r="Z117" s="889"/>
      <c r="AA117" s="894">
        <v>53121964</v>
      </c>
      <c r="AB117" s="895"/>
      <c r="AC117" s="895"/>
      <c r="AD117" s="895"/>
      <c r="AE117" s="896"/>
      <c r="AF117" s="898">
        <v>54384087</v>
      </c>
      <c r="AG117" s="895"/>
      <c r="AH117" s="895"/>
      <c r="AI117" s="895"/>
      <c r="AJ117" s="896"/>
      <c r="AK117" s="898">
        <v>54811743</v>
      </c>
      <c r="AL117" s="895"/>
      <c r="AM117" s="895"/>
      <c r="AN117" s="895"/>
      <c r="AO117" s="896"/>
      <c r="AP117" s="899"/>
      <c r="AQ117" s="900"/>
      <c r="AR117" s="900"/>
      <c r="AS117" s="900"/>
      <c r="AT117" s="901"/>
      <c r="AU117" s="923"/>
      <c r="AV117" s="924"/>
      <c r="AW117" s="924"/>
      <c r="AX117" s="924"/>
      <c r="AY117" s="925"/>
      <c r="AZ117" s="845" t="s">
        <v>435</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410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408</v>
      </c>
      <c r="AB118" s="888"/>
      <c r="AC118" s="888"/>
      <c r="AD118" s="888"/>
      <c r="AE118" s="889"/>
      <c r="AF118" s="890" t="s">
        <v>287</v>
      </c>
      <c r="AG118" s="888"/>
      <c r="AH118" s="888"/>
      <c r="AI118" s="888"/>
      <c r="AJ118" s="889"/>
      <c r="AK118" s="890" t="s">
        <v>286</v>
      </c>
      <c r="AL118" s="888"/>
      <c r="AM118" s="888"/>
      <c r="AN118" s="888"/>
      <c r="AO118" s="889"/>
      <c r="AP118" s="891" t="s">
        <v>409</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437</v>
      </c>
      <c r="BP118" s="838"/>
      <c r="BQ118" s="857">
        <v>582797730</v>
      </c>
      <c r="BR118" s="858"/>
      <c r="BS118" s="858"/>
      <c r="BT118" s="858"/>
      <c r="BU118" s="858"/>
      <c r="BV118" s="858">
        <v>579012220</v>
      </c>
      <c r="BW118" s="858"/>
      <c r="BX118" s="858"/>
      <c r="BY118" s="858"/>
      <c r="BZ118" s="858"/>
      <c r="CA118" s="858">
        <v>577381812</v>
      </c>
      <c r="CB118" s="858"/>
      <c r="CC118" s="858"/>
      <c r="CD118" s="858"/>
      <c r="CE118" s="858"/>
      <c r="CF118" s="743"/>
      <c r="CG118" s="744"/>
      <c r="CH118" s="744"/>
      <c r="CI118" s="744"/>
      <c r="CJ118" s="841"/>
      <c r="CK118" s="917"/>
      <c r="CL118" s="866"/>
      <c r="CM118" s="803" t="s">
        <v>438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413</v>
      </c>
      <c r="B119" s="864"/>
      <c r="C119" s="869" t="s">
        <v>414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v>337151</v>
      </c>
      <c r="AB119" s="873"/>
      <c r="AC119" s="873"/>
      <c r="AD119" s="873"/>
      <c r="AE119" s="874"/>
      <c r="AF119" s="875">
        <v>337435</v>
      </c>
      <c r="AG119" s="873"/>
      <c r="AH119" s="873"/>
      <c r="AI119" s="873"/>
      <c r="AJ119" s="874"/>
      <c r="AK119" s="875">
        <v>337725</v>
      </c>
      <c r="AL119" s="873"/>
      <c r="AM119" s="873"/>
      <c r="AN119" s="873"/>
      <c r="AO119" s="874"/>
      <c r="AP119" s="876">
        <v>0.2</v>
      </c>
      <c r="AQ119" s="877"/>
      <c r="AR119" s="877"/>
      <c r="AS119" s="877"/>
      <c r="AT119" s="878"/>
      <c r="AU119" s="879" t="s">
        <v>439</v>
      </c>
      <c r="AV119" s="880"/>
      <c r="AW119" s="880"/>
      <c r="AX119" s="880"/>
      <c r="AY119" s="881"/>
      <c r="AZ119" s="816" t="s">
        <v>440</v>
      </c>
      <c r="BA119" s="758"/>
      <c r="BB119" s="758"/>
      <c r="BC119" s="758"/>
      <c r="BD119" s="758"/>
      <c r="BE119" s="758"/>
      <c r="BF119" s="758"/>
      <c r="BG119" s="758"/>
      <c r="BH119" s="758"/>
      <c r="BI119" s="758"/>
      <c r="BJ119" s="758"/>
      <c r="BK119" s="758"/>
      <c r="BL119" s="758"/>
      <c r="BM119" s="758"/>
      <c r="BN119" s="758"/>
      <c r="BO119" s="758"/>
      <c r="BP119" s="759"/>
      <c r="BQ119" s="799">
        <v>60009056</v>
      </c>
      <c r="BR119" s="800"/>
      <c r="BS119" s="800"/>
      <c r="BT119" s="800"/>
      <c r="BU119" s="800"/>
      <c r="BV119" s="800">
        <v>62198289</v>
      </c>
      <c r="BW119" s="800"/>
      <c r="BX119" s="800"/>
      <c r="BY119" s="800"/>
      <c r="BZ119" s="800"/>
      <c r="CA119" s="800">
        <v>62999375</v>
      </c>
      <c r="CB119" s="800"/>
      <c r="CC119" s="800"/>
      <c r="CD119" s="800"/>
      <c r="CE119" s="800"/>
      <c r="CF119" s="861">
        <v>28.9</v>
      </c>
      <c r="CG119" s="862"/>
      <c r="CH119" s="862"/>
      <c r="CI119" s="862"/>
      <c r="CJ119" s="862"/>
      <c r="CK119" s="918"/>
      <c r="CL119" s="868"/>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113</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c r="A120" s="865"/>
      <c r="B120" s="866"/>
      <c r="C120" s="803" t="s">
        <v>417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442</v>
      </c>
      <c r="BA120" s="768"/>
      <c r="BB120" s="768"/>
      <c r="BC120" s="768"/>
      <c r="BD120" s="768"/>
      <c r="BE120" s="768"/>
      <c r="BF120" s="768"/>
      <c r="BG120" s="768"/>
      <c r="BH120" s="768"/>
      <c r="BI120" s="768"/>
      <c r="BJ120" s="768"/>
      <c r="BK120" s="768"/>
      <c r="BL120" s="768"/>
      <c r="BM120" s="768"/>
      <c r="BN120" s="768"/>
      <c r="BO120" s="768"/>
      <c r="BP120" s="769"/>
      <c r="BQ120" s="770">
        <v>81704722</v>
      </c>
      <c r="BR120" s="771"/>
      <c r="BS120" s="771"/>
      <c r="BT120" s="771"/>
      <c r="BU120" s="771"/>
      <c r="BV120" s="771">
        <v>82399304</v>
      </c>
      <c r="BW120" s="771"/>
      <c r="BX120" s="771"/>
      <c r="BY120" s="771"/>
      <c r="BZ120" s="771"/>
      <c r="CA120" s="771">
        <v>79344322</v>
      </c>
      <c r="CB120" s="771"/>
      <c r="CC120" s="771"/>
      <c r="CD120" s="771"/>
      <c r="CE120" s="771"/>
      <c r="CF120" s="848">
        <v>36.4</v>
      </c>
      <c r="CG120" s="849"/>
      <c r="CH120" s="849"/>
      <c r="CI120" s="849"/>
      <c r="CJ120" s="849"/>
      <c r="CK120" s="850" t="s">
        <v>443</v>
      </c>
      <c r="CL120" s="810"/>
      <c r="CM120" s="810"/>
      <c r="CN120" s="810"/>
      <c r="CO120" s="811"/>
      <c r="CP120" s="854" t="s">
        <v>390</v>
      </c>
      <c r="CQ120" s="855"/>
      <c r="CR120" s="855"/>
      <c r="CS120" s="855"/>
      <c r="CT120" s="855"/>
      <c r="CU120" s="855"/>
      <c r="CV120" s="855"/>
      <c r="CW120" s="855"/>
      <c r="CX120" s="855"/>
      <c r="CY120" s="855"/>
      <c r="CZ120" s="855"/>
      <c r="DA120" s="855"/>
      <c r="DB120" s="855"/>
      <c r="DC120" s="855"/>
      <c r="DD120" s="855"/>
      <c r="DE120" s="855"/>
      <c r="DF120" s="856"/>
      <c r="DG120" s="799">
        <v>71376714</v>
      </c>
      <c r="DH120" s="800"/>
      <c r="DI120" s="800"/>
      <c r="DJ120" s="800"/>
      <c r="DK120" s="800"/>
      <c r="DL120" s="800">
        <v>65854523</v>
      </c>
      <c r="DM120" s="800"/>
      <c r="DN120" s="800"/>
      <c r="DO120" s="800"/>
      <c r="DP120" s="800"/>
      <c r="DQ120" s="800">
        <v>59237924</v>
      </c>
      <c r="DR120" s="800"/>
      <c r="DS120" s="800"/>
      <c r="DT120" s="800"/>
      <c r="DU120" s="800"/>
      <c r="DV120" s="801">
        <v>27.2</v>
      </c>
      <c r="DW120" s="801"/>
      <c r="DX120" s="801"/>
      <c r="DY120" s="801"/>
      <c r="DZ120" s="802"/>
    </row>
    <row r="121" spans="1:130" s="197" customFormat="1" ht="26.25" customHeight="1">
      <c r="A121" s="865"/>
      <c r="B121" s="866"/>
      <c r="C121" s="842" t="s">
        <v>444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445</v>
      </c>
      <c r="BA121" s="846"/>
      <c r="BB121" s="846"/>
      <c r="BC121" s="846"/>
      <c r="BD121" s="846"/>
      <c r="BE121" s="846"/>
      <c r="BF121" s="846"/>
      <c r="BG121" s="846"/>
      <c r="BH121" s="846"/>
      <c r="BI121" s="846"/>
      <c r="BJ121" s="846"/>
      <c r="BK121" s="846"/>
      <c r="BL121" s="846"/>
      <c r="BM121" s="846"/>
      <c r="BN121" s="846"/>
      <c r="BO121" s="846"/>
      <c r="BP121" s="847"/>
      <c r="BQ121" s="857">
        <v>366767279</v>
      </c>
      <c r="BR121" s="858"/>
      <c r="BS121" s="858"/>
      <c r="BT121" s="858"/>
      <c r="BU121" s="858"/>
      <c r="BV121" s="858">
        <v>378419557</v>
      </c>
      <c r="BW121" s="858"/>
      <c r="BX121" s="858"/>
      <c r="BY121" s="858"/>
      <c r="BZ121" s="858"/>
      <c r="CA121" s="858">
        <v>376363220</v>
      </c>
      <c r="CB121" s="858"/>
      <c r="CC121" s="858"/>
      <c r="CD121" s="858"/>
      <c r="CE121" s="858"/>
      <c r="CF121" s="859">
        <v>172.8</v>
      </c>
      <c r="CG121" s="860"/>
      <c r="CH121" s="860"/>
      <c r="CI121" s="860"/>
      <c r="CJ121" s="860"/>
      <c r="CK121" s="851"/>
      <c r="CL121" s="812"/>
      <c r="CM121" s="812"/>
      <c r="CN121" s="812"/>
      <c r="CO121" s="813"/>
      <c r="CP121" s="828" t="s">
        <v>446</v>
      </c>
      <c r="CQ121" s="829"/>
      <c r="CR121" s="829"/>
      <c r="CS121" s="829"/>
      <c r="CT121" s="829"/>
      <c r="CU121" s="829"/>
      <c r="CV121" s="829"/>
      <c r="CW121" s="829"/>
      <c r="CX121" s="829"/>
      <c r="CY121" s="829"/>
      <c r="CZ121" s="829"/>
      <c r="DA121" s="829"/>
      <c r="DB121" s="829"/>
      <c r="DC121" s="829"/>
      <c r="DD121" s="829"/>
      <c r="DE121" s="829"/>
      <c r="DF121" s="830"/>
      <c r="DG121" s="770">
        <v>4393994</v>
      </c>
      <c r="DH121" s="771"/>
      <c r="DI121" s="771"/>
      <c r="DJ121" s="771"/>
      <c r="DK121" s="771"/>
      <c r="DL121" s="771">
        <v>6084734</v>
      </c>
      <c r="DM121" s="771"/>
      <c r="DN121" s="771"/>
      <c r="DO121" s="771"/>
      <c r="DP121" s="771"/>
      <c r="DQ121" s="771">
        <v>5213262</v>
      </c>
      <c r="DR121" s="771"/>
      <c r="DS121" s="771"/>
      <c r="DT121" s="771"/>
      <c r="DU121" s="771"/>
      <c r="DV121" s="823">
        <v>2.4</v>
      </c>
      <c r="DW121" s="823"/>
      <c r="DX121" s="823"/>
      <c r="DY121" s="823"/>
      <c r="DZ121" s="824"/>
    </row>
    <row r="122" spans="1:130" s="197" customFormat="1" ht="26.25" customHeight="1">
      <c r="A122" s="865"/>
      <c r="B122" s="866"/>
      <c r="C122" s="803" t="s">
        <v>427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447</v>
      </c>
      <c r="BP122" s="838"/>
      <c r="BQ122" s="839">
        <v>508481057</v>
      </c>
      <c r="BR122" s="840"/>
      <c r="BS122" s="840"/>
      <c r="BT122" s="840"/>
      <c r="BU122" s="840"/>
      <c r="BV122" s="840">
        <v>523017150</v>
      </c>
      <c r="BW122" s="840"/>
      <c r="BX122" s="840"/>
      <c r="BY122" s="840"/>
      <c r="BZ122" s="840"/>
      <c r="CA122" s="840">
        <v>518706917</v>
      </c>
      <c r="CB122" s="840"/>
      <c r="CC122" s="840"/>
      <c r="CD122" s="840"/>
      <c r="CE122" s="840"/>
      <c r="CF122" s="743"/>
      <c r="CG122" s="744"/>
      <c r="CH122" s="744"/>
      <c r="CI122" s="744"/>
      <c r="CJ122" s="841"/>
      <c r="CK122" s="851"/>
      <c r="CL122" s="812"/>
      <c r="CM122" s="812"/>
      <c r="CN122" s="812"/>
      <c r="CO122" s="813"/>
      <c r="CP122" s="828" t="s">
        <v>448</v>
      </c>
      <c r="CQ122" s="829"/>
      <c r="CR122" s="829"/>
      <c r="CS122" s="829"/>
      <c r="CT122" s="829"/>
      <c r="CU122" s="829"/>
      <c r="CV122" s="829"/>
      <c r="CW122" s="829"/>
      <c r="CX122" s="829"/>
      <c r="CY122" s="829"/>
      <c r="CZ122" s="829"/>
      <c r="DA122" s="829"/>
      <c r="DB122" s="829"/>
      <c r="DC122" s="829"/>
      <c r="DD122" s="829"/>
      <c r="DE122" s="829"/>
      <c r="DF122" s="830"/>
      <c r="DG122" s="770">
        <v>2524975</v>
      </c>
      <c r="DH122" s="771"/>
      <c r="DI122" s="771"/>
      <c r="DJ122" s="771"/>
      <c r="DK122" s="771"/>
      <c r="DL122" s="771">
        <v>2923156</v>
      </c>
      <c r="DM122" s="771"/>
      <c r="DN122" s="771"/>
      <c r="DO122" s="771"/>
      <c r="DP122" s="771"/>
      <c r="DQ122" s="771">
        <v>2997142</v>
      </c>
      <c r="DR122" s="771"/>
      <c r="DS122" s="771"/>
      <c r="DT122" s="771"/>
      <c r="DU122" s="771"/>
      <c r="DV122" s="823">
        <v>1.4</v>
      </c>
      <c r="DW122" s="823"/>
      <c r="DX122" s="823"/>
      <c r="DY122" s="823"/>
      <c r="DZ122" s="824"/>
    </row>
    <row r="123" spans="1:130" s="197" customFormat="1" ht="26.25" customHeight="1" thickBot="1">
      <c r="A123" s="865"/>
      <c r="B123" s="866"/>
      <c r="C123" s="803" t="s">
        <v>433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324</v>
      </c>
      <c r="AB123" s="784"/>
      <c r="AC123" s="784"/>
      <c r="AD123" s="784"/>
      <c r="AE123" s="785"/>
      <c r="AF123" s="786" t="s">
        <v>324</v>
      </c>
      <c r="AG123" s="784"/>
      <c r="AH123" s="784"/>
      <c r="AI123" s="784"/>
      <c r="AJ123" s="785"/>
      <c r="AK123" s="786" t="s">
        <v>324</v>
      </c>
      <c r="AL123" s="784"/>
      <c r="AM123" s="784"/>
      <c r="AN123" s="784"/>
      <c r="AO123" s="785"/>
      <c r="AP123" s="754" t="s">
        <v>324</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34.1</v>
      </c>
      <c r="BR123" s="832"/>
      <c r="BS123" s="832"/>
      <c r="BT123" s="832"/>
      <c r="BU123" s="832"/>
      <c r="BV123" s="832">
        <v>25.7</v>
      </c>
      <c r="BW123" s="832"/>
      <c r="BX123" s="832"/>
      <c r="BY123" s="832"/>
      <c r="BZ123" s="832"/>
      <c r="CA123" s="832">
        <v>26.9</v>
      </c>
      <c r="CB123" s="832"/>
      <c r="CC123" s="832"/>
      <c r="CD123" s="832"/>
      <c r="CE123" s="832"/>
      <c r="CF123" s="730"/>
      <c r="CG123" s="731"/>
      <c r="CH123" s="731"/>
      <c r="CI123" s="731"/>
      <c r="CJ123" s="833"/>
      <c r="CK123" s="851"/>
      <c r="CL123" s="812"/>
      <c r="CM123" s="812"/>
      <c r="CN123" s="812"/>
      <c r="CO123" s="813"/>
      <c r="CP123" s="828" t="s">
        <v>389</v>
      </c>
      <c r="CQ123" s="829"/>
      <c r="CR123" s="829"/>
      <c r="CS123" s="829"/>
      <c r="CT123" s="829"/>
      <c r="CU123" s="829"/>
      <c r="CV123" s="829"/>
      <c r="CW123" s="829"/>
      <c r="CX123" s="829"/>
      <c r="CY123" s="829"/>
      <c r="CZ123" s="829"/>
      <c r="DA123" s="829"/>
      <c r="DB123" s="829"/>
      <c r="DC123" s="829"/>
      <c r="DD123" s="829"/>
      <c r="DE123" s="829"/>
      <c r="DF123" s="830"/>
      <c r="DG123" s="783">
        <v>1003914</v>
      </c>
      <c r="DH123" s="784"/>
      <c r="DI123" s="784"/>
      <c r="DJ123" s="784"/>
      <c r="DK123" s="785"/>
      <c r="DL123" s="786">
        <v>913102</v>
      </c>
      <c r="DM123" s="784"/>
      <c r="DN123" s="784"/>
      <c r="DO123" s="784"/>
      <c r="DP123" s="785"/>
      <c r="DQ123" s="786">
        <v>840718</v>
      </c>
      <c r="DR123" s="784"/>
      <c r="DS123" s="784"/>
      <c r="DT123" s="784"/>
      <c r="DU123" s="785"/>
      <c r="DV123" s="754">
        <v>0.4</v>
      </c>
      <c r="DW123" s="755"/>
      <c r="DX123" s="755"/>
      <c r="DY123" s="755"/>
      <c r="DZ123" s="756"/>
    </row>
    <row r="124" spans="1:130" s="197" customFormat="1" ht="26.25" customHeight="1">
      <c r="A124" s="865"/>
      <c r="B124" s="866"/>
      <c r="C124" s="803" t="s">
        <v>436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v>1414808</v>
      </c>
      <c r="AL124" s="784"/>
      <c r="AM124" s="784"/>
      <c r="AN124" s="784"/>
      <c r="AO124" s="785"/>
      <c r="AP124" s="754">
        <v>0.6</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450</v>
      </c>
      <c r="CQ124" s="829"/>
      <c r="CR124" s="829"/>
      <c r="CS124" s="829"/>
      <c r="CT124" s="829"/>
      <c r="CU124" s="829"/>
      <c r="CV124" s="829"/>
      <c r="CW124" s="829"/>
      <c r="CX124" s="829"/>
      <c r="CY124" s="829"/>
      <c r="CZ124" s="829"/>
      <c r="DA124" s="829"/>
      <c r="DB124" s="829"/>
      <c r="DC124" s="829"/>
      <c r="DD124" s="829"/>
      <c r="DE124" s="829"/>
      <c r="DF124" s="830"/>
      <c r="DG124" s="716">
        <v>1873149</v>
      </c>
      <c r="DH124" s="717"/>
      <c r="DI124" s="717"/>
      <c r="DJ124" s="717"/>
      <c r="DK124" s="718"/>
      <c r="DL124" s="719">
        <v>913889</v>
      </c>
      <c r="DM124" s="717"/>
      <c r="DN124" s="717"/>
      <c r="DO124" s="717"/>
      <c r="DP124" s="718"/>
      <c r="DQ124" s="719">
        <v>953474</v>
      </c>
      <c r="DR124" s="717"/>
      <c r="DS124" s="717"/>
      <c r="DT124" s="717"/>
      <c r="DU124" s="718"/>
      <c r="DV124" s="807">
        <v>0.4</v>
      </c>
      <c r="DW124" s="808"/>
      <c r="DX124" s="808"/>
      <c r="DY124" s="808"/>
      <c r="DZ124" s="809"/>
    </row>
    <row r="125" spans="1:130" s="197" customFormat="1" ht="26.25" customHeight="1" thickBot="1">
      <c r="A125" s="865"/>
      <c r="B125" s="866"/>
      <c r="C125" s="803" t="s">
        <v>438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451</v>
      </c>
      <c r="CL125" s="810"/>
      <c r="CM125" s="810"/>
      <c r="CN125" s="810"/>
      <c r="CO125" s="811"/>
      <c r="CP125" s="816" t="s">
        <v>452</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441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453</v>
      </c>
      <c r="AY126" s="764"/>
      <c r="AZ126" s="764"/>
      <c r="BA126" s="764"/>
      <c r="BB126" s="764"/>
      <c r="BC126" s="764"/>
      <c r="BD126" s="764"/>
      <c r="BE126" s="765"/>
      <c r="BF126" s="763" t="s">
        <v>454</v>
      </c>
      <c r="BG126" s="764"/>
      <c r="BH126" s="764"/>
      <c r="BI126" s="764"/>
      <c r="BJ126" s="764"/>
      <c r="BK126" s="764"/>
      <c r="BL126" s="765"/>
      <c r="BM126" s="763" t="s">
        <v>455</v>
      </c>
      <c r="BN126" s="764"/>
      <c r="BO126" s="764"/>
      <c r="BP126" s="764"/>
      <c r="BQ126" s="764"/>
      <c r="BR126" s="764"/>
      <c r="BS126" s="765"/>
      <c r="BT126" s="763" t="s">
        <v>456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457</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4754</v>
      </c>
      <c r="AB127" s="784"/>
      <c r="AC127" s="784"/>
      <c r="AD127" s="784"/>
      <c r="AE127" s="785"/>
      <c r="AF127" s="786">
        <v>5346</v>
      </c>
      <c r="AG127" s="784"/>
      <c r="AH127" s="784"/>
      <c r="AI127" s="784"/>
      <c r="AJ127" s="785"/>
      <c r="AK127" s="786">
        <v>7245</v>
      </c>
      <c r="AL127" s="784"/>
      <c r="AM127" s="784"/>
      <c r="AN127" s="784"/>
      <c r="AO127" s="785"/>
      <c r="AP127" s="754">
        <v>0</v>
      </c>
      <c r="AQ127" s="755"/>
      <c r="AR127" s="755"/>
      <c r="AS127" s="755"/>
      <c r="AT127" s="756"/>
      <c r="AU127" s="233"/>
      <c r="AV127" s="233"/>
      <c r="AW127" s="233"/>
      <c r="AX127" s="757" t="s">
        <v>459</v>
      </c>
      <c r="AY127" s="758"/>
      <c r="AZ127" s="758"/>
      <c r="BA127" s="758"/>
      <c r="BB127" s="758"/>
      <c r="BC127" s="758"/>
      <c r="BD127" s="758"/>
      <c r="BE127" s="759"/>
      <c r="BF127" s="760" t="s">
        <v>113</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460</v>
      </c>
      <c r="CQ127" s="752"/>
      <c r="CR127" s="752"/>
      <c r="CS127" s="752"/>
      <c r="CT127" s="752"/>
      <c r="CU127" s="752"/>
      <c r="CV127" s="752"/>
      <c r="CW127" s="752"/>
      <c r="CX127" s="752"/>
      <c r="CY127" s="752"/>
      <c r="CZ127" s="752"/>
      <c r="DA127" s="752"/>
      <c r="DB127" s="752"/>
      <c r="DC127" s="752"/>
      <c r="DD127" s="752"/>
      <c r="DE127" s="752"/>
      <c r="DF127" s="753"/>
      <c r="DG127" s="819">
        <v>1847474</v>
      </c>
      <c r="DH127" s="820"/>
      <c r="DI127" s="820"/>
      <c r="DJ127" s="820"/>
      <c r="DK127" s="820"/>
      <c r="DL127" s="820">
        <v>1295400</v>
      </c>
      <c r="DM127" s="820"/>
      <c r="DN127" s="820"/>
      <c r="DO127" s="820"/>
      <c r="DP127" s="820"/>
      <c r="DQ127" s="820">
        <v>183945</v>
      </c>
      <c r="DR127" s="820"/>
      <c r="DS127" s="820"/>
      <c r="DT127" s="820"/>
      <c r="DU127" s="820"/>
      <c r="DV127" s="821">
        <v>0.1</v>
      </c>
      <c r="DW127" s="821"/>
      <c r="DX127" s="821"/>
      <c r="DY127" s="821"/>
      <c r="DZ127" s="822"/>
    </row>
    <row r="128" spans="1:130" s="197" customFormat="1" ht="26.25" customHeight="1">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v>8667823</v>
      </c>
      <c r="AB128" s="724"/>
      <c r="AC128" s="724"/>
      <c r="AD128" s="724"/>
      <c r="AE128" s="725"/>
      <c r="AF128" s="726">
        <v>11044475</v>
      </c>
      <c r="AG128" s="724"/>
      <c r="AH128" s="724"/>
      <c r="AI128" s="724"/>
      <c r="AJ128" s="725"/>
      <c r="AK128" s="726">
        <v>13075118</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113</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464</v>
      </c>
      <c r="X129" s="781"/>
      <c r="Y129" s="781"/>
      <c r="Z129" s="782"/>
      <c r="AA129" s="783">
        <v>249128960</v>
      </c>
      <c r="AB129" s="784"/>
      <c r="AC129" s="784"/>
      <c r="AD129" s="784"/>
      <c r="AE129" s="785"/>
      <c r="AF129" s="786">
        <v>249057221</v>
      </c>
      <c r="AG129" s="784"/>
      <c r="AH129" s="784"/>
      <c r="AI129" s="784"/>
      <c r="AJ129" s="785"/>
      <c r="AK129" s="786">
        <v>249295975</v>
      </c>
      <c r="AL129" s="784"/>
      <c r="AM129" s="784"/>
      <c r="AN129" s="784"/>
      <c r="AO129" s="785"/>
      <c r="AP129" s="787"/>
      <c r="AQ129" s="788"/>
      <c r="AR129" s="788"/>
      <c r="AS129" s="788"/>
      <c r="AT129" s="789"/>
      <c r="AU129" s="235"/>
      <c r="AV129" s="235"/>
      <c r="AW129" s="235"/>
      <c r="AX129" s="772" t="s">
        <v>465</v>
      </c>
      <c r="AY129" s="768"/>
      <c r="AZ129" s="768"/>
      <c r="BA129" s="768"/>
      <c r="BB129" s="768"/>
      <c r="BC129" s="768"/>
      <c r="BD129" s="768"/>
      <c r="BE129" s="769"/>
      <c r="BF129" s="773">
        <v>5.2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467</v>
      </c>
      <c r="X130" s="781"/>
      <c r="Y130" s="781"/>
      <c r="Z130" s="782"/>
      <c r="AA130" s="783">
        <v>31780674</v>
      </c>
      <c r="AB130" s="784"/>
      <c r="AC130" s="784"/>
      <c r="AD130" s="784"/>
      <c r="AE130" s="785"/>
      <c r="AF130" s="786">
        <v>31681701</v>
      </c>
      <c r="AG130" s="784"/>
      <c r="AH130" s="784"/>
      <c r="AI130" s="784"/>
      <c r="AJ130" s="785"/>
      <c r="AK130" s="786">
        <v>31519691</v>
      </c>
      <c r="AL130" s="784"/>
      <c r="AM130" s="784"/>
      <c r="AN130" s="784"/>
      <c r="AO130" s="785"/>
      <c r="AP130" s="787"/>
      <c r="AQ130" s="788"/>
      <c r="AR130" s="788"/>
      <c r="AS130" s="788"/>
      <c r="AT130" s="789"/>
      <c r="AU130" s="235"/>
      <c r="AV130" s="235"/>
      <c r="AW130" s="235"/>
      <c r="AX130" s="751" t="s">
        <v>468</v>
      </c>
      <c r="AY130" s="752"/>
      <c r="AZ130" s="752"/>
      <c r="BA130" s="752"/>
      <c r="BB130" s="752"/>
      <c r="BC130" s="752"/>
      <c r="BD130" s="752"/>
      <c r="BE130" s="753"/>
      <c r="BF130" s="705">
        <v>26.9</v>
      </c>
      <c r="BG130" s="706"/>
      <c r="BH130" s="706"/>
      <c r="BI130" s="706"/>
      <c r="BJ130" s="706"/>
      <c r="BK130" s="706"/>
      <c r="BL130" s="707"/>
      <c r="BM130" s="705">
        <v>400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469</v>
      </c>
      <c r="X131" s="714"/>
      <c r="Y131" s="714"/>
      <c r="Z131" s="715"/>
      <c r="AA131" s="716">
        <v>217348286</v>
      </c>
      <c r="AB131" s="717"/>
      <c r="AC131" s="717"/>
      <c r="AD131" s="717"/>
      <c r="AE131" s="718"/>
      <c r="AF131" s="719">
        <v>217375520</v>
      </c>
      <c r="AG131" s="717"/>
      <c r="AH131" s="717"/>
      <c r="AI131" s="717"/>
      <c r="AJ131" s="718"/>
      <c r="AK131" s="719">
        <v>217776284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471</v>
      </c>
      <c r="W132" s="737"/>
      <c r="X132" s="737"/>
      <c r="Y132" s="737"/>
      <c r="Z132" s="738"/>
      <c r="AA132" s="739">
        <v>5.8309487799999999</v>
      </c>
      <c r="AB132" s="740"/>
      <c r="AC132" s="740"/>
      <c r="AD132" s="740"/>
      <c r="AE132" s="741"/>
      <c r="AF132" s="742">
        <v>5.363028366</v>
      </c>
      <c r="AG132" s="740"/>
      <c r="AH132" s="740"/>
      <c r="AI132" s="740"/>
      <c r="AJ132" s="741"/>
      <c r="AK132" s="742">
        <v>4.6914815709999997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472</v>
      </c>
      <c r="W133" s="746"/>
      <c r="X133" s="746"/>
      <c r="Y133" s="746"/>
      <c r="Z133" s="747"/>
      <c r="AA133" s="748">
        <v>5.4</v>
      </c>
      <c r="AB133" s="749"/>
      <c r="AC133" s="749"/>
      <c r="AD133" s="749"/>
      <c r="AE133" s="750"/>
      <c r="AF133" s="748">
        <v>5.5</v>
      </c>
      <c r="AG133" s="749"/>
      <c r="AH133" s="749"/>
      <c r="AI133" s="749"/>
      <c r="AJ133" s="750"/>
      <c r="AK133" s="748">
        <v>5.2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1:36" ht="13.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c r="AJ16" s="241"/>
    </row>
    <row r="17" spans="34:36" ht="13.2">
      <c r="AJ17" s="241"/>
    </row>
    <row r="18" spans="34:36" ht="13.2"/>
    <row r="19" spans="34:36" ht="13.2"/>
    <row r="20" spans="34:36" ht="13.2">
      <c r="AI20" s="241"/>
      <c r="AJ20" s="241"/>
    </row>
    <row r="21" spans="34:36" ht="13.2">
      <c r="AJ21" s="241"/>
    </row>
    <row r="22" spans="34:36" ht="13.2"/>
    <row r="23" spans="34:36" ht="13.2">
      <c r="AI23" s="241"/>
      <c r="AJ23" s="241"/>
    </row>
    <row r="24" spans="34:36" ht="13.2">
      <c r="AJ24" s="241"/>
    </row>
    <row r="25" spans="34:36" ht="13.2">
      <c r="AJ25" s="241"/>
    </row>
    <row r="26" spans="34:36" ht="13.2">
      <c r="AI26" s="241"/>
      <c r="AJ26" s="241"/>
    </row>
    <row r="27" spans="34:36" ht="13.2"/>
    <row r="28" spans="34:36" ht="13.2">
      <c r="AI28" s="241"/>
      <c r="AJ28" s="241"/>
    </row>
    <row r="29" spans="34:36" ht="13.2">
      <c r="AJ29" s="241"/>
    </row>
    <row r="30" spans="34:36" ht="13.2"/>
    <row r="31" spans="34:36" ht="13.2">
      <c r="AH31" s="241"/>
      <c r="AI31" s="241"/>
      <c r="AJ31" s="241"/>
    </row>
    <row r="32" spans="34:36" ht="13.2"/>
    <row r="33" spans="28:36" ht="13.2">
      <c r="AI33" s="241"/>
      <c r="AJ33" s="241"/>
    </row>
    <row r="34" spans="28:36" ht="13.2">
      <c r="AF34" s="241"/>
    </row>
    <row r="35" spans="28:36" ht="13.2">
      <c r="AB35" s="241"/>
      <c r="AC35" s="241"/>
      <c r="AD35" s="241"/>
      <c r="AF35" s="241"/>
      <c r="AG35" s="241"/>
      <c r="AH35" s="241"/>
      <c r="AI35" s="241"/>
      <c r="AJ35" s="241"/>
    </row>
    <row r="36" spans="28:36" ht="13.2"/>
    <row r="37" spans="28:36" ht="13.2">
      <c r="AE37" s="241"/>
      <c r="AJ37" s="241"/>
    </row>
    <row r="38" spans="28:36" ht="13.2">
      <c r="AB38" s="241"/>
      <c r="AC38" s="241"/>
      <c r="AD38" s="241"/>
      <c r="AE38" s="241"/>
      <c r="AG38" s="241"/>
      <c r="AH38" s="241"/>
      <c r="AI38" s="241"/>
      <c r="AJ38" s="241"/>
    </row>
    <row r="39" spans="28:36" ht="13.2"/>
    <row r="40" spans="28:36" ht="13.2"/>
    <row r="41" spans="28:36" ht="13.2"/>
    <row r="42" spans="28:36" ht="13.2"/>
    <row r="43" spans="28:36" ht="13.2"/>
    <row r="44" spans="28:36" ht="13.2"/>
    <row r="45" spans="28:36" ht="13.2"/>
    <row r="46" spans="28:36" ht="13.2"/>
    <row r="47" spans="28:36" ht="13.2"/>
    <row r="48" spans="28:36" ht="13.2"/>
    <row r="49" spans="22:36" ht="13.2">
      <c r="AG49" s="241"/>
      <c r="AH49" s="241"/>
      <c r="AI49" s="241"/>
      <c r="AJ49" s="241"/>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41"/>
      <c r="AA63" s="241"/>
    </row>
    <row r="64" spans="22:36" ht="13.2">
      <c r="V64" s="241"/>
    </row>
    <row r="65" spans="15:36" ht="13.2">
      <c r="X65" s="241"/>
      <c r="Z65" s="241"/>
      <c r="AC65" s="241"/>
    </row>
    <row r="66" spans="15:36" ht="13.2">
      <c r="Q66" s="241"/>
      <c r="S66" s="241"/>
      <c r="U66" s="241"/>
      <c r="AF66" s="241"/>
    </row>
    <row r="67" spans="15:36" ht="13.2">
      <c r="O67" s="241"/>
      <c r="P67" s="241"/>
      <c r="R67" s="241"/>
      <c r="T67" s="241"/>
      <c r="Y67" s="241"/>
      <c r="AB67" s="241"/>
      <c r="AD67" s="241"/>
      <c r="AE67" s="241"/>
      <c r="AG67" s="241"/>
      <c r="AH67" s="241"/>
      <c r="AI67" s="241"/>
      <c r="AJ67" s="241"/>
    </row>
    <row r="68" spans="15:36" ht="13.2"/>
    <row r="69" spans="15:36" ht="13.2"/>
    <row r="70" spans="15:36" ht="13.2"/>
    <row r="71" spans="15:36" ht="13.2"/>
    <row r="72" spans="15:36" ht="13.2">
      <c r="AJ72" s="241"/>
    </row>
    <row r="73" spans="15:36" ht="13.2">
      <c r="AJ73" s="241"/>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41"/>
    </row>
    <row r="97" spans="24:36" ht="13.2">
      <c r="AA97" s="241"/>
    </row>
    <row r="98" spans="24:36" ht="13.2" hidden="1">
      <c r="AA98" s="241"/>
    </row>
    <row r="99" spans="24:36" ht="13.2" hidden="1">
      <c r="AA99" s="241"/>
    </row>
    <row r="100" spans="24:36" ht="13.2" hidden="1"/>
    <row r="101" spans="24:36" ht="12" hidden="1" customHeight="1">
      <c r="X101" s="241"/>
      <c r="Y101" s="241"/>
      <c r="Z101" s="241"/>
      <c r="AC101" s="241"/>
    </row>
    <row r="102" spans="24:36" ht="1.5" hidden="1" customHeight="1">
      <c r="AC102" s="241"/>
      <c r="AF102" s="241"/>
    </row>
    <row r="103" spans="24:36" ht="13.2" hidden="1">
      <c r="AB103" s="241"/>
      <c r="AD103" s="241"/>
      <c r="AE103" s="241"/>
      <c r="AF103" s="241"/>
      <c r="AG103" s="241"/>
      <c r="AH103" s="241"/>
      <c r="AI103" s="241"/>
      <c r="AJ103" s="241"/>
    </row>
    <row r="104" spans="24:36" ht="13.2" hidden="1">
      <c r="AD104" s="241"/>
      <c r="AE104" s="241"/>
      <c r="AG104" s="241"/>
      <c r="AH104" s="241"/>
      <c r="AI104" s="241"/>
      <c r="AJ104" s="241"/>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09375" style="242" customWidth="1"/>
    <col min="2" max="15" width="9" style="242" customWidth="1"/>
    <col min="16" max="16" width="9.109375" style="242" bestFit="1" customWidth="1"/>
    <col min="17" max="34" width="9" style="242" customWidth="1"/>
    <col min="35" max="16384" width="9" style="241" hidden="1"/>
  </cols>
  <sheetData>
    <row r="1" spans="2:34" ht="13.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ht="13.2"/>
    <row r="3" spans="2:34" ht="13.2"/>
    <row r="4" spans="2:34" ht="13.2">
      <c r="R4" s="241"/>
      <c r="S4" s="241"/>
      <c r="T4" s="241"/>
      <c r="U4" s="241"/>
      <c r="V4" s="241"/>
      <c r="W4" s="241"/>
      <c r="X4" s="241"/>
      <c r="Y4" s="241"/>
      <c r="Z4" s="241"/>
      <c r="AA4" s="241"/>
      <c r="AB4" s="241"/>
      <c r="AC4" s="241"/>
      <c r="AD4" s="241"/>
      <c r="AE4" s="241"/>
      <c r="AF4" s="241"/>
      <c r="AG4" s="241"/>
      <c r="AH4" s="241"/>
    </row>
    <row r="5" spans="2:34" ht="13.2">
      <c r="R5" s="241"/>
      <c r="S5" s="241"/>
      <c r="T5" s="241"/>
      <c r="U5" s="241"/>
      <c r="V5" s="241"/>
      <c r="W5" s="241"/>
      <c r="X5" s="241"/>
      <c r="Y5" s="241"/>
      <c r="Z5" s="241"/>
      <c r="AA5" s="241"/>
      <c r="AB5" s="241"/>
      <c r="AC5" s="241"/>
      <c r="AD5" s="241"/>
      <c r="AE5" s="241"/>
      <c r="AF5" s="241"/>
      <c r="AG5" s="241"/>
      <c r="AH5" s="241"/>
    </row>
    <row r="6" spans="2:34" ht="13.2"/>
    <row r="7" spans="2:34" ht="13.2"/>
    <row r="8" spans="2:34" ht="13.2"/>
    <row r="9" spans="2:34" ht="13.2"/>
    <row r="10" spans="2:34" ht="13.2"/>
    <row r="11" spans="2:34" ht="13.2"/>
    <row r="12" spans="2:34" ht="13.2"/>
    <row r="13" spans="2:34" ht="13.2"/>
    <row r="14" spans="2:34" ht="13.2"/>
    <row r="15" spans="2:34" ht="13.2"/>
    <row r="16" spans="2:34" ht="13.2"/>
    <row r="17" spans="9:34" ht="13.2"/>
    <row r="18" spans="9:34" ht="13.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ht="13.2"/>
    <row r="20" spans="9:34" ht="13.2"/>
    <row r="21" spans="9:34" ht="13.2">
      <c r="AH21" s="241"/>
    </row>
    <row r="22" spans="9:34" ht="13.2">
      <c r="AE22" s="241"/>
      <c r="AF22" s="241"/>
      <c r="AG22" s="241"/>
      <c r="AH22" s="241"/>
    </row>
    <row r="23" spans="9:34" ht="13.2">
      <c r="U23" s="241"/>
      <c r="V23" s="241"/>
      <c r="W23" s="241"/>
      <c r="X23" s="241"/>
      <c r="Y23" s="241"/>
      <c r="Z23" s="241"/>
      <c r="AA23" s="241"/>
      <c r="AB23" s="241"/>
      <c r="AC23" s="241"/>
      <c r="AD23" s="241"/>
      <c r="AE23" s="241"/>
      <c r="AF23" s="241"/>
      <c r="AG23" s="241"/>
      <c r="AH23" s="241"/>
    </row>
    <row r="24" spans="9:34" ht="13.2"/>
    <row r="25" spans="9:34" ht="13.2"/>
    <row r="26" spans="9:34" ht="13.2"/>
    <row r="27" spans="9:34" ht="13.2"/>
    <row r="28" spans="9:34" ht="13.2"/>
    <row r="29" spans="9:34" ht="13.2"/>
    <row r="30" spans="9:34" ht="13.2"/>
    <row r="31" spans="9:34" ht="13.2"/>
    <row r="32" spans="9:34" ht="13.2"/>
    <row r="33" spans="15:34" ht="13.2"/>
    <row r="34" spans="15:34" ht="13.2"/>
    <row r="35" spans="15:34" ht="13.2">
      <c r="V35" s="241"/>
      <c r="W35" s="241"/>
      <c r="X35" s="241"/>
      <c r="Y35" s="241"/>
      <c r="Z35" s="241"/>
      <c r="AA35" s="241"/>
      <c r="AB35" s="241"/>
      <c r="AC35" s="241"/>
      <c r="AD35" s="241"/>
      <c r="AE35" s="241"/>
      <c r="AF35" s="241"/>
      <c r="AG35" s="241"/>
      <c r="AH35" s="241"/>
    </row>
    <row r="36" spans="15:34" ht="13.2"/>
    <row r="37" spans="15:34" ht="13.2">
      <c r="AH37" s="241"/>
    </row>
    <row r="38" spans="15:34" ht="13.2">
      <c r="AE38" s="241"/>
      <c r="AF38" s="241"/>
      <c r="AG38" s="241"/>
      <c r="AH38" s="241"/>
    </row>
    <row r="39" spans="15:34" ht="13.2"/>
    <row r="40" spans="15:34" ht="13.2"/>
    <row r="41" spans="15:34" ht="13.2"/>
    <row r="42" spans="15:34" ht="13.2"/>
    <row r="43" spans="15:34" ht="13.2">
      <c r="O43" s="241"/>
      <c r="P43" s="241"/>
      <c r="Q43" s="241"/>
      <c r="R43" s="241"/>
      <c r="S43" s="241"/>
      <c r="T43" s="241"/>
      <c r="U43" s="241"/>
      <c r="V43" s="241"/>
      <c r="W43" s="241"/>
      <c r="X43" s="241"/>
      <c r="Y43" s="241"/>
      <c r="Z43" s="241"/>
      <c r="AA43" s="241"/>
      <c r="AB43" s="241"/>
      <c r="AC43" s="241"/>
      <c r="AD43" s="241"/>
      <c r="AE43" s="241"/>
      <c r="AF43" s="241"/>
      <c r="AG43" s="241"/>
      <c r="AH43" s="241"/>
    </row>
    <row r="44" spans="15:34" ht="13.2">
      <c r="AH44" s="241"/>
    </row>
    <row r="45" spans="15:34" ht="13.2"/>
    <row r="46" spans="15:34" ht="13.2">
      <c r="W46" s="241"/>
      <c r="X46" s="241"/>
      <c r="Y46" s="241"/>
      <c r="Z46" s="241"/>
      <c r="AA46" s="241"/>
      <c r="AB46" s="241"/>
      <c r="AC46" s="241"/>
      <c r="AD46" s="241"/>
      <c r="AE46" s="241"/>
      <c r="AF46" s="241"/>
      <c r="AG46" s="241"/>
      <c r="AH46" s="241"/>
    </row>
    <row r="47" spans="15:34" ht="13.2"/>
    <row r="48" spans="15:34" ht="13.2"/>
    <row r="49" spans="22:34" ht="13.2"/>
    <row r="50" spans="22:34" ht="13.2">
      <c r="V50" s="241"/>
      <c r="W50" s="241"/>
      <c r="X50" s="241"/>
      <c r="Y50" s="241"/>
      <c r="Z50" s="241"/>
      <c r="AA50" s="241"/>
      <c r="AB50" s="241"/>
      <c r="AC50" s="241"/>
      <c r="AD50" s="241"/>
      <c r="AE50" s="241"/>
      <c r="AF50" s="241"/>
      <c r="AG50" s="241"/>
      <c r="AH50" s="241"/>
    </row>
    <row r="51" spans="22:34" ht="13.2"/>
    <row r="52" spans="22:34" ht="13.2"/>
    <row r="53" spans="22:34" ht="13.2">
      <c r="AH53" s="241"/>
    </row>
    <row r="54" spans="22:34" ht="13.2"/>
    <row r="55" spans="22:34" ht="13.2"/>
    <row r="56" spans="22:34" ht="13.2"/>
    <row r="57" spans="22:34" ht="13.2"/>
    <row r="58" spans="22:34" ht="13.2"/>
    <row r="59" spans="22:34" ht="13.2"/>
    <row r="60" spans="22:34" ht="13.2"/>
    <row r="61" spans="22:34" ht="13.2"/>
    <row r="62" spans="22:34" ht="13.2"/>
    <row r="63" spans="22:34" ht="13.2"/>
    <row r="64" spans="22:34" ht="13.2"/>
    <row r="65" spans="25:34" ht="13.2"/>
    <row r="66" spans="25:34" ht="13.2"/>
    <row r="67" spans="25:34" ht="13.2">
      <c r="Y67" s="241"/>
      <c r="Z67" s="241"/>
      <c r="AA67" s="241"/>
      <c r="AB67" s="241"/>
      <c r="AC67" s="241"/>
      <c r="AD67" s="241"/>
      <c r="AE67" s="241"/>
      <c r="AF67" s="241"/>
      <c r="AG67" s="241"/>
      <c r="AH67" s="241"/>
    </row>
    <row r="68" spans="25:34" ht="13.2"/>
    <row r="69" spans="25:34" ht="13.2"/>
    <row r="70" spans="25:34" ht="13.2"/>
    <row r="71" spans="25:34" ht="13.2"/>
    <row r="72" spans="25:34" ht="13.2"/>
    <row r="73" spans="25:34" ht="13.2"/>
    <row r="74" spans="25:34" ht="13.2"/>
    <row r="75" spans="25:34" ht="13.2"/>
    <row r="76" spans="25:34" ht="13.2"/>
    <row r="77" spans="25:34" ht="13.2"/>
    <row r="78" spans="25:34" ht="13.2"/>
    <row r="79" spans="25:34" ht="13.2"/>
    <row r="80" spans="25: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8671875" style="243" customWidth="1"/>
    <col min="7" max="8" width="15.88671875" style="243" customWidth="1"/>
    <col min="9" max="14" width="16.109375" style="243" customWidth="1"/>
    <col min="15" max="15" width="6.109375" style="250" customWidth="1"/>
    <col min="16" max="16" width="3" style="248" customWidth="1"/>
    <col min="17" max="17" width="19.109375" style="243" hidden="1" customWidth="1"/>
    <col min="18" max="22" width="12.6640625" style="243" hidden="1" customWidth="1"/>
    <col min="23" max="16384" width="8.6640625" style="243" hidden="1"/>
  </cols>
  <sheetData>
    <row r="1" spans="1:16" ht="13.2">
      <c r="O1" s="244"/>
      <c r="P1" s="244"/>
    </row>
    <row r="2" spans="1:16" ht="13.2">
      <c r="O2" s="244"/>
      <c r="P2" s="244"/>
    </row>
    <row r="3" spans="1:16" ht="13.2">
      <c r="O3" s="244"/>
      <c r="P3" s="244"/>
    </row>
    <row r="4" spans="1:16" ht="13.2">
      <c r="O4" s="244"/>
      <c r="P4" s="244"/>
    </row>
    <row r="5" spans="1:16" ht="16.2">
      <c r="A5" s="245" t="s">
        <v>473</v>
      </c>
      <c r="B5" s="246"/>
      <c r="C5" s="246"/>
      <c r="D5" s="246"/>
      <c r="E5" s="246"/>
      <c r="F5" s="246"/>
      <c r="G5" s="246"/>
      <c r="H5" s="246"/>
      <c r="I5" s="246"/>
      <c r="J5" s="246"/>
      <c r="K5" s="246"/>
      <c r="L5" s="246"/>
      <c r="M5" s="246"/>
      <c r="N5" s="246"/>
      <c r="O5" s="247"/>
    </row>
    <row r="6" spans="1:16" ht="13.2">
      <c r="A6" s="248"/>
      <c r="B6" s="244"/>
      <c r="C6" s="244"/>
      <c r="D6" s="244"/>
      <c r="E6" s="244"/>
      <c r="F6" s="244"/>
      <c r="G6" s="249" t="s">
        <v>474</v>
      </c>
      <c r="H6" s="249"/>
      <c r="I6" s="249"/>
      <c r="J6" s="249"/>
      <c r="K6" s="244"/>
      <c r="L6" s="244"/>
      <c r="M6" s="244"/>
      <c r="N6" s="244"/>
    </row>
    <row r="7" spans="1:16" ht="13.2">
      <c r="A7" s="248"/>
      <c r="B7" s="244"/>
      <c r="C7" s="244"/>
      <c r="D7" s="244"/>
      <c r="E7" s="244"/>
      <c r="F7" s="244"/>
      <c r="G7" s="251"/>
      <c r="H7" s="252"/>
      <c r="I7" s="252"/>
      <c r="J7" s="253"/>
      <c r="K7" s="1122" t="s">
        <v>475</v>
      </c>
      <c r="L7" s="254"/>
      <c r="M7" s="255" t="s">
        <v>476</v>
      </c>
      <c r="N7" s="256"/>
    </row>
    <row r="8" spans="1:16" ht="13.2">
      <c r="A8" s="248"/>
      <c r="B8" s="244"/>
      <c r="C8" s="244"/>
      <c r="D8" s="244"/>
      <c r="E8" s="244"/>
      <c r="F8" s="244"/>
      <c r="G8" s="257"/>
      <c r="H8" s="258"/>
      <c r="I8" s="258"/>
      <c r="J8" s="259"/>
      <c r="K8" s="1123"/>
      <c r="L8" s="260" t="s">
        <v>477</v>
      </c>
      <c r="M8" s="261" t="s">
        <v>478</v>
      </c>
      <c r="N8" s="262" t="s">
        <v>479</v>
      </c>
    </row>
    <row r="9" spans="1:16" ht="13.2">
      <c r="A9" s="248"/>
      <c r="B9" s="244"/>
      <c r="C9" s="244"/>
      <c r="D9" s="244"/>
      <c r="E9" s="244"/>
      <c r="F9" s="244"/>
      <c r="G9" s="1136" t="s">
        <v>480</v>
      </c>
      <c r="H9" s="1137"/>
      <c r="I9" s="1137"/>
      <c r="J9" s="1138"/>
      <c r="K9" s="263">
        <v>72938950</v>
      </c>
      <c r="L9" s="264">
        <v>57848</v>
      </c>
      <c r="M9" s="265">
        <v>63107</v>
      </c>
      <c r="N9" s="266">
        <v>-8.3000000000000007</v>
      </c>
    </row>
    <row r="10" spans="1:16" ht="13.2">
      <c r="A10" s="248"/>
      <c r="B10" s="244"/>
      <c r="C10" s="244"/>
      <c r="D10" s="244"/>
      <c r="E10" s="244"/>
      <c r="F10" s="244"/>
      <c r="G10" s="1136" t="s">
        <v>481</v>
      </c>
      <c r="H10" s="1137"/>
      <c r="I10" s="1137"/>
      <c r="J10" s="1138"/>
      <c r="K10" s="267">
        <v>1231562</v>
      </c>
      <c r="L10" s="268">
        <v>977</v>
      </c>
      <c r="M10" s="269">
        <v>1396</v>
      </c>
      <c r="N10" s="270">
        <v>-30</v>
      </c>
    </row>
    <row r="11" spans="1:16" ht="13.5" customHeight="1">
      <c r="A11" s="248"/>
      <c r="B11" s="244"/>
      <c r="C11" s="244"/>
      <c r="D11" s="244"/>
      <c r="E11" s="244"/>
      <c r="F11" s="244"/>
      <c r="G11" s="1136" t="s">
        <v>482</v>
      </c>
      <c r="H11" s="1137"/>
      <c r="I11" s="1137"/>
      <c r="J11" s="1138"/>
      <c r="K11" s="267" t="s">
        <v>483</v>
      </c>
      <c r="L11" s="268" t="s">
        <v>483</v>
      </c>
      <c r="M11" s="269">
        <v>49</v>
      </c>
      <c r="N11" s="270" t="s">
        <v>483</v>
      </c>
    </row>
    <row r="12" spans="1:16" ht="13.5" customHeight="1">
      <c r="A12" s="248"/>
      <c r="B12" s="244"/>
      <c r="C12" s="244"/>
      <c r="D12" s="244"/>
      <c r="E12" s="244"/>
      <c r="F12" s="244"/>
      <c r="G12" s="1136" t="s">
        <v>484</v>
      </c>
      <c r="H12" s="1137"/>
      <c r="I12" s="1137"/>
      <c r="J12" s="1138"/>
      <c r="K12" s="267">
        <v>1080851</v>
      </c>
      <c r="L12" s="268">
        <v>857</v>
      </c>
      <c r="M12" s="269">
        <v>1372</v>
      </c>
      <c r="N12" s="270">
        <v>-37.5</v>
      </c>
    </row>
    <row r="13" spans="1:16" ht="13.5" customHeight="1">
      <c r="A13" s="248"/>
      <c r="B13" s="244"/>
      <c r="C13" s="244"/>
      <c r="D13" s="244"/>
      <c r="E13" s="244"/>
      <c r="F13" s="244"/>
      <c r="G13" s="1136" t="s">
        <v>485</v>
      </c>
      <c r="H13" s="1137"/>
      <c r="I13" s="1137"/>
      <c r="J13" s="1138"/>
      <c r="K13" s="267" t="s">
        <v>483</v>
      </c>
      <c r="L13" s="268" t="s">
        <v>483</v>
      </c>
      <c r="M13" s="269">
        <v>15</v>
      </c>
      <c r="N13" s="270" t="s">
        <v>483</v>
      </c>
    </row>
    <row r="14" spans="1:16" ht="13.5" customHeight="1">
      <c r="A14" s="248"/>
      <c r="B14" s="244"/>
      <c r="C14" s="244"/>
      <c r="D14" s="244"/>
      <c r="E14" s="244"/>
      <c r="F14" s="244"/>
      <c r="G14" s="1136" t="s">
        <v>486</v>
      </c>
      <c r="H14" s="1137"/>
      <c r="I14" s="1137"/>
      <c r="J14" s="1138"/>
      <c r="K14" s="267">
        <v>1921724</v>
      </c>
      <c r="L14" s="268">
        <v>1524</v>
      </c>
      <c r="M14" s="269">
        <v>1866</v>
      </c>
      <c r="N14" s="270">
        <v>-18.3</v>
      </c>
    </row>
    <row r="15" spans="1:16" ht="13.5" customHeight="1">
      <c r="A15" s="248"/>
      <c r="B15" s="244"/>
      <c r="C15" s="244"/>
      <c r="D15" s="244"/>
      <c r="E15" s="244"/>
      <c r="F15" s="244"/>
      <c r="G15" s="1136" t="s">
        <v>487</v>
      </c>
      <c r="H15" s="1137"/>
      <c r="I15" s="1137"/>
      <c r="J15" s="1138"/>
      <c r="K15" s="267">
        <v>1024837</v>
      </c>
      <c r="L15" s="268">
        <v>813</v>
      </c>
      <c r="M15" s="269">
        <v>1215</v>
      </c>
      <c r="N15" s="270">
        <v>-33.1</v>
      </c>
    </row>
    <row r="16" spans="1:16" ht="13.2">
      <c r="A16" s="248"/>
      <c r="B16" s="244"/>
      <c r="C16" s="244"/>
      <c r="D16" s="244"/>
      <c r="E16" s="244"/>
      <c r="F16" s="244"/>
      <c r="G16" s="1139" t="s">
        <v>488</v>
      </c>
      <c r="H16" s="1140"/>
      <c r="I16" s="1140"/>
      <c r="J16" s="1141"/>
      <c r="K16" s="268">
        <v>-5726346</v>
      </c>
      <c r="L16" s="268">
        <v>-4542</v>
      </c>
      <c r="M16" s="269">
        <v>-5468</v>
      </c>
      <c r="N16" s="270">
        <v>-16.899999999999999</v>
      </c>
    </row>
    <row r="17" spans="1:16" ht="13.2">
      <c r="A17" s="248"/>
      <c r="B17" s="244"/>
      <c r="C17" s="244"/>
      <c r="D17" s="244"/>
      <c r="E17" s="244"/>
      <c r="F17" s="244"/>
      <c r="G17" s="1139" t="s">
        <v>171</v>
      </c>
      <c r="H17" s="1140"/>
      <c r="I17" s="1140"/>
      <c r="J17" s="1141"/>
      <c r="K17" s="268">
        <v>72471578</v>
      </c>
      <c r="L17" s="268">
        <v>57477</v>
      </c>
      <c r="M17" s="269">
        <v>63553</v>
      </c>
      <c r="N17" s="270">
        <v>-9.6</v>
      </c>
    </row>
    <row r="18" spans="1:16" ht="13.2">
      <c r="A18" s="248"/>
      <c r="B18" s="244"/>
      <c r="C18" s="244"/>
      <c r="D18" s="244"/>
      <c r="E18" s="244"/>
      <c r="F18" s="244"/>
      <c r="G18" s="244"/>
      <c r="H18" s="244"/>
      <c r="I18" s="244"/>
      <c r="J18" s="244"/>
      <c r="K18" s="244"/>
      <c r="L18" s="244"/>
      <c r="M18" s="271"/>
      <c r="N18" s="271"/>
    </row>
    <row r="19" spans="1:16" ht="13.2">
      <c r="A19" s="248"/>
      <c r="B19" s="244"/>
      <c r="C19" s="244"/>
      <c r="D19" s="244"/>
      <c r="E19" s="244"/>
      <c r="F19" s="244"/>
      <c r="G19" s="244" t="s">
        <v>489</v>
      </c>
      <c r="H19" s="244"/>
      <c r="I19" s="244"/>
      <c r="J19" s="244"/>
      <c r="K19" s="244"/>
      <c r="L19" s="244"/>
      <c r="M19" s="244"/>
      <c r="N19" s="244"/>
    </row>
    <row r="20" spans="1:16" ht="13.2">
      <c r="A20" s="248"/>
      <c r="B20" s="244"/>
      <c r="C20" s="244"/>
      <c r="D20" s="244"/>
      <c r="E20" s="244"/>
      <c r="F20" s="244"/>
      <c r="G20" s="272"/>
      <c r="H20" s="273"/>
      <c r="I20" s="273"/>
      <c r="J20" s="274"/>
      <c r="K20" s="275" t="s">
        <v>490</v>
      </c>
      <c r="L20" s="276" t="s">
        <v>491</v>
      </c>
      <c r="M20" s="277" t="s">
        <v>492</v>
      </c>
      <c r="N20" s="278"/>
    </row>
    <row r="21" spans="1:16" s="284" customFormat="1" ht="13.2">
      <c r="A21" s="279"/>
      <c r="B21" s="249"/>
      <c r="C21" s="249"/>
      <c r="D21" s="249"/>
      <c r="E21" s="249"/>
      <c r="F21" s="249"/>
      <c r="G21" s="1133" t="s">
        <v>493</v>
      </c>
      <c r="H21" s="1134"/>
      <c r="I21" s="1134"/>
      <c r="J21" s="1135"/>
      <c r="K21" s="280">
        <v>6.01</v>
      </c>
      <c r="L21" s="281">
        <v>6.55</v>
      </c>
      <c r="M21" s="282">
        <v>-0.54</v>
      </c>
      <c r="N21" s="249"/>
      <c r="O21" s="283"/>
      <c r="P21" s="279"/>
    </row>
    <row r="22" spans="1:16" s="284" customFormat="1" ht="13.2">
      <c r="A22" s="279"/>
      <c r="B22" s="249"/>
      <c r="C22" s="249"/>
      <c r="D22" s="249"/>
      <c r="E22" s="249"/>
      <c r="F22" s="249"/>
      <c r="G22" s="1133" t="s">
        <v>494</v>
      </c>
      <c r="H22" s="1134"/>
      <c r="I22" s="1134"/>
      <c r="J22" s="1135"/>
      <c r="K22" s="285">
        <v>102.8</v>
      </c>
      <c r="L22" s="286">
        <v>101.2</v>
      </c>
      <c r="M22" s="287">
        <v>1.6</v>
      </c>
      <c r="N22" s="271"/>
      <c r="O22" s="283"/>
      <c r="P22" s="279"/>
    </row>
    <row r="23" spans="1:16" s="284" customFormat="1" ht="13.2">
      <c r="A23" s="279"/>
      <c r="B23" s="249"/>
      <c r="C23" s="249"/>
      <c r="D23" s="249"/>
      <c r="E23" s="249"/>
      <c r="F23" s="249"/>
      <c r="G23" s="249"/>
      <c r="H23" s="249"/>
      <c r="I23" s="249"/>
      <c r="J23" s="249"/>
      <c r="K23" s="249"/>
      <c r="L23" s="271"/>
      <c r="M23" s="271"/>
      <c r="N23" s="271"/>
      <c r="O23" s="283"/>
      <c r="P23" s="279"/>
    </row>
    <row r="24" spans="1:16" s="284" customFormat="1" ht="13.2">
      <c r="A24" s="279"/>
      <c r="B24" s="249"/>
      <c r="C24" s="249"/>
      <c r="D24" s="249"/>
      <c r="E24" s="249"/>
      <c r="F24" s="249"/>
      <c r="G24" s="249"/>
      <c r="H24" s="249"/>
      <c r="I24" s="249"/>
      <c r="J24" s="249"/>
      <c r="K24" s="249"/>
      <c r="L24" s="271"/>
      <c r="M24" s="271"/>
      <c r="N24" s="271"/>
      <c r="O24" s="283"/>
      <c r="P24" s="279"/>
    </row>
    <row r="25" spans="1:16" s="284" customFormat="1" ht="13.2">
      <c r="A25" s="288"/>
      <c r="B25" s="289"/>
      <c r="C25" s="289"/>
      <c r="D25" s="289"/>
      <c r="E25" s="289"/>
      <c r="F25" s="289"/>
      <c r="G25" s="289"/>
      <c r="H25" s="289"/>
      <c r="I25" s="289"/>
      <c r="J25" s="289"/>
      <c r="K25" s="289"/>
      <c r="L25" s="290"/>
      <c r="M25" s="290"/>
      <c r="N25" s="290"/>
      <c r="O25" s="291"/>
      <c r="P25" s="279"/>
    </row>
    <row r="26" spans="1:16" s="284" customFormat="1" ht="13.2">
      <c r="A26" s="249"/>
      <c r="B26" s="249"/>
      <c r="C26" s="249"/>
      <c r="D26" s="249"/>
      <c r="E26" s="249"/>
      <c r="F26" s="249"/>
      <c r="G26" s="249"/>
      <c r="H26" s="249"/>
      <c r="I26" s="249"/>
      <c r="J26" s="249"/>
      <c r="K26" s="249"/>
      <c r="L26" s="271"/>
      <c r="M26" s="271"/>
      <c r="N26" s="271"/>
      <c r="O26" s="249"/>
      <c r="P26" s="249"/>
    </row>
    <row r="27" spans="1:16" ht="13.2">
      <c r="K27" s="244"/>
      <c r="L27" s="244"/>
      <c r="M27" s="244"/>
      <c r="N27" s="244"/>
      <c r="O27" s="244"/>
      <c r="P27" s="244"/>
    </row>
    <row r="28" spans="1:16" ht="16.2">
      <c r="A28" s="245" t="s">
        <v>495</v>
      </c>
      <c r="B28" s="246"/>
      <c r="C28" s="246"/>
      <c r="D28" s="246"/>
      <c r="E28" s="246"/>
      <c r="F28" s="246"/>
      <c r="G28" s="246"/>
      <c r="H28" s="246"/>
      <c r="I28" s="246"/>
      <c r="J28" s="246"/>
      <c r="K28" s="246"/>
      <c r="L28" s="246"/>
      <c r="M28" s="246"/>
      <c r="N28" s="246"/>
      <c r="O28" s="292"/>
    </row>
    <row r="29" spans="1:16" ht="13.2">
      <c r="A29" s="248"/>
      <c r="B29" s="244"/>
      <c r="C29" s="244"/>
      <c r="D29" s="244"/>
      <c r="E29" s="244"/>
      <c r="F29" s="244"/>
      <c r="G29" s="249" t="s">
        <v>496</v>
      </c>
      <c r="H29" s="249"/>
      <c r="I29" s="249"/>
      <c r="J29" s="249"/>
      <c r="K29" s="244"/>
      <c r="L29" s="244"/>
      <c r="M29" s="244"/>
      <c r="N29" s="244"/>
      <c r="O29" s="293"/>
    </row>
    <row r="30" spans="1:16" ht="13.2">
      <c r="A30" s="248"/>
      <c r="B30" s="244"/>
      <c r="C30" s="244"/>
      <c r="D30" s="244"/>
      <c r="E30" s="244"/>
      <c r="F30" s="244"/>
      <c r="G30" s="251"/>
      <c r="H30" s="252"/>
      <c r="I30" s="252"/>
      <c r="J30" s="253"/>
      <c r="K30" s="1122" t="s">
        <v>475</v>
      </c>
      <c r="L30" s="254"/>
      <c r="M30" s="255" t="s">
        <v>476</v>
      </c>
      <c r="N30" s="256"/>
    </row>
    <row r="31" spans="1:16" ht="13.2">
      <c r="A31" s="248"/>
      <c r="B31" s="244"/>
      <c r="C31" s="244"/>
      <c r="D31" s="244"/>
      <c r="E31" s="244"/>
      <c r="F31" s="244"/>
      <c r="G31" s="257"/>
      <c r="H31" s="258"/>
      <c r="I31" s="258"/>
      <c r="J31" s="259"/>
      <c r="K31" s="1123"/>
      <c r="L31" s="260" t="s">
        <v>477</v>
      </c>
      <c r="M31" s="261" t="s">
        <v>478</v>
      </c>
      <c r="N31" s="262" t="s">
        <v>479</v>
      </c>
    </row>
    <row r="32" spans="1:16" ht="27" customHeight="1">
      <c r="A32" s="248"/>
      <c r="B32" s="244"/>
      <c r="C32" s="244"/>
      <c r="D32" s="244"/>
      <c r="E32" s="244"/>
      <c r="F32" s="244"/>
      <c r="G32" s="1124" t="s">
        <v>497</v>
      </c>
      <c r="H32" s="1125"/>
      <c r="I32" s="1125"/>
      <c r="J32" s="1126"/>
      <c r="K32" s="294">
        <v>44301133</v>
      </c>
      <c r="L32" s="294">
        <v>35135</v>
      </c>
      <c r="M32" s="295">
        <v>34659</v>
      </c>
      <c r="N32" s="296">
        <v>1.4</v>
      </c>
    </row>
    <row r="33" spans="1:16" ht="13.5" customHeight="1">
      <c r="A33" s="248"/>
      <c r="B33" s="244"/>
      <c r="C33" s="244"/>
      <c r="D33" s="244"/>
      <c r="E33" s="244"/>
      <c r="F33" s="244"/>
      <c r="G33" s="1124" t="s">
        <v>498</v>
      </c>
      <c r="H33" s="1125"/>
      <c r="I33" s="1125"/>
      <c r="J33" s="1126"/>
      <c r="K33" s="294" t="s">
        <v>483</v>
      </c>
      <c r="L33" s="294" t="s">
        <v>483</v>
      </c>
      <c r="M33" s="295">
        <v>4073</v>
      </c>
      <c r="N33" s="296" t="s">
        <v>483</v>
      </c>
    </row>
    <row r="34" spans="1:16" ht="27" customHeight="1">
      <c r="A34" s="248"/>
      <c r="B34" s="244"/>
      <c r="C34" s="244"/>
      <c r="D34" s="244"/>
      <c r="E34" s="244"/>
      <c r="F34" s="244"/>
      <c r="G34" s="1124" t="s">
        <v>499</v>
      </c>
      <c r="H34" s="1125"/>
      <c r="I34" s="1125"/>
      <c r="J34" s="1126"/>
      <c r="K34" s="294">
        <v>3333333</v>
      </c>
      <c r="L34" s="294">
        <v>2644</v>
      </c>
      <c r="M34" s="295">
        <v>20339</v>
      </c>
      <c r="N34" s="296">
        <v>-87</v>
      </c>
    </row>
    <row r="35" spans="1:16" ht="27" customHeight="1">
      <c r="A35" s="248"/>
      <c r="B35" s="244"/>
      <c r="C35" s="244"/>
      <c r="D35" s="244"/>
      <c r="E35" s="244"/>
      <c r="F35" s="244"/>
      <c r="G35" s="1124" t="s">
        <v>500</v>
      </c>
      <c r="H35" s="1125"/>
      <c r="I35" s="1125"/>
      <c r="J35" s="1126"/>
      <c r="K35" s="294">
        <v>5417499</v>
      </c>
      <c r="L35" s="294">
        <v>4297</v>
      </c>
      <c r="M35" s="295">
        <v>13347</v>
      </c>
      <c r="N35" s="296">
        <v>-67.8</v>
      </c>
    </row>
    <row r="36" spans="1:16" ht="27" customHeight="1">
      <c r="A36" s="248"/>
      <c r="B36" s="244"/>
      <c r="C36" s="244"/>
      <c r="D36" s="244"/>
      <c r="E36" s="244"/>
      <c r="F36" s="244"/>
      <c r="G36" s="1124" t="s">
        <v>501</v>
      </c>
      <c r="H36" s="1125"/>
      <c r="I36" s="1125"/>
      <c r="J36" s="1126"/>
      <c r="K36" s="294" t="s">
        <v>483</v>
      </c>
      <c r="L36" s="294" t="s">
        <v>483</v>
      </c>
      <c r="M36" s="295">
        <v>214</v>
      </c>
      <c r="N36" s="296" t="s">
        <v>483</v>
      </c>
    </row>
    <row r="37" spans="1:16" ht="13.5" customHeight="1">
      <c r="A37" s="248"/>
      <c r="B37" s="244"/>
      <c r="C37" s="244"/>
      <c r="D37" s="244"/>
      <c r="E37" s="244"/>
      <c r="F37" s="244"/>
      <c r="G37" s="1124" t="s">
        <v>502</v>
      </c>
      <c r="H37" s="1125"/>
      <c r="I37" s="1125"/>
      <c r="J37" s="1126"/>
      <c r="K37" s="294">
        <v>1759778</v>
      </c>
      <c r="L37" s="294">
        <v>1396</v>
      </c>
      <c r="M37" s="295">
        <v>1185</v>
      </c>
      <c r="N37" s="296">
        <v>17.8</v>
      </c>
    </row>
    <row r="38" spans="1:16" ht="27" customHeight="1">
      <c r="A38" s="248"/>
      <c r="B38" s="244"/>
      <c r="C38" s="244"/>
      <c r="D38" s="244"/>
      <c r="E38" s="244"/>
      <c r="F38" s="244"/>
      <c r="G38" s="1127" t="s">
        <v>503</v>
      </c>
      <c r="H38" s="1128"/>
      <c r="I38" s="1128"/>
      <c r="J38" s="1129"/>
      <c r="K38" s="297" t="s">
        <v>483</v>
      </c>
      <c r="L38" s="297" t="s">
        <v>483</v>
      </c>
      <c r="M38" s="298">
        <v>8</v>
      </c>
      <c r="N38" s="299" t="s">
        <v>483</v>
      </c>
      <c r="O38" s="293"/>
    </row>
    <row r="39" spans="1:16" ht="13.2">
      <c r="A39" s="248"/>
      <c r="B39" s="244"/>
      <c r="C39" s="244"/>
      <c r="D39" s="244"/>
      <c r="E39" s="244"/>
      <c r="F39" s="244"/>
      <c r="G39" s="1127" t="s">
        <v>504</v>
      </c>
      <c r="H39" s="1128"/>
      <c r="I39" s="1128"/>
      <c r="J39" s="1129"/>
      <c r="K39" s="300">
        <v>-13075118</v>
      </c>
      <c r="L39" s="300">
        <v>-10370</v>
      </c>
      <c r="M39" s="301">
        <v>-16624</v>
      </c>
      <c r="N39" s="302">
        <v>-37.6</v>
      </c>
      <c r="O39" s="293"/>
    </row>
    <row r="40" spans="1:16" ht="27" customHeight="1">
      <c r="A40" s="248"/>
      <c r="B40" s="244"/>
      <c r="C40" s="244"/>
      <c r="D40" s="244"/>
      <c r="E40" s="244"/>
      <c r="F40" s="244"/>
      <c r="G40" s="1124" t="s">
        <v>505</v>
      </c>
      <c r="H40" s="1125"/>
      <c r="I40" s="1125"/>
      <c r="J40" s="1126"/>
      <c r="K40" s="300">
        <v>-31519691</v>
      </c>
      <c r="L40" s="300">
        <v>-24998</v>
      </c>
      <c r="M40" s="301">
        <v>-34764</v>
      </c>
      <c r="N40" s="302">
        <v>-28.1</v>
      </c>
      <c r="O40" s="293"/>
    </row>
    <row r="41" spans="1:16" ht="13.2">
      <c r="A41" s="248"/>
      <c r="B41" s="244"/>
      <c r="C41" s="244"/>
      <c r="D41" s="244"/>
      <c r="E41" s="244"/>
      <c r="F41" s="244"/>
      <c r="G41" s="1130" t="s">
        <v>281</v>
      </c>
      <c r="H41" s="1131"/>
      <c r="I41" s="1131"/>
      <c r="J41" s="1132"/>
      <c r="K41" s="294">
        <v>10216934</v>
      </c>
      <c r="L41" s="300">
        <v>8103</v>
      </c>
      <c r="M41" s="301">
        <v>22437</v>
      </c>
      <c r="N41" s="302">
        <v>-63.9</v>
      </c>
      <c r="O41" s="293"/>
    </row>
    <row r="42" spans="1:16" ht="13.2">
      <c r="A42" s="248"/>
      <c r="B42" s="244"/>
      <c r="C42" s="244"/>
      <c r="D42" s="244"/>
      <c r="E42" s="244"/>
      <c r="F42" s="244"/>
      <c r="G42" s="303" t="s">
        <v>506</v>
      </c>
      <c r="H42" s="244"/>
      <c r="I42" s="244"/>
      <c r="J42" s="244"/>
      <c r="K42" s="244"/>
      <c r="L42" s="244"/>
      <c r="M42" s="271"/>
      <c r="N42" s="271"/>
      <c r="O42" s="293"/>
    </row>
    <row r="43" spans="1:16" ht="13.2">
      <c r="A43" s="248"/>
      <c r="B43" s="244"/>
      <c r="C43" s="244"/>
      <c r="D43" s="244"/>
      <c r="E43" s="244"/>
      <c r="F43" s="244"/>
      <c r="G43" s="244"/>
      <c r="H43" s="244"/>
      <c r="I43" s="244"/>
      <c r="J43" s="244"/>
      <c r="K43" s="244"/>
      <c r="L43" s="304"/>
      <c r="M43" s="271"/>
      <c r="N43" s="244"/>
      <c r="O43" s="293"/>
    </row>
    <row r="44" spans="1:16" ht="13.2">
      <c r="A44" s="248"/>
      <c r="B44" s="244"/>
      <c r="C44" s="244"/>
      <c r="D44" s="244"/>
      <c r="E44" s="244"/>
      <c r="F44" s="244"/>
      <c r="G44" s="244"/>
      <c r="H44" s="244"/>
      <c r="I44" s="244"/>
      <c r="J44" s="244"/>
      <c r="K44" s="244"/>
      <c r="L44" s="244"/>
      <c r="M44" s="271"/>
      <c r="N44" s="244"/>
    </row>
    <row r="45" spans="1:16" ht="13.2">
      <c r="A45" s="246"/>
      <c r="B45" s="246"/>
      <c r="C45" s="246"/>
      <c r="D45" s="246"/>
      <c r="E45" s="246"/>
      <c r="F45" s="246"/>
      <c r="G45" s="246"/>
      <c r="H45" s="246"/>
      <c r="I45" s="246"/>
      <c r="J45" s="246"/>
      <c r="K45" s="246"/>
      <c r="L45" s="246"/>
      <c r="M45" s="305"/>
      <c r="N45" s="246"/>
      <c r="O45" s="246"/>
      <c r="P45" s="244"/>
    </row>
    <row r="46" spans="1:16" ht="13.2">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ht="13.2">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17" t="s">
        <v>475</v>
      </c>
      <c r="J49" s="1119" t="s">
        <v>509</v>
      </c>
      <c r="K49" s="1120"/>
      <c r="L49" s="1120"/>
      <c r="M49" s="1120"/>
      <c r="N49" s="1121"/>
    </row>
    <row r="50" spans="1:14" ht="13.2">
      <c r="A50" s="248"/>
      <c r="B50" s="244"/>
      <c r="C50" s="244"/>
      <c r="D50" s="244"/>
      <c r="E50" s="244"/>
      <c r="F50" s="244"/>
      <c r="G50" s="312"/>
      <c r="H50" s="313"/>
      <c r="I50" s="1118"/>
      <c r="J50" s="314" t="s">
        <v>510</v>
      </c>
      <c r="K50" s="315" t="s">
        <v>511</v>
      </c>
      <c r="L50" s="316" t="s">
        <v>512</v>
      </c>
      <c r="M50" s="317" t="s">
        <v>513</v>
      </c>
      <c r="N50" s="318" t="s">
        <v>514</v>
      </c>
    </row>
    <row r="51" spans="1:14" ht="13.2">
      <c r="A51" s="248"/>
      <c r="B51" s="244"/>
      <c r="C51" s="244"/>
      <c r="D51" s="244"/>
      <c r="E51" s="244"/>
      <c r="F51" s="244"/>
      <c r="G51" s="310" t="s">
        <v>515</v>
      </c>
      <c r="H51" s="311"/>
      <c r="I51" s="319">
        <v>71308221</v>
      </c>
      <c r="J51" s="320">
        <v>58599</v>
      </c>
      <c r="K51" s="321">
        <v>-0.2</v>
      </c>
      <c r="L51" s="322">
        <v>52334</v>
      </c>
      <c r="M51" s="323">
        <v>-6.2</v>
      </c>
      <c r="N51" s="324">
        <v>6</v>
      </c>
    </row>
    <row r="52" spans="1:14" ht="13.2">
      <c r="A52" s="248"/>
      <c r="B52" s="244"/>
      <c r="C52" s="244"/>
      <c r="D52" s="244"/>
      <c r="E52" s="244"/>
      <c r="F52" s="244"/>
      <c r="G52" s="325"/>
      <c r="H52" s="326" t="s">
        <v>516</v>
      </c>
      <c r="I52" s="327">
        <v>49299524</v>
      </c>
      <c r="J52" s="328">
        <v>40513</v>
      </c>
      <c r="K52" s="329">
        <v>-0.9</v>
      </c>
      <c r="L52" s="330">
        <v>29965</v>
      </c>
      <c r="M52" s="331">
        <v>-5</v>
      </c>
      <c r="N52" s="332">
        <v>4.0999999999999996</v>
      </c>
    </row>
    <row r="53" spans="1:14" ht="13.2">
      <c r="A53" s="248"/>
      <c r="B53" s="244"/>
      <c r="C53" s="244"/>
      <c r="D53" s="244"/>
      <c r="E53" s="244"/>
      <c r="F53" s="244"/>
      <c r="G53" s="310" t="s">
        <v>517</v>
      </c>
      <c r="H53" s="311"/>
      <c r="I53" s="319">
        <v>75294255</v>
      </c>
      <c r="J53" s="320">
        <v>61517</v>
      </c>
      <c r="K53" s="321">
        <v>5</v>
      </c>
      <c r="L53" s="322">
        <v>48794</v>
      </c>
      <c r="M53" s="323">
        <v>-6.8</v>
      </c>
      <c r="N53" s="324">
        <v>11.8</v>
      </c>
    </row>
    <row r="54" spans="1:14" ht="13.2">
      <c r="A54" s="248"/>
      <c r="B54" s="244"/>
      <c r="C54" s="244"/>
      <c r="D54" s="244"/>
      <c r="E54" s="244"/>
      <c r="F54" s="244"/>
      <c r="G54" s="325"/>
      <c r="H54" s="326" t="s">
        <v>516</v>
      </c>
      <c r="I54" s="327">
        <v>51733056</v>
      </c>
      <c r="J54" s="328">
        <v>42267</v>
      </c>
      <c r="K54" s="329">
        <v>4.3</v>
      </c>
      <c r="L54" s="330">
        <v>25698</v>
      </c>
      <c r="M54" s="331">
        <v>-14.2</v>
      </c>
      <c r="N54" s="332">
        <v>18.5</v>
      </c>
    </row>
    <row r="55" spans="1:14" ht="13.2">
      <c r="A55" s="248"/>
      <c r="B55" s="244"/>
      <c r="C55" s="244"/>
      <c r="D55" s="244"/>
      <c r="E55" s="244"/>
      <c r="F55" s="244"/>
      <c r="G55" s="310" t="s">
        <v>518</v>
      </c>
      <c r="H55" s="311"/>
      <c r="I55" s="319">
        <v>68884087</v>
      </c>
      <c r="J55" s="320">
        <v>55276</v>
      </c>
      <c r="K55" s="321">
        <v>-10.1</v>
      </c>
      <c r="L55" s="322">
        <v>47129</v>
      </c>
      <c r="M55" s="323">
        <v>-3.4</v>
      </c>
      <c r="N55" s="324">
        <v>-6.7</v>
      </c>
    </row>
    <row r="56" spans="1:14" ht="13.2">
      <c r="A56" s="248"/>
      <c r="B56" s="244"/>
      <c r="C56" s="244"/>
      <c r="D56" s="244"/>
      <c r="E56" s="244"/>
      <c r="F56" s="244"/>
      <c r="G56" s="325"/>
      <c r="H56" s="326" t="s">
        <v>516</v>
      </c>
      <c r="I56" s="327">
        <v>46717972</v>
      </c>
      <c r="J56" s="328">
        <v>37489</v>
      </c>
      <c r="K56" s="329">
        <v>-11.3</v>
      </c>
      <c r="L56" s="330">
        <v>23069</v>
      </c>
      <c r="M56" s="331">
        <v>-10.199999999999999</v>
      </c>
      <c r="N56" s="332">
        <v>-1.1000000000000001</v>
      </c>
    </row>
    <row r="57" spans="1:14" ht="13.2">
      <c r="A57" s="248"/>
      <c r="B57" s="244"/>
      <c r="C57" s="244"/>
      <c r="D57" s="244"/>
      <c r="E57" s="244"/>
      <c r="F57" s="244"/>
      <c r="G57" s="310" t="s">
        <v>519</v>
      </c>
      <c r="H57" s="311"/>
      <c r="I57" s="319">
        <v>64369944</v>
      </c>
      <c r="J57" s="320">
        <v>51349</v>
      </c>
      <c r="K57" s="321">
        <v>-7.1</v>
      </c>
      <c r="L57" s="322">
        <v>50848</v>
      </c>
      <c r="M57" s="323">
        <v>7.9</v>
      </c>
      <c r="N57" s="324">
        <v>-15</v>
      </c>
    </row>
    <row r="58" spans="1:14" ht="13.2">
      <c r="A58" s="248"/>
      <c r="B58" s="244"/>
      <c r="C58" s="244"/>
      <c r="D58" s="244"/>
      <c r="E58" s="244"/>
      <c r="F58" s="244"/>
      <c r="G58" s="325"/>
      <c r="H58" s="326" t="s">
        <v>516</v>
      </c>
      <c r="I58" s="327">
        <v>32978017</v>
      </c>
      <c r="J58" s="328">
        <v>26307</v>
      </c>
      <c r="K58" s="329">
        <v>-29.8</v>
      </c>
      <c r="L58" s="330">
        <v>22583</v>
      </c>
      <c r="M58" s="331">
        <v>-2.1</v>
      </c>
      <c r="N58" s="332">
        <v>-27.7</v>
      </c>
    </row>
    <row r="59" spans="1:14" ht="13.2">
      <c r="A59" s="248"/>
      <c r="B59" s="244"/>
      <c r="C59" s="244"/>
      <c r="D59" s="244"/>
      <c r="E59" s="244"/>
      <c r="F59" s="244"/>
      <c r="G59" s="310" t="s">
        <v>520</v>
      </c>
      <c r="H59" s="311"/>
      <c r="I59" s="319">
        <v>73100297</v>
      </c>
      <c r="J59" s="320">
        <v>57976</v>
      </c>
      <c r="K59" s="321">
        <v>12.9</v>
      </c>
      <c r="L59" s="322">
        <v>53572</v>
      </c>
      <c r="M59" s="323">
        <v>5.4</v>
      </c>
      <c r="N59" s="324">
        <v>7.5</v>
      </c>
    </row>
    <row r="60" spans="1:14" ht="13.2">
      <c r="A60" s="248"/>
      <c r="B60" s="244"/>
      <c r="C60" s="244"/>
      <c r="D60" s="244"/>
      <c r="E60" s="244"/>
      <c r="F60" s="244"/>
      <c r="G60" s="325"/>
      <c r="H60" s="326" t="s">
        <v>516</v>
      </c>
      <c r="I60" s="333">
        <v>34941377</v>
      </c>
      <c r="J60" s="328">
        <v>27712</v>
      </c>
      <c r="K60" s="329">
        <v>5.3</v>
      </c>
      <c r="L60" s="330">
        <v>25259</v>
      </c>
      <c r="M60" s="331">
        <v>11.8</v>
      </c>
      <c r="N60" s="332">
        <v>-6.5</v>
      </c>
    </row>
    <row r="61" spans="1:14" ht="13.2">
      <c r="A61" s="248"/>
      <c r="B61" s="244"/>
      <c r="C61" s="244"/>
      <c r="D61" s="244"/>
      <c r="E61" s="244"/>
      <c r="F61" s="244"/>
      <c r="G61" s="310" t="s">
        <v>521</v>
      </c>
      <c r="H61" s="334"/>
      <c r="I61" s="335">
        <v>70591361</v>
      </c>
      <c r="J61" s="336">
        <v>56943</v>
      </c>
      <c r="K61" s="337">
        <v>0.1</v>
      </c>
      <c r="L61" s="338">
        <v>50535</v>
      </c>
      <c r="M61" s="339">
        <v>-0.6</v>
      </c>
      <c r="N61" s="324">
        <v>0.7</v>
      </c>
    </row>
    <row r="62" spans="1:14" ht="13.2">
      <c r="A62" s="248"/>
      <c r="B62" s="244"/>
      <c r="C62" s="244"/>
      <c r="D62" s="244"/>
      <c r="E62" s="244"/>
      <c r="F62" s="244"/>
      <c r="G62" s="325"/>
      <c r="H62" s="326" t="s">
        <v>516</v>
      </c>
      <c r="I62" s="327">
        <v>43133989</v>
      </c>
      <c r="J62" s="328">
        <v>34858</v>
      </c>
      <c r="K62" s="329">
        <v>-6.5</v>
      </c>
      <c r="L62" s="330">
        <v>25315</v>
      </c>
      <c r="M62" s="331">
        <v>-3.9</v>
      </c>
      <c r="N62" s="332">
        <v>-2.6</v>
      </c>
    </row>
    <row r="63" spans="1:14" ht="13.2">
      <c r="A63" s="248"/>
      <c r="B63" s="244"/>
      <c r="C63" s="244"/>
      <c r="D63" s="244"/>
      <c r="E63" s="244"/>
      <c r="F63" s="244"/>
      <c r="G63" s="244"/>
      <c r="H63" s="244"/>
      <c r="I63" s="244"/>
      <c r="J63" s="244"/>
      <c r="K63" s="244"/>
      <c r="L63" s="244"/>
      <c r="M63" s="244"/>
      <c r="N63" s="244"/>
    </row>
    <row r="64" spans="1:14" ht="13.2">
      <c r="A64" s="248"/>
      <c r="B64" s="244"/>
      <c r="C64" s="244"/>
      <c r="D64" s="244"/>
      <c r="E64" s="244"/>
      <c r="F64" s="244"/>
      <c r="G64" s="244"/>
      <c r="H64" s="244"/>
      <c r="I64" s="244"/>
      <c r="J64" s="244"/>
      <c r="K64" s="244"/>
      <c r="L64" s="244"/>
      <c r="M64" s="244"/>
      <c r="N64" s="244"/>
    </row>
    <row r="65" spans="1:16" ht="13.2">
      <c r="A65" s="248"/>
      <c r="B65" s="244"/>
      <c r="C65" s="244"/>
      <c r="D65" s="244"/>
      <c r="E65" s="244"/>
      <c r="F65" s="244"/>
      <c r="G65" s="244"/>
      <c r="H65" s="244"/>
      <c r="I65" s="244"/>
      <c r="J65" s="244"/>
      <c r="K65" s="244"/>
      <c r="L65" s="244"/>
      <c r="M65" s="244"/>
      <c r="N65" s="244"/>
    </row>
    <row r="66" spans="1:16" ht="13.2">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t="13.2" hidden="1">
      <c r="G70" s="244"/>
      <c r="H70" s="244"/>
      <c r="I70" s="244"/>
      <c r="J70" s="244"/>
      <c r="K70" s="244"/>
      <c r="L70" s="244"/>
      <c r="M70" s="244"/>
      <c r="N70" s="244"/>
    </row>
    <row r="71" spans="1:16" ht="13.2" hidden="1">
      <c r="G71" s="244"/>
      <c r="H71" s="244"/>
      <c r="I71" s="244"/>
      <c r="J71" s="244"/>
      <c r="K71" s="244"/>
      <c r="L71" s="244"/>
      <c r="M71" s="244"/>
      <c r="N71" s="244"/>
    </row>
    <row r="72" spans="1:16" ht="13.2" hidden="1">
      <c r="G72" s="244"/>
      <c r="H72" s="244"/>
      <c r="I72" s="244"/>
      <c r="J72" s="244"/>
      <c r="K72" s="244"/>
      <c r="L72" s="244"/>
      <c r="M72" s="244"/>
      <c r="N72" s="244"/>
    </row>
    <row r="73" spans="1:16" ht="13.2" hidden="1">
      <c r="G73" s="244"/>
      <c r="H73" s="244"/>
      <c r="I73" s="244"/>
      <c r="J73" s="244"/>
      <c r="K73" s="244"/>
      <c r="L73" s="244"/>
      <c r="M73" s="244"/>
      <c r="N73" s="244"/>
    </row>
    <row r="74" spans="1:16" ht="13.2"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42" t="s">
        <v>3</v>
      </c>
      <c r="D47" s="1142"/>
      <c r="E47" s="1143"/>
      <c r="F47" s="11">
        <v>6.18</v>
      </c>
      <c r="G47" s="12">
        <v>6.02</v>
      </c>
      <c r="H47" s="12">
        <v>5.99</v>
      </c>
      <c r="I47" s="12">
        <v>7.61</v>
      </c>
      <c r="J47" s="13">
        <v>7.61</v>
      </c>
    </row>
    <row r="48" spans="2:10" ht="57.75" customHeight="1">
      <c r="B48" s="14"/>
      <c r="C48" s="1144" t="s">
        <v>4</v>
      </c>
      <c r="D48" s="1144"/>
      <c r="E48" s="1145"/>
      <c r="F48" s="15">
        <v>2.04</v>
      </c>
      <c r="G48" s="16">
        <v>2.64</v>
      </c>
      <c r="H48" s="16">
        <v>1.8</v>
      </c>
      <c r="I48" s="16">
        <v>2.44</v>
      </c>
      <c r="J48" s="17">
        <v>2.34</v>
      </c>
    </row>
    <row r="49" spans="2:10" ht="57.75" customHeight="1" thickBot="1">
      <c r="B49" s="18"/>
      <c r="C49" s="1146" t="s">
        <v>5</v>
      </c>
      <c r="D49" s="1146"/>
      <c r="E49" s="1147"/>
      <c r="F49" s="19" t="s">
        <v>528</v>
      </c>
      <c r="G49" s="20">
        <v>0.79</v>
      </c>
      <c r="H49" s="20" t="s">
        <v>529</v>
      </c>
      <c r="I49" s="20">
        <v>2.63</v>
      </c>
      <c r="J49" s="21">
        <v>0.13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 customHeight="1" zeroHeight="1"/>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54" t="s">
        <v>530</v>
      </c>
      <c r="D34" s="1154"/>
      <c r="E34" s="1155"/>
      <c r="F34" s="32">
        <v>4.58</v>
      </c>
      <c r="G34" s="33">
        <v>4.3099999999999996</v>
      </c>
      <c r="H34" s="33">
        <v>5.09</v>
      </c>
      <c r="I34" s="33">
        <v>5.44</v>
      </c>
      <c r="J34" s="34">
        <v>5.59</v>
      </c>
      <c r="K34" s="22"/>
      <c r="L34" s="22"/>
      <c r="M34" s="22"/>
      <c r="N34" s="22"/>
      <c r="O34" s="22"/>
      <c r="P34" s="22"/>
    </row>
    <row r="35" spans="1:16" ht="39" customHeight="1">
      <c r="A35" s="22"/>
      <c r="B35" s="35"/>
      <c r="C35" s="1148" t="s">
        <v>531</v>
      </c>
      <c r="D35" s="1149"/>
      <c r="E35" s="1150"/>
      <c r="F35" s="36">
        <v>1.79</v>
      </c>
      <c r="G35" s="37">
        <v>1.87</v>
      </c>
      <c r="H35" s="37">
        <v>2.4500000000000002</v>
      </c>
      <c r="I35" s="37">
        <v>2.75</v>
      </c>
      <c r="J35" s="38">
        <v>2.74</v>
      </c>
      <c r="K35" s="22"/>
      <c r="L35" s="22"/>
      <c r="M35" s="22"/>
      <c r="N35" s="22"/>
      <c r="O35" s="22"/>
      <c r="P35" s="22"/>
    </row>
    <row r="36" spans="1:16" ht="39" customHeight="1">
      <c r="A36" s="22"/>
      <c r="B36" s="35"/>
      <c r="C36" s="1148" t="s">
        <v>532</v>
      </c>
      <c r="D36" s="1149"/>
      <c r="E36" s="1150"/>
      <c r="F36" s="36">
        <v>2.04</v>
      </c>
      <c r="G36" s="37">
        <v>2.63</v>
      </c>
      <c r="H36" s="37">
        <v>1.81</v>
      </c>
      <c r="I36" s="37">
        <v>2.44</v>
      </c>
      <c r="J36" s="38">
        <v>2.36</v>
      </c>
      <c r="K36" s="22"/>
      <c r="L36" s="22"/>
      <c r="M36" s="22"/>
      <c r="N36" s="22"/>
      <c r="O36" s="22"/>
      <c r="P36" s="22"/>
    </row>
    <row r="37" spans="1:16" ht="39" customHeight="1">
      <c r="A37" s="22"/>
      <c r="B37" s="35"/>
      <c r="C37" s="1148" t="s">
        <v>533</v>
      </c>
      <c r="D37" s="1149"/>
      <c r="E37" s="1150"/>
      <c r="F37" s="36">
        <v>1.7</v>
      </c>
      <c r="G37" s="37">
        <v>2.36</v>
      </c>
      <c r="H37" s="37">
        <v>0.6</v>
      </c>
      <c r="I37" s="37">
        <v>0.59</v>
      </c>
      <c r="J37" s="38">
        <v>0.62</v>
      </c>
      <c r="K37" s="22"/>
      <c r="L37" s="22"/>
      <c r="M37" s="22"/>
      <c r="N37" s="22"/>
      <c r="O37" s="22"/>
      <c r="P37" s="22"/>
    </row>
    <row r="38" spans="1:16" ht="39" customHeight="1">
      <c r="A38" s="22"/>
      <c r="B38" s="35"/>
      <c r="C38" s="1148" t="s">
        <v>534</v>
      </c>
      <c r="D38" s="1149"/>
      <c r="E38" s="1150"/>
      <c r="F38" s="36">
        <v>0.11</v>
      </c>
      <c r="G38" s="37">
        <v>0.31</v>
      </c>
      <c r="H38" s="37">
        <v>0.41</v>
      </c>
      <c r="I38" s="37">
        <v>0.24</v>
      </c>
      <c r="J38" s="38">
        <v>0.57999999999999996</v>
      </c>
      <c r="K38" s="22"/>
      <c r="L38" s="22"/>
      <c r="M38" s="22"/>
      <c r="N38" s="22"/>
      <c r="O38" s="22"/>
      <c r="P38" s="22"/>
    </row>
    <row r="39" spans="1:16" ht="39" customHeight="1">
      <c r="A39" s="22"/>
      <c r="B39" s="35"/>
      <c r="C39" s="1148" t="s">
        <v>535</v>
      </c>
      <c r="D39" s="1149"/>
      <c r="E39" s="1150"/>
      <c r="F39" s="36">
        <v>0.17</v>
      </c>
      <c r="G39" s="37">
        <v>0.45</v>
      </c>
      <c r="H39" s="37">
        <v>0.38</v>
      </c>
      <c r="I39" s="37">
        <v>0.42</v>
      </c>
      <c r="J39" s="38">
        <v>0.49</v>
      </c>
      <c r="K39" s="22"/>
      <c r="L39" s="22"/>
      <c r="M39" s="22"/>
      <c r="N39" s="22"/>
      <c r="O39" s="22"/>
      <c r="P39" s="22"/>
    </row>
    <row r="40" spans="1:16" ht="39" customHeight="1">
      <c r="A40" s="22"/>
      <c r="B40" s="35"/>
      <c r="C40" s="1148" t="s">
        <v>536</v>
      </c>
      <c r="D40" s="1149"/>
      <c r="E40" s="1150"/>
      <c r="F40" s="36">
        <v>0.01</v>
      </c>
      <c r="G40" s="37">
        <v>0.01</v>
      </c>
      <c r="H40" s="37">
        <v>0.01</v>
      </c>
      <c r="I40" s="37">
        <v>0.01</v>
      </c>
      <c r="J40" s="38">
        <v>0.01</v>
      </c>
      <c r="K40" s="22"/>
      <c r="L40" s="22"/>
      <c r="M40" s="22"/>
      <c r="N40" s="22"/>
      <c r="O40" s="22"/>
      <c r="P40" s="22"/>
    </row>
    <row r="41" spans="1:16" ht="39" customHeight="1">
      <c r="A41" s="22"/>
      <c r="B41" s="35"/>
      <c r="C41" s="1148" t="s">
        <v>537</v>
      </c>
      <c r="D41" s="1149"/>
      <c r="E41" s="1150"/>
      <c r="F41" s="36">
        <v>0.02</v>
      </c>
      <c r="G41" s="37">
        <v>0.02</v>
      </c>
      <c r="H41" s="37">
        <v>0.01</v>
      </c>
      <c r="I41" s="37">
        <v>0.01</v>
      </c>
      <c r="J41" s="38">
        <v>0</v>
      </c>
      <c r="K41" s="22"/>
      <c r="L41" s="22"/>
      <c r="M41" s="22"/>
      <c r="N41" s="22"/>
      <c r="O41" s="22"/>
      <c r="P41" s="22"/>
    </row>
    <row r="42" spans="1:16" ht="39" customHeight="1">
      <c r="A42" s="22"/>
      <c r="B42" s="39"/>
      <c r="C42" s="1148" t="s">
        <v>538</v>
      </c>
      <c r="D42" s="1149"/>
      <c r="E42" s="1150"/>
      <c r="F42" s="36" t="s">
        <v>539</v>
      </c>
      <c r="G42" s="37" t="s">
        <v>483</v>
      </c>
      <c r="H42" s="37" t="s">
        <v>483</v>
      </c>
      <c r="I42" s="37" t="s">
        <v>483</v>
      </c>
      <c r="J42" s="38" t="s">
        <v>483</v>
      </c>
      <c r="K42" s="22"/>
      <c r="L42" s="22"/>
      <c r="M42" s="22"/>
      <c r="N42" s="22"/>
      <c r="O42" s="22"/>
      <c r="P42" s="22"/>
    </row>
    <row r="43" spans="1:16" ht="39" customHeight="1" thickBot="1">
      <c r="A43" s="22"/>
      <c r="B43" s="40"/>
      <c r="C43" s="1151" t="s">
        <v>540</v>
      </c>
      <c r="D43" s="1152"/>
      <c r="E43" s="1153"/>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64" t="s">
        <v>11</v>
      </c>
      <c r="C45" s="1165"/>
      <c r="D45" s="58"/>
      <c r="E45" s="1170" t="s">
        <v>12</v>
      </c>
      <c r="F45" s="1170"/>
      <c r="G45" s="1170"/>
      <c r="H45" s="1170"/>
      <c r="I45" s="1170"/>
      <c r="J45" s="1171"/>
      <c r="K45" s="59">
        <v>40243</v>
      </c>
      <c r="L45" s="60">
        <v>42206</v>
      </c>
      <c r="M45" s="60">
        <v>43202</v>
      </c>
      <c r="N45" s="60">
        <v>45048</v>
      </c>
      <c r="O45" s="61">
        <v>44301</v>
      </c>
      <c r="P45" s="48"/>
      <c r="Q45" s="48"/>
      <c r="R45" s="48"/>
      <c r="S45" s="48"/>
      <c r="T45" s="48"/>
      <c r="U45" s="48"/>
    </row>
    <row r="46" spans="1:21" ht="30.75" customHeight="1">
      <c r="A46" s="48"/>
      <c r="B46" s="1166"/>
      <c r="C46" s="1167"/>
      <c r="D46" s="62"/>
      <c r="E46" s="1158" t="s">
        <v>13</v>
      </c>
      <c r="F46" s="1158"/>
      <c r="G46" s="1158"/>
      <c r="H46" s="1158"/>
      <c r="I46" s="1158"/>
      <c r="J46" s="1159"/>
      <c r="K46" s="63" t="s">
        <v>483</v>
      </c>
      <c r="L46" s="64" t="s">
        <v>483</v>
      </c>
      <c r="M46" s="64" t="s">
        <v>483</v>
      </c>
      <c r="N46" s="64" t="s">
        <v>483</v>
      </c>
      <c r="O46" s="65" t="s">
        <v>483</v>
      </c>
      <c r="P46" s="48"/>
      <c r="Q46" s="48"/>
      <c r="R46" s="48"/>
      <c r="S46" s="48"/>
      <c r="T46" s="48"/>
      <c r="U46" s="48"/>
    </row>
    <row r="47" spans="1:21" ht="30.75" customHeight="1">
      <c r="A47" s="48"/>
      <c r="B47" s="1166"/>
      <c r="C47" s="1167"/>
      <c r="D47" s="62"/>
      <c r="E47" s="1158" t="s">
        <v>14</v>
      </c>
      <c r="F47" s="1158"/>
      <c r="G47" s="1158"/>
      <c r="H47" s="1158"/>
      <c r="I47" s="1158"/>
      <c r="J47" s="1159"/>
      <c r="K47" s="63">
        <v>2333</v>
      </c>
      <c r="L47" s="64">
        <v>2667</v>
      </c>
      <c r="M47" s="64">
        <v>3000</v>
      </c>
      <c r="N47" s="64">
        <v>3333</v>
      </c>
      <c r="O47" s="65">
        <v>3333</v>
      </c>
      <c r="P47" s="48"/>
      <c r="Q47" s="48"/>
      <c r="R47" s="48"/>
      <c r="S47" s="48"/>
      <c r="T47" s="48"/>
      <c r="U47" s="48"/>
    </row>
    <row r="48" spans="1:21" ht="30.75" customHeight="1">
      <c r="A48" s="48"/>
      <c r="B48" s="1166"/>
      <c r="C48" s="1167"/>
      <c r="D48" s="62"/>
      <c r="E48" s="1158" t="s">
        <v>15</v>
      </c>
      <c r="F48" s="1158"/>
      <c r="G48" s="1158"/>
      <c r="H48" s="1158"/>
      <c r="I48" s="1158"/>
      <c r="J48" s="1159"/>
      <c r="K48" s="63">
        <v>7573</v>
      </c>
      <c r="L48" s="64">
        <v>6330</v>
      </c>
      <c r="M48" s="64">
        <v>6578</v>
      </c>
      <c r="N48" s="64">
        <v>6650</v>
      </c>
      <c r="O48" s="65">
        <v>5417</v>
      </c>
      <c r="P48" s="48"/>
      <c r="Q48" s="48"/>
      <c r="R48" s="48"/>
      <c r="S48" s="48"/>
      <c r="T48" s="48"/>
      <c r="U48" s="48"/>
    </row>
    <row r="49" spans="1:21" ht="30.75" customHeight="1">
      <c r="A49" s="48"/>
      <c r="B49" s="1166"/>
      <c r="C49" s="1167"/>
      <c r="D49" s="62"/>
      <c r="E49" s="1158" t="s">
        <v>16</v>
      </c>
      <c r="F49" s="1158"/>
      <c r="G49" s="1158"/>
      <c r="H49" s="1158"/>
      <c r="I49" s="1158"/>
      <c r="J49" s="1159"/>
      <c r="K49" s="63" t="s">
        <v>483</v>
      </c>
      <c r="L49" s="64" t="s">
        <v>483</v>
      </c>
      <c r="M49" s="64" t="s">
        <v>483</v>
      </c>
      <c r="N49" s="64" t="s">
        <v>483</v>
      </c>
      <c r="O49" s="65" t="s">
        <v>483</v>
      </c>
      <c r="P49" s="48"/>
      <c r="Q49" s="48"/>
      <c r="R49" s="48"/>
      <c r="S49" s="48"/>
      <c r="T49" s="48"/>
      <c r="U49" s="48"/>
    </row>
    <row r="50" spans="1:21" ht="30.75" customHeight="1">
      <c r="A50" s="48"/>
      <c r="B50" s="1166"/>
      <c r="C50" s="1167"/>
      <c r="D50" s="62"/>
      <c r="E50" s="1158" t="s">
        <v>17</v>
      </c>
      <c r="F50" s="1158"/>
      <c r="G50" s="1158"/>
      <c r="H50" s="1158"/>
      <c r="I50" s="1158"/>
      <c r="J50" s="1159"/>
      <c r="K50" s="63">
        <v>373</v>
      </c>
      <c r="L50" s="64">
        <v>373</v>
      </c>
      <c r="M50" s="64">
        <v>342</v>
      </c>
      <c r="N50" s="64">
        <v>343</v>
      </c>
      <c r="O50" s="65">
        <v>1760</v>
      </c>
      <c r="P50" s="48"/>
      <c r="Q50" s="48"/>
      <c r="R50" s="48"/>
      <c r="S50" s="48"/>
      <c r="T50" s="48"/>
      <c r="U50" s="48"/>
    </row>
    <row r="51" spans="1:21" ht="30.75" customHeight="1">
      <c r="A51" s="48"/>
      <c r="B51" s="1168"/>
      <c r="C51" s="1169"/>
      <c r="D51" s="66"/>
      <c r="E51" s="1158" t="s">
        <v>18</v>
      </c>
      <c r="F51" s="1158"/>
      <c r="G51" s="1158"/>
      <c r="H51" s="1158"/>
      <c r="I51" s="1158"/>
      <c r="J51" s="1159"/>
      <c r="K51" s="63">
        <v>1</v>
      </c>
      <c r="L51" s="64">
        <v>2</v>
      </c>
      <c r="M51" s="64" t="s">
        <v>483</v>
      </c>
      <c r="N51" s="64" t="s">
        <v>483</v>
      </c>
      <c r="O51" s="65" t="s">
        <v>483</v>
      </c>
      <c r="P51" s="48"/>
      <c r="Q51" s="48"/>
      <c r="R51" s="48"/>
      <c r="S51" s="48"/>
      <c r="T51" s="48"/>
      <c r="U51" s="48"/>
    </row>
    <row r="52" spans="1:21" ht="30.75" customHeight="1">
      <c r="A52" s="48"/>
      <c r="B52" s="1156" t="s">
        <v>19</v>
      </c>
      <c r="C52" s="1157"/>
      <c r="D52" s="66"/>
      <c r="E52" s="1158" t="s">
        <v>20</v>
      </c>
      <c r="F52" s="1158"/>
      <c r="G52" s="1158"/>
      <c r="H52" s="1158"/>
      <c r="I52" s="1158"/>
      <c r="J52" s="1159"/>
      <c r="K52" s="63">
        <v>39623</v>
      </c>
      <c r="L52" s="64">
        <v>39925</v>
      </c>
      <c r="M52" s="64">
        <v>40448</v>
      </c>
      <c r="N52" s="64">
        <v>43301</v>
      </c>
      <c r="O52" s="65">
        <v>44595</v>
      </c>
      <c r="P52" s="48"/>
      <c r="Q52" s="48"/>
      <c r="R52" s="48"/>
      <c r="S52" s="48"/>
      <c r="T52" s="48"/>
      <c r="U52" s="48"/>
    </row>
    <row r="53" spans="1:21" ht="30.75" customHeight="1" thickBot="1">
      <c r="A53" s="48"/>
      <c r="B53" s="1160" t="s">
        <v>21</v>
      </c>
      <c r="C53" s="1161"/>
      <c r="D53" s="67"/>
      <c r="E53" s="1162" t="s">
        <v>22</v>
      </c>
      <c r="F53" s="1162"/>
      <c r="G53" s="1162"/>
      <c r="H53" s="1162"/>
      <c r="I53" s="1162"/>
      <c r="J53" s="1163"/>
      <c r="K53" s="68">
        <v>10900</v>
      </c>
      <c r="L53" s="69">
        <v>11653</v>
      </c>
      <c r="M53" s="69">
        <v>12674</v>
      </c>
      <c r="N53" s="69">
        <v>12073</v>
      </c>
      <c r="O53" s="70">
        <v>10216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総務省</cp:lastModifiedBy>
  <cp:lastPrinted>2016-05-18T00:47:42Z</cp:lastPrinted>
  <dcterms:created xsi:type="dcterms:W3CDTF">2016-02-15T00:56:45Z</dcterms:created>
  <dcterms:modified xsi:type="dcterms:W3CDTF">2016-05-25T23:33:34Z</dcterms:modified>
</cp:coreProperties>
</file>