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D3B90DC-1838-491C-B397-BD901F3F08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３号工程表" sheetId="6" r:id="rId1"/>
    <sheet name=" 記載例１" sheetId="7" r:id="rId2"/>
    <sheet name=" 記載例２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8" l="1"/>
  <c r="D5" i="7"/>
  <c r="D5" i="6"/>
  <c r="E24" i="8"/>
  <c r="G23" i="8" s="1"/>
  <c r="C6" i="8"/>
  <c r="C7" i="8" s="1"/>
  <c r="E24" i="7"/>
  <c r="G17" i="7" s="1"/>
  <c r="C6" i="7"/>
  <c r="C7" i="7" s="1"/>
  <c r="G16" i="8" l="1"/>
  <c r="G17" i="8"/>
  <c r="G18" i="8"/>
  <c r="G19" i="8"/>
  <c r="G14" i="8"/>
  <c r="G20" i="8"/>
  <c r="G15" i="8"/>
  <c r="G12" i="8"/>
  <c r="G13" i="8"/>
  <c r="G21" i="8"/>
  <c r="G23" i="7"/>
  <c r="G12" i="7"/>
  <c r="G20" i="7"/>
  <c r="G21" i="7"/>
  <c r="G13" i="7"/>
  <c r="G18" i="7"/>
  <c r="G19" i="7"/>
  <c r="G22" i="8"/>
  <c r="G22" i="7"/>
  <c r="G14" i="7"/>
  <c r="G15" i="7"/>
  <c r="G16" i="7"/>
  <c r="C6" i="6"/>
  <c r="C7" i="6" s="1"/>
  <c r="E24" i="6"/>
  <c r="G23" i="6" s="1"/>
  <c r="G24" i="8" l="1"/>
  <c r="G24" i="7"/>
  <c r="G20" i="6"/>
  <c r="G19" i="6"/>
  <c r="G13" i="6"/>
  <c r="G21" i="6"/>
  <c r="G17" i="6"/>
  <c r="G14" i="6"/>
  <c r="G22" i="6"/>
  <c r="G16" i="6"/>
  <c r="G18" i="6"/>
  <c r="G12" i="6"/>
  <c r="G15" i="6"/>
  <c r="G24" i="6" l="1"/>
</calcChain>
</file>

<file path=xl/sharedStrings.xml><?xml version="1.0" encoding="utf-8"?>
<sst xmlns="http://schemas.openxmlformats.org/spreadsheetml/2006/main" count="142" uniqueCount="47">
  <si>
    <t>作業内容</t>
    <rPh sb="0" eb="2">
      <t>サギョウ</t>
    </rPh>
    <rPh sb="2" eb="4">
      <t>ナイヨウ</t>
    </rPh>
    <phoneticPr fontId="18"/>
  </si>
  <si>
    <t>付加価値</t>
    <rPh sb="0" eb="4">
      <t>フカカチ</t>
    </rPh>
    <phoneticPr fontId="18"/>
  </si>
  <si>
    <t>割合</t>
    <rPh sb="0" eb="2">
      <t>ワリアイ</t>
    </rPh>
    <phoneticPr fontId="18"/>
  </si>
  <si>
    <t>円</t>
    <rPh sb="0" eb="1">
      <t>エン</t>
    </rPh>
    <phoneticPr fontId="18"/>
  </si>
  <si>
    <t>開発・設計</t>
    <rPh sb="0" eb="2">
      <t>カイハツ</t>
    </rPh>
    <rPh sb="3" eb="5">
      <t>セッケイ</t>
    </rPh>
    <phoneticPr fontId="18"/>
  </si>
  <si>
    <r>
      <t xml:space="preserve">製造工程
</t>
    </r>
    <r>
      <rPr>
        <sz val="16"/>
        <color rgb="FFFF0000"/>
        <rFont val="メイリオ"/>
        <family val="3"/>
        <charset val="128"/>
      </rPr>
      <t>（必要に応じて編集してください）</t>
    </r>
    <rPh sb="0" eb="2">
      <t>セイゾウ</t>
    </rPh>
    <rPh sb="2" eb="4">
      <t>コウテイ</t>
    </rPh>
    <rPh sb="6" eb="8">
      <t>ヒツヨウ</t>
    </rPh>
    <rPh sb="9" eb="10">
      <t>オウ</t>
    </rPh>
    <rPh sb="12" eb="14">
      <t>ヘンシュウ</t>
    </rPh>
    <phoneticPr fontId="18"/>
  </si>
  <si>
    <t>返礼品等の名称</t>
    <rPh sb="0" eb="2">
      <t>ヘンレイ</t>
    </rPh>
    <rPh sb="2" eb="4">
      <t>ヒンナド</t>
    </rPh>
    <rPh sb="5" eb="7">
      <t>メイショウ</t>
    </rPh>
    <phoneticPr fontId="18"/>
  </si>
  <si>
    <t>３号工程表</t>
    <rPh sb="1" eb="2">
      <t>ゴウ</t>
    </rPh>
    <rPh sb="2" eb="5">
      <t>コウテイヒョウ</t>
    </rPh>
    <phoneticPr fontId="18"/>
  </si>
  <si>
    <t>※黄色に着色されたセルに入力してください。</t>
    <rPh sb="1" eb="3">
      <t>キイロ</t>
    </rPh>
    <rPh sb="4" eb="6">
      <t>チャクショク</t>
    </rPh>
    <rPh sb="12" eb="14">
      <t>ニュウリョク</t>
    </rPh>
    <phoneticPr fontId="18"/>
  </si>
  <si>
    <r>
      <t>Ｂ：さいたま市</t>
    </r>
    <r>
      <rPr>
        <sz val="16"/>
        <color rgb="FFFF0000"/>
        <rFont val="メイリオ"/>
        <family val="3"/>
        <charset val="128"/>
      </rPr>
      <t>外</t>
    </r>
    <r>
      <rPr>
        <sz val="16"/>
        <color theme="1"/>
        <rFont val="メイリオ"/>
        <family val="3"/>
        <charset val="128"/>
      </rPr>
      <t>で生じた費用</t>
    </r>
    <rPh sb="6" eb="7">
      <t>シ</t>
    </rPh>
    <rPh sb="7" eb="8">
      <t>ガイ</t>
    </rPh>
    <rPh sb="9" eb="10">
      <t>ショウ</t>
    </rPh>
    <rPh sb="12" eb="14">
      <t>ヒヨウ</t>
    </rPh>
    <phoneticPr fontId="18"/>
  </si>
  <si>
    <r>
      <t>（Ａ-Ｂ）／Ａ：さいたま市</t>
    </r>
    <r>
      <rPr>
        <sz val="16"/>
        <color rgb="FFFF0000"/>
        <rFont val="メイリオ"/>
        <family val="3"/>
        <charset val="128"/>
      </rPr>
      <t>内</t>
    </r>
    <r>
      <rPr>
        <sz val="16"/>
        <color theme="1"/>
        <rFont val="メイリオ"/>
        <family val="3"/>
        <charset val="128"/>
      </rPr>
      <t>で生じた価値割合</t>
    </r>
    <rPh sb="12" eb="13">
      <t>シ</t>
    </rPh>
    <rPh sb="13" eb="14">
      <t>ナイ</t>
    </rPh>
    <rPh sb="15" eb="16">
      <t>ショウ</t>
    </rPh>
    <rPh sb="18" eb="20">
      <t>カチ</t>
    </rPh>
    <rPh sb="20" eb="22">
      <t>ワリアイ</t>
    </rPh>
    <phoneticPr fontId="18"/>
  </si>
  <si>
    <t xml:space="preserve"> ← この割合を証明書に記載。</t>
    <rPh sb="5" eb="7">
      <t>ワリアイ</t>
    </rPh>
    <rPh sb="8" eb="11">
      <t>ショウメイショ</t>
    </rPh>
    <rPh sb="12" eb="14">
      <t>キサイ</t>
    </rPh>
    <phoneticPr fontId="18"/>
  </si>
  <si>
    <t>埼玉県さいたま市</t>
    <rPh sb="0" eb="3">
      <t>サイタマケン</t>
    </rPh>
    <rPh sb="7" eb="8">
      <t>シ</t>
    </rPh>
    <phoneticPr fontId="18"/>
  </si>
  <si>
    <t>合計</t>
    <rPh sb="0" eb="2">
      <t>ゴウケイ</t>
    </rPh>
    <phoneticPr fontId="18"/>
  </si>
  <si>
    <t xml:space="preserve"> 　　　　↑
この合計額と上記Ａが
一致するかを確認して
ください。</t>
    <rPh sb="9" eb="11">
      <t>ゴウケイ</t>
    </rPh>
    <rPh sb="11" eb="12">
      <t>ガク</t>
    </rPh>
    <rPh sb="13" eb="15">
      <t>ジョウキ</t>
    </rPh>
    <rPh sb="18" eb="20">
      <t>イッチ</t>
    </rPh>
    <rPh sb="24" eb="26">
      <t>カクニン</t>
    </rPh>
    <phoneticPr fontId="18"/>
  </si>
  <si>
    <r>
      <t>さいたま市</t>
    </r>
    <r>
      <rPr>
        <sz val="16"/>
        <color rgb="FFFF0000"/>
        <rFont val="メイリオ"/>
        <family val="3"/>
        <charset val="128"/>
      </rPr>
      <t>内</t>
    </r>
    <r>
      <rPr>
        <sz val="16"/>
        <color theme="1"/>
        <rFont val="メイリオ"/>
        <family val="3"/>
        <charset val="128"/>
      </rPr>
      <t>産原材料</t>
    </r>
    <rPh sb="4" eb="7">
      <t>シナイサン</t>
    </rPh>
    <rPh sb="7" eb="10">
      <t>ゲンザイリョウ</t>
    </rPh>
    <phoneticPr fontId="18"/>
  </si>
  <si>
    <r>
      <t>さいたま市</t>
    </r>
    <r>
      <rPr>
        <sz val="16"/>
        <color rgb="FFFF0000"/>
        <rFont val="メイリオ"/>
        <family val="3"/>
        <charset val="128"/>
      </rPr>
      <t>外</t>
    </r>
    <r>
      <rPr>
        <sz val="16"/>
        <color theme="1"/>
        <rFont val="メイリオ"/>
        <family val="3"/>
        <charset val="128"/>
      </rPr>
      <t>産原材料</t>
    </r>
    <rPh sb="4" eb="7">
      <t>シガイサン</t>
    </rPh>
    <rPh sb="7" eb="10">
      <t>ゲンザイリョウ</t>
    </rPh>
    <phoneticPr fontId="18"/>
  </si>
  <si>
    <t>Ａ：さいたま市への提供価格（税込）</t>
    <rPh sb="6" eb="7">
      <t>シ</t>
    </rPh>
    <rPh sb="9" eb="11">
      <t>テイキョウ</t>
    </rPh>
    <rPh sb="11" eb="13">
      <t>カカク</t>
    </rPh>
    <rPh sb="14" eb="16">
      <t>ゼイコミ</t>
    </rPh>
    <phoneticPr fontId="18"/>
  </si>
  <si>
    <t>工程から生じる
価値（税込価格）</t>
    <rPh sb="0" eb="2">
      <t>コウテイ</t>
    </rPh>
    <rPh sb="4" eb="5">
      <t>ショウ</t>
    </rPh>
    <rPh sb="8" eb="10">
      <t>カチ</t>
    </rPh>
    <rPh sb="11" eb="13">
      <t>ゼイコミ</t>
    </rPh>
    <rPh sb="13" eb="15">
      <t>カカク</t>
    </rPh>
    <phoneticPr fontId="18"/>
  </si>
  <si>
    <r>
      <t xml:space="preserve">　　　　　　製造・加工地
</t>
    </r>
    <r>
      <rPr>
        <b/>
        <sz val="16"/>
        <color rgb="FFFF0000"/>
        <rFont val="メイリオ"/>
        <family val="3"/>
        <charset val="128"/>
      </rPr>
      <t>※国内の場合：○○県○○市
　国外の場合：○○国　　　
※原材料については、生産地を記載。</t>
    </r>
    <rPh sb="6" eb="8">
      <t>セイゾウ</t>
    </rPh>
    <rPh sb="9" eb="11">
      <t>カコウ</t>
    </rPh>
    <rPh sb="11" eb="12">
      <t>チ</t>
    </rPh>
    <rPh sb="14" eb="16">
      <t>コクナイ</t>
    </rPh>
    <rPh sb="17" eb="19">
      <t>バアイ</t>
    </rPh>
    <rPh sb="22" eb="23">
      <t>ケン</t>
    </rPh>
    <rPh sb="25" eb="26">
      <t>シ</t>
    </rPh>
    <rPh sb="28" eb="30">
      <t>コクガイ</t>
    </rPh>
    <rPh sb="31" eb="33">
      <t>バアイ</t>
    </rPh>
    <rPh sb="36" eb="37">
      <t>コク</t>
    </rPh>
    <rPh sb="42" eb="45">
      <t>ゲンザイリョウ</t>
    </rPh>
    <rPh sb="51" eb="54">
      <t>セイサンチ</t>
    </rPh>
    <rPh sb="55" eb="57">
      <t>キサイ</t>
    </rPh>
    <phoneticPr fontId="18"/>
  </si>
  <si>
    <t>―</t>
    <phoneticPr fontId="18"/>
  </si>
  <si>
    <t>○○クッキー</t>
    <phoneticPr fontId="18"/>
  </si>
  <si>
    <t>生地製造</t>
    <rPh sb="0" eb="2">
      <t>キジ</t>
    </rPh>
    <rPh sb="2" eb="4">
      <t>セイゾウ</t>
    </rPh>
    <phoneticPr fontId="18"/>
  </si>
  <si>
    <t>原材料の調合</t>
    <phoneticPr fontId="18"/>
  </si>
  <si>
    <t>成型</t>
    <rPh sb="0" eb="2">
      <t>セイケイ</t>
    </rPh>
    <phoneticPr fontId="18"/>
  </si>
  <si>
    <t>生地の型取り</t>
    <rPh sb="0" eb="2">
      <t>キジ</t>
    </rPh>
    <phoneticPr fontId="18"/>
  </si>
  <si>
    <t>焼き</t>
    <rPh sb="0" eb="1">
      <t>ヤ</t>
    </rPh>
    <phoneticPr fontId="18"/>
  </si>
  <si>
    <t>型取りした生地をオーブンで焼き上げ</t>
    <rPh sb="0" eb="1">
      <t>カタ</t>
    </rPh>
    <rPh sb="1" eb="2">
      <t>ド</t>
    </rPh>
    <rPh sb="5" eb="7">
      <t>キジ</t>
    </rPh>
    <phoneticPr fontId="18"/>
  </si>
  <si>
    <t>検品・梱包</t>
    <rPh sb="0" eb="2">
      <t>ケンピン</t>
    </rPh>
    <rPh sb="3" eb="5">
      <t>コンポウ</t>
    </rPh>
    <phoneticPr fontId="3"/>
  </si>
  <si>
    <t>品質検査・商品梱包</t>
    <phoneticPr fontId="18"/>
  </si>
  <si>
    <t>研究</t>
    <phoneticPr fontId="18"/>
  </si>
  <si>
    <t>新製品開発に向け市場調査(ニーズや既存機種に対する不満等の情報収集)</t>
    <phoneticPr fontId="18"/>
  </si>
  <si>
    <t>企画</t>
    <rPh sb="0" eb="2">
      <t>キカク</t>
    </rPh>
    <phoneticPr fontId="18"/>
  </si>
  <si>
    <t>新製品のコンセプト構築と要求仕様の確定</t>
    <phoneticPr fontId="18"/>
  </si>
  <si>
    <t>要求仕様を基に設計(光学設計・機構設計・電子設計・生産技術)</t>
    <phoneticPr fontId="18"/>
  </si>
  <si>
    <t>デザイン</t>
    <phoneticPr fontId="18"/>
  </si>
  <si>
    <t>上記設計と並行してデザインを作成</t>
    <phoneticPr fontId="18"/>
  </si>
  <si>
    <t>設計</t>
    <rPh sb="0" eb="2">
      <t>セッケイ</t>
    </rPh>
    <phoneticPr fontId="18"/>
  </si>
  <si>
    <t>設計(設計・デザイン)を基に金型を設計</t>
    <phoneticPr fontId="18"/>
  </si>
  <si>
    <t>製造</t>
    <phoneticPr fontId="18"/>
  </si>
  <si>
    <t>切削加工・研削加工・放電加工・組立て</t>
    <phoneticPr fontId="18"/>
  </si>
  <si>
    <t>量産試作・品質検査</t>
    <phoneticPr fontId="18"/>
  </si>
  <si>
    <t>量産</t>
    <phoneticPr fontId="18"/>
  </si>
  <si>
    <t>検品・梱包</t>
    <rPh sb="0" eb="2">
      <t>ケンピン</t>
    </rPh>
    <rPh sb="3" eb="5">
      <t>コンポウ</t>
    </rPh>
    <phoneticPr fontId="18"/>
  </si>
  <si>
    <t>品質検査・製品梱包</t>
    <phoneticPr fontId="18"/>
  </si>
  <si>
    <t>○○サーキュレーター</t>
    <phoneticPr fontId="18"/>
  </si>
  <si>
    <t>○○県○○市</t>
    <rPh sb="2" eb="3">
      <t>ケン</t>
    </rPh>
    <rPh sb="5" eb="6">
      <t>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</si>
</sst>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#,##0&quot;円&quot;"/>
    <numFmt numFmtId="179" formatCode="#,##0_ 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8"/>
      <color theme="1"/>
      <name val="BIZ UDゴシック"/>
      <family val="3"/>
      <charset val="128"/>
    </font>
    <font>
      <b/>
      <sz val="16"/>
      <color rgb="FFFF0000"/>
      <name val="メイリオ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8"/>
      <color rgb="FFFF0000"/>
      <name val="HGP創英角ｺﾞｼｯｸUB"/>
      <family val="3"/>
      <charset val="128"/>
    </font>
    <font>
      <sz val="16"/>
      <color rgb="FFFF000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8"/>
      <name val="メイリオ"/>
      <family val="3"/>
      <charset val="128"/>
    </font>
    <font>
      <b/>
      <sz val="22"/>
      <color rgb="FFFF0000"/>
      <name val="メイリオ"/>
      <family val="3"/>
      <charset val="128"/>
    </font>
    <font>
      <b/>
      <sz val="30"/>
      <color rgb="FFFF0000"/>
      <name val="メイリオ"/>
      <family val="3"/>
      <charset val="128"/>
    </font>
    <font>
      <sz val="38"/>
      <color theme="1"/>
      <name val="メイリオ"/>
      <family val="3"/>
      <charset val="128"/>
    </font>
    <font>
      <sz val="16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18"/>
      <color rgb="FFFF0000"/>
      <name val="メイリオ"/>
      <family val="3"/>
      <charset val="128"/>
    </font>
    <font>
      <sz val="18"/>
      <color theme="1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0" fillId="0" borderId="2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0" fillId="33" borderId="25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6" fillId="33" borderId="11" xfId="0" applyFont="1" applyFill="1" applyBorder="1" applyAlignment="1">
      <alignment horizontal="center" vertical="center" shrinkToFit="1"/>
    </xf>
    <xf numFmtId="178" fontId="26" fillId="33" borderId="14" xfId="0" applyNumberFormat="1" applyFont="1" applyFill="1" applyBorder="1" applyAlignment="1">
      <alignment horizontal="center" vertical="center" shrinkToFit="1"/>
    </xf>
    <xf numFmtId="177" fontId="26" fillId="0" borderId="30" xfId="42" applyNumberFormat="1" applyFont="1" applyBorder="1" applyAlignment="1">
      <alignment horizontal="center" vertical="center" shrinkToFit="1"/>
    </xf>
    <xf numFmtId="0" fontId="20" fillId="33" borderId="34" xfId="0" applyFont="1" applyFill="1" applyBorder="1" applyAlignment="1">
      <alignment horizontal="center" vertical="center" wrapText="1"/>
    </xf>
    <xf numFmtId="179" fontId="20" fillId="33" borderId="24" xfId="0" applyNumberFormat="1" applyFont="1" applyFill="1" applyBorder="1" applyAlignment="1">
      <alignment horizontal="right" vertical="center" shrinkToFit="1"/>
    </xf>
    <xf numFmtId="179" fontId="20" fillId="33" borderId="25" xfId="0" applyNumberFormat="1" applyFont="1" applyFill="1" applyBorder="1" applyAlignment="1">
      <alignment horizontal="right" vertical="center" shrinkToFit="1"/>
    </xf>
    <xf numFmtId="179" fontId="20" fillId="33" borderId="34" xfId="0" applyNumberFormat="1" applyFont="1" applyFill="1" applyBorder="1" applyAlignment="1">
      <alignment horizontal="right" vertical="center" shrinkToFit="1"/>
    </xf>
    <xf numFmtId="179" fontId="20" fillId="0" borderId="36" xfId="0" applyNumberFormat="1" applyFont="1" applyBorder="1" applyAlignment="1">
      <alignment vertical="center" shrinkToFit="1"/>
    </xf>
    <xf numFmtId="178" fontId="27" fillId="0" borderId="14" xfId="0" applyNumberFormat="1" applyFont="1" applyFill="1" applyBorder="1" applyAlignment="1">
      <alignment horizontal="center" vertical="center" shrinkToFit="1"/>
    </xf>
    <xf numFmtId="0" fontId="20" fillId="33" borderId="25" xfId="0" applyFont="1" applyFill="1" applyBorder="1" applyAlignment="1">
      <alignment horizontal="center" vertical="center" wrapText="1" shrinkToFit="1"/>
    </xf>
    <xf numFmtId="0" fontId="20" fillId="33" borderId="34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177" fontId="20" fillId="0" borderId="40" xfId="42" applyNumberFormat="1" applyFont="1" applyFill="1" applyBorder="1" applyAlignment="1">
      <alignment horizontal="right" vertical="center"/>
    </xf>
    <xf numFmtId="177" fontId="20" fillId="0" borderId="14" xfId="42" applyNumberFormat="1" applyFont="1" applyFill="1" applyBorder="1" applyAlignment="1">
      <alignment horizontal="right" vertical="center"/>
    </xf>
    <xf numFmtId="177" fontId="20" fillId="0" borderId="41" xfId="42" applyNumberFormat="1" applyFont="1" applyFill="1" applyBorder="1" applyAlignment="1">
      <alignment horizontal="right" vertical="center"/>
    </xf>
    <xf numFmtId="9" fontId="20" fillId="0" borderId="38" xfId="42" applyFont="1" applyFill="1" applyBorder="1">
      <alignment vertical="center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 shrinkToFit="1"/>
    </xf>
    <xf numFmtId="0" fontId="20" fillId="0" borderId="12" xfId="0" applyFont="1" applyFill="1" applyBorder="1" applyAlignment="1">
      <alignment horizontal="center" vertical="center" wrapText="1"/>
    </xf>
    <xf numFmtId="176" fontId="20" fillId="0" borderId="24" xfId="0" applyNumberFormat="1" applyFont="1" applyBorder="1" applyAlignment="1">
      <alignment horizontal="center" vertical="center"/>
    </xf>
    <xf numFmtId="176" fontId="20" fillId="0" borderId="25" xfId="0" applyNumberFormat="1" applyFont="1" applyBorder="1" applyAlignment="1">
      <alignment horizontal="center" vertical="center"/>
    </xf>
    <xf numFmtId="176" fontId="20" fillId="0" borderId="34" xfId="0" applyNumberFormat="1" applyFont="1" applyBorder="1" applyAlignment="1">
      <alignment horizontal="center" vertical="center"/>
    </xf>
    <xf numFmtId="176" fontId="20" fillId="0" borderId="37" xfId="0" applyNumberFormat="1" applyFont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9" fontId="20" fillId="0" borderId="42" xfId="42" applyFont="1" applyFill="1" applyBorder="1">
      <alignment vertical="center"/>
    </xf>
    <xf numFmtId="176" fontId="20" fillId="0" borderId="36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20" fillId="0" borderId="35" xfId="0" applyFont="1" applyBorder="1" applyAlignment="1">
      <alignment horizontal="center" vertical="center"/>
    </xf>
    <xf numFmtId="0" fontId="31" fillId="0" borderId="37" xfId="0" applyFont="1" applyBorder="1" applyAlignment="1">
      <alignment vertical="center"/>
    </xf>
    <xf numFmtId="0" fontId="31" fillId="0" borderId="39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0" fillId="0" borderId="31" xfId="0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left" vertical="top" wrapText="1"/>
    </xf>
    <xf numFmtId="0" fontId="34" fillId="0" borderId="15" xfId="0" applyFont="1" applyBorder="1" applyAlignment="1">
      <alignment vertical="top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63933-E8AA-46AD-BA50-F82F6FEB81BF}">
  <sheetPr>
    <tabColor rgb="FFFFFF99"/>
    <pageSetUpPr fitToPage="1"/>
  </sheetPr>
  <dimension ref="B2:H27"/>
  <sheetViews>
    <sheetView showGridLines="0" tabSelected="1" zoomScale="50" zoomScaleNormal="50" workbookViewId="0">
      <selection activeCell="G6" sqref="G6"/>
    </sheetView>
  </sheetViews>
  <sheetFormatPr defaultColWidth="9" defaultRowHeight="17.399999999999999" x14ac:dyDescent="0.45"/>
  <cols>
    <col min="1" max="1" width="3.5" style="1" customWidth="1"/>
    <col min="2" max="2" width="56.8984375" style="1" customWidth="1"/>
    <col min="3" max="3" width="65.5" style="1" customWidth="1"/>
    <col min="4" max="4" width="47.09765625" style="1" customWidth="1"/>
    <col min="5" max="5" width="22" style="1" customWidth="1"/>
    <col min="6" max="6" width="4.3984375" style="1" customWidth="1"/>
    <col min="7" max="7" width="13.19921875" style="1" customWidth="1"/>
    <col min="8" max="16384" width="9" style="1"/>
  </cols>
  <sheetData>
    <row r="2" spans="2:8" ht="53.4" customHeight="1" x14ac:dyDescent="0.45">
      <c r="B2" s="25" t="s">
        <v>7</v>
      </c>
      <c r="C2" s="24" t="s">
        <v>8</v>
      </c>
    </row>
    <row r="3" spans="2:8" ht="45" customHeight="1" thickBot="1" x14ac:dyDescent="0.5"/>
    <row r="4" spans="2:8" ht="60.6" customHeight="1" x14ac:dyDescent="0.45">
      <c r="B4" s="9" t="s">
        <v>6</v>
      </c>
      <c r="C4" s="12"/>
      <c r="D4" s="2"/>
    </row>
    <row r="5" spans="2:8" ht="60.6" customHeight="1" x14ac:dyDescent="0.45">
      <c r="B5" s="10" t="s">
        <v>17</v>
      </c>
      <c r="C5" s="13"/>
      <c r="D5" s="23" t="str">
        <f>IF(C5&lt;&gt;E24, "下記合計額と一致していません！", "")</f>
        <v/>
      </c>
    </row>
    <row r="6" spans="2:8" ht="60.6" customHeight="1" x14ac:dyDescent="0.45">
      <c r="B6" s="10" t="s">
        <v>9</v>
      </c>
      <c r="C6" s="20">
        <f>SUMIF(D12:D23,"&lt;&gt;埼玉県さいたま市",E12:E23)</f>
        <v>0</v>
      </c>
      <c r="D6" s="5"/>
    </row>
    <row r="7" spans="2:8" ht="60.6" customHeight="1" thickBot="1" x14ac:dyDescent="0.5">
      <c r="B7" s="11" t="s">
        <v>10</v>
      </c>
      <c r="C7" s="14" t="e">
        <f>ROUND((C5-C6)/C5,3)</f>
        <v>#DIV/0!</v>
      </c>
      <c r="D7" s="23" t="s">
        <v>11</v>
      </c>
    </row>
    <row r="8" spans="2:8" ht="51" customHeight="1" thickBot="1" x14ac:dyDescent="0.5">
      <c r="D8" s="7"/>
      <c r="E8" s="48"/>
      <c r="F8" s="48"/>
      <c r="G8" s="48"/>
    </row>
    <row r="9" spans="2:8" ht="19.5" customHeight="1" x14ac:dyDescent="0.45">
      <c r="B9" s="49" t="s">
        <v>5</v>
      </c>
      <c r="C9" s="52" t="s">
        <v>0</v>
      </c>
      <c r="D9" s="55" t="s">
        <v>19</v>
      </c>
      <c r="E9" s="58" t="s">
        <v>1</v>
      </c>
      <c r="F9" s="59"/>
      <c r="G9" s="60"/>
    </row>
    <row r="10" spans="2:8" s="4" customFormat="1" ht="19.5" customHeight="1" x14ac:dyDescent="0.45">
      <c r="B10" s="50"/>
      <c r="C10" s="53"/>
      <c r="D10" s="56"/>
      <c r="E10" s="61"/>
      <c r="F10" s="62"/>
      <c r="G10" s="63"/>
    </row>
    <row r="11" spans="2:8" ht="64.8" customHeight="1" thickBot="1" x14ac:dyDescent="0.5">
      <c r="B11" s="51"/>
      <c r="C11" s="54"/>
      <c r="D11" s="57"/>
      <c r="E11" s="64" t="s">
        <v>18</v>
      </c>
      <c r="F11" s="64"/>
      <c r="G11" s="6" t="s">
        <v>2</v>
      </c>
      <c r="H11" s="3"/>
    </row>
    <row r="12" spans="2:8" ht="90" customHeight="1" x14ac:dyDescent="0.45">
      <c r="B12" s="32" t="s">
        <v>15</v>
      </c>
      <c r="C12" s="39" t="s">
        <v>20</v>
      </c>
      <c r="D12" s="33" t="s">
        <v>12</v>
      </c>
      <c r="E12" s="16"/>
      <c r="F12" s="35" t="s">
        <v>3</v>
      </c>
      <c r="G12" s="26" t="e">
        <f t="shared" ref="G12:G23" si="0">ROUND(E12/$E$24,3)</f>
        <v>#DIV/0!</v>
      </c>
      <c r="H12" s="3"/>
    </row>
    <row r="13" spans="2:8" ht="90" customHeight="1" x14ac:dyDescent="0.45">
      <c r="B13" s="34" t="s">
        <v>16</v>
      </c>
      <c r="C13" s="40" t="s">
        <v>20</v>
      </c>
      <c r="D13" s="21"/>
      <c r="E13" s="17"/>
      <c r="F13" s="36" t="s">
        <v>3</v>
      </c>
      <c r="G13" s="27" t="e">
        <f t="shared" si="0"/>
        <v>#DIV/0!</v>
      </c>
      <c r="H13" s="3"/>
    </row>
    <row r="14" spans="2:8" ht="90" customHeight="1" x14ac:dyDescent="0.45">
      <c r="B14" s="30"/>
      <c r="C14" s="8"/>
      <c r="D14" s="21"/>
      <c r="E14" s="17"/>
      <c r="F14" s="36" t="s">
        <v>3</v>
      </c>
      <c r="G14" s="27" t="e">
        <f t="shared" si="0"/>
        <v>#DIV/0!</v>
      </c>
    </row>
    <row r="15" spans="2:8" ht="90" customHeight="1" x14ac:dyDescent="0.45">
      <c r="B15" s="30"/>
      <c r="C15" s="8"/>
      <c r="D15" s="21"/>
      <c r="E15" s="17"/>
      <c r="F15" s="36" t="s">
        <v>3</v>
      </c>
      <c r="G15" s="27" t="e">
        <f t="shared" si="0"/>
        <v>#DIV/0!</v>
      </c>
    </row>
    <row r="16" spans="2:8" ht="90" customHeight="1" x14ac:dyDescent="0.45">
      <c r="B16" s="30"/>
      <c r="C16" s="8"/>
      <c r="D16" s="21"/>
      <c r="E16" s="17"/>
      <c r="F16" s="36" t="s">
        <v>3</v>
      </c>
      <c r="G16" s="27" t="e">
        <f t="shared" si="0"/>
        <v>#DIV/0!</v>
      </c>
    </row>
    <row r="17" spans="2:7" ht="90" customHeight="1" x14ac:dyDescent="0.45">
      <c r="B17" s="30"/>
      <c r="C17" s="8"/>
      <c r="D17" s="21"/>
      <c r="E17" s="17"/>
      <c r="F17" s="36" t="s">
        <v>3</v>
      </c>
      <c r="G17" s="27" t="e">
        <f t="shared" si="0"/>
        <v>#DIV/0!</v>
      </c>
    </row>
    <row r="18" spans="2:7" ht="90" customHeight="1" x14ac:dyDescent="0.45">
      <c r="B18" s="30"/>
      <c r="C18" s="8"/>
      <c r="D18" s="21"/>
      <c r="E18" s="17"/>
      <c r="F18" s="36" t="s">
        <v>3</v>
      </c>
      <c r="G18" s="27" t="e">
        <f t="shared" si="0"/>
        <v>#DIV/0!</v>
      </c>
    </row>
    <row r="19" spans="2:7" ht="90" customHeight="1" x14ac:dyDescent="0.45">
      <c r="B19" s="30"/>
      <c r="C19" s="8"/>
      <c r="D19" s="21"/>
      <c r="E19" s="17"/>
      <c r="F19" s="36" t="s">
        <v>3</v>
      </c>
      <c r="G19" s="27" t="e">
        <f t="shared" si="0"/>
        <v>#DIV/0!</v>
      </c>
    </row>
    <row r="20" spans="2:7" ht="90" customHeight="1" x14ac:dyDescent="0.45">
      <c r="B20" s="30"/>
      <c r="C20" s="8"/>
      <c r="D20" s="21"/>
      <c r="E20" s="17"/>
      <c r="F20" s="36" t="s">
        <v>3</v>
      </c>
      <c r="G20" s="27" t="e">
        <f t="shared" si="0"/>
        <v>#DIV/0!</v>
      </c>
    </row>
    <row r="21" spans="2:7" ht="90" customHeight="1" x14ac:dyDescent="0.45">
      <c r="B21" s="30"/>
      <c r="C21" s="8"/>
      <c r="D21" s="21"/>
      <c r="E21" s="17"/>
      <c r="F21" s="36" t="s">
        <v>3</v>
      </c>
      <c r="G21" s="27" t="e">
        <f t="shared" si="0"/>
        <v>#DIV/0!</v>
      </c>
    </row>
    <row r="22" spans="2:7" ht="90" customHeight="1" x14ac:dyDescent="0.45">
      <c r="B22" s="30"/>
      <c r="C22" s="8"/>
      <c r="D22" s="21"/>
      <c r="E22" s="17"/>
      <c r="F22" s="36" t="s">
        <v>3</v>
      </c>
      <c r="G22" s="27" t="e">
        <f t="shared" si="0"/>
        <v>#DIV/0!</v>
      </c>
    </row>
    <row r="23" spans="2:7" ht="90" customHeight="1" thickBot="1" x14ac:dyDescent="0.5">
      <c r="B23" s="31"/>
      <c r="C23" s="15"/>
      <c r="D23" s="22"/>
      <c r="E23" s="18"/>
      <c r="F23" s="37" t="s">
        <v>3</v>
      </c>
      <c r="G23" s="28" t="e">
        <f t="shared" si="0"/>
        <v>#DIV/0!</v>
      </c>
    </row>
    <row r="24" spans="2:7" ht="60.6" customHeight="1" thickTop="1" thickBot="1" x14ac:dyDescent="0.5">
      <c r="B24" s="45" t="s">
        <v>13</v>
      </c>
      <c r="C24" s="46"/>
      <c r="D24" s="47"/>
      <c r="E24" s="19">
        <f>SUM(E12:E23)</f>
        <v>0</v>
      </c>
      <c r="F24" s="42" t="s">
        <v>3</v>
      </c>
      <c r="G24" s="41" t="e">
        <f>SUM(G12:G23)</f>
        <v>#DIV/0!</v>
      </c>
    </row>
    <row r="25" spans="2:7" ht="108" customHeight="1" x14ac:dyDescent="0.45">
      <c r="E25" s="65" t="s">
        <v>14</v>
      </c>
      <c r="F25" s="66"/>
      <c r="G25" s="66"/>
    </row>
    <row r="26" spans="2:7" ht="11.4" customHeight="1" x14ac:dyDescent="0.45"/>
    <row r="27" spans="2:7" ht="18.600000000000001" customHeight="1" x14ac:dyDescent="0.45">
      <c r="E27" s="43"/>
      <c r="F27" s="44"/>
      <c r="G27" s="44"/>
    </row>
  </sheetData>
  <mergeCells count="9">
    <mergeCell ref="E27:G27"/>
    <mergeCell ref="B24:D24"/>
    <mergeCell ref="E25:G25"/>
    <mergeCell ref="E8:G8"/>
    <mergeCell ref="B9:B11"/>
    <mergeCell ref="C9:C11"/>
    <mergeCell ref="D9:D11"/>
    <mergeCell ref="E9:G10"/>
    <mergeCell ref="E11:F11"/>
  </mergeCells>
  <phoneticPr fontId="18"/>
  <pageMargins left="0.23622047244094491" right="0.23622047244094491" top="0.74803149606299213" bottom="0.74803149606299213" header="0.31496062992125984" footer="0.31496062992125984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68BF-9702-40E0-BCF6-1D6EFADAB825}">
  <sheetPr>
    <pageSetUpPr fitToPage="1"/>
  </sheetPr>
  <dimension ref="B2:H27"/>
  <sheetViews>
    <sheetView showGridLines="0" zoomScale="50" zoomScaleNormal="50" workbookViewId="0">
      <selection activeCell="E5" sqref="E5"/>
    </sheetView>
  </sheetViews>
  <sheetFormatPr defaultColWidth="9" defaultRowHeight="17.399999999999999" x14ac:dyDescent="0.45"/>
  <cols>
    <col min="1" max="1" width="3.5" style="1" customWidth="1"/>
    <col min="2" max="2" width="56.8984375" style="1" customWidth="1"/>
    <col min="3" max="3" width="65.5" style="1" customWidth="1"/>
    <col min="4" max="4" width="47.09765625" style="1" customWidth="1"/>
    <col min="5" max="5" width="22" style="1" customWidth="1"/>
    <col min="6" max="6" width="4.3984375" style="1" customWidth="1"/>
    <col min="7" max="7" width="13.19921875" style="1" customWidth="1"/>
    <col min="8" max="16384" width="9" style="1"/>
  </cols>
  <sheetData>
    <row r="2" spans="2:8" ht="53.4" customHeight="1" x14ac:dyDescent="0.45">
      <c r="B2" s="25" t="s">
        <v>7</v>
      </c>
      <c r="C2" s="24" t="s">
        <v>8</v>
      </c>
    </row>
    <row r="3" spans="2:8" ht="45" customHeight="1" thickBot="1" x14ac:dyDescent="0.5"/>
    <row r="4" spans="2:8" ht="60.6" customHeight="1" x14ac:dyDescent="0.45">
      <c r="B4" s="9" t="s">
        <v>6</v>
      </c>
      <c r="C4" s="12" t="s">
        <v>21</v>
      </c>
      <c r="D4" s="2"/>
    </row>
    <row r="5" spans="2:8" ht="60.6" customHeight="1" x14ac:dyDescent="0.45">
      <c r="B5" s="10" t="s">
        <v>17</v>
      </c>
      <c r="C5" s="13">
        <v>3000</v>
      </c>
      <c r="D5" s="23" t="str">
        <f>IF(C5&lt;&gt;E24, "下記合計額と一致していません！", "")</f>
        <v/>
      </c>
    </row>
    <row r="6" spans="2:8" ht="60.6" customHeight="1" x14ac:dyDescent="0.45">
      <c r="B6" s="10" t="s">
        <v>9</v>
      </c>
      <c r="C6" s="20">
        <f>SUMIF(D12:D23,"&lt;&gt;埼玉県さいたま市",E12:E23)</f>
        <v>500</v>
      </c>
      <c r="D6" s="5"/>
    </row>
    <row r="7" spans="2:8" ht="60.6" customHeight="1" thickBot="1" x14ac:dyDescent="0.5">
      <c r="B7" s="11" t="s">
        <v>10</v>
      </c>
      <c r="C7" s="14">
        <f>ROUND((C5-C6)/C5,3)</f>
        <v>0.83299999999999996</v>
      </c>
      <c r="D7" s="23" t="s">
        <v>11</v>
      </c>
    </row>
    <row r="8" spans="2:8" ht="51" customHeight="1" thickBot="1" x14ac:dyDescent="0.5">
      <c r="D8" s="7"/>
      <c r="E8" s="48"/>
      <c r="F8" s="48"/>
      <c r="G8" s="48"/>
    </row>
    <row r="9" spans="2:8" ht="19.5" customHeight="1" x14ac:dyDescent="0.45">
      <c r="B9" s="49" t="s">
        <v>5</v>
      </c>
      <c r="C9" s="52" t="s">
        <v>0</v>
      </c>
      <c r="D9" s="55" t="s">
        <v>19</v>
      </c>
      <c r="E9" s="58" t="s">
        <v>1</v>
      </c>
      <c r="F9" s="59"/>
      <c r="G9" s="60"/>
    </row>
    <row r="10" spans="2:8" s="4" customFormat="1" ht="19.5" customHeight="1" x14ac:dyDescent="0.45">
      <c r="B10" s="50"/>
      <c r="C10" s="53"/>
      <c r="D10" s="56"/>
      <c r="E10" s="61"/>
      <c r="F10" s="62"/>
      <c r="G10" s="63"/>
    </row>
    <row r="11" spans="2:8" ht="64.8" customHeight="1" thickBot="1" x14ac:dyDescent="0.5">
      <c r="B11" s="51"/>
      <c r="C11" s="54"/>
      <c r="D11" s="57"/>
      <c r="E11" s="64" t="s">
        <v>18</v>
      </c>
      <c r="F11" s="64"/>
      <c r="G11" s="6" t="s">
        <v>2</v>
      </c>
      <c r="H11" s="3"/>
    </row>
    <row r="12" spans="2:8" ht="90" customHeight="1" x14ac:dyDescent="0.45">
      <c r="B12" s="32" t="s">
        <v>15</v>
      </c>
      <c r="C12" s="39" t="s">
        <v>20</v>
      </c>
      <c r="D12" s="33" t="s">
        <v>12</v>
      </c>
      <c r="E12" s="16">
        <v>300</v>
      </c>
      <c r="F12" s="35" t="s">
        <v>3</v>
      </c>
      <c r="G12" s="26">
        <f t="shared" ref="G12:G23" si="0">ROUND(E12/$E$24,3)</f>
        <v>0.1</v>
      </c>
      <c r="H12" s="3"/>
    </row>
    <row r="13" spans="2:8" ht="90" customHeight="1" x14ac:dyDescent="0.45">
      <c r="B13" s="34" t="s">
        <v>16</v>
      </c>
      <c r="C13" s="40" t="s">
        <v>20</v>
      </c>
      <c r="D13" s="21" t="s">
        <v>46</v>
      </c>
      <c r="E13" s="17">
        <v>500</v>
      </c>
      <c r="F13" s="36" t="s">
        <v>3</v>
      </c>
      <c r="G13" s="27">
        <f t="shared" si="0"/>
        <v>0.16700000000000001</v>
      </c>
      <c r="H13" s="3"/>
    </row>
    <row r="14" spans="2:8" ht="90" customHeight="1" x14ac:dyDescent="0.45">
      <c r="B14" s="30" t="s">
        <v>22</v>
      </c>
      <c r="C14" s="8" t="s">
        <v>23</v>
      </c>
      <c r="D14" s="21" t="s">
        <v>12</v>
      </c>
      <c r="E14" s="17">
        <v>700</v>
      </c>
      <c r="F14" s="36" t="s">
        <v>3</v>
      </c>
      <c r="G14" s="27">
        <f t="shared" si="0"/>
        <v>0.23300000000000001</v>
      </c>
    </row>
    <row r="15" spans="2:8" ht="90" customHeight="1" x14ac:dyDescent="0.45">
      <c r="B15" s="30" t="s">
        <v>24</v>
      </c>
      <c r="C15" s="8" t="s">
        <v>25</v>
      </c>
      <c r="D15" s="21" t="s">
        <v>12</v>
      </c>
      <c r="E15" s="17">
        <v>500</v>
      </c>
      <c r="F15" s="36" t="s">
        <v>3</v>
      </c>
      <c r="G15" s="27">
        <f t="shared" si="0"/>
        <v>0.16700000000000001</v>
      </c>
    </row>
    <row r="16" spans="2:8" ht="90" customHeight="1" x14ac:dyDescent="0.45">
      <c r="B16" s="30" t="s">
        <v>26</v>
      </c>
      <c r="C16" s="8" t="s">
        <v>27</v>
      </c>
      <c r="D16" s="21" t="s">
        <v>12</v>
      </c>
      <c r="E16" s="17">
        <v>700</v>
      </c>
      <c r="F16" s="36" t="s">
        <v>3</v>
      </c>
      <c r="G16" s="27">
        <f t="shared" si="0"/>
        <v>0.23300000000000001</v>
      </c>
    </row>
    <row r="17" spans="2:7" ht="90" customHeight="1" x14ac:dyDescent="0.45">
      <c r="B17" s="30" t="s">
        <v>28</v>
      </c>
      <c r="C17" s="8" t="s">
        <v>29</v>
      </c>
      <c r="D17" s="21" t="s">
        <v>12</v>
      </c>
      <c r="E17" s="17">
        <v>300</v>
      </c>
      <c r="F17" s="36" t="s">
        <v>3</v>
      </c>
      <c r="G17" s="27">
        <f t="shared" si="0"/>
        <v>0.1</v>
      </c>
    </row>
    <row r="18" spans="2:7" ht="90" customHeight="1" x14ac:dyDescent="0.45">
      <c r="B18" s="30"/>
      <c r="C18" s="8"/>
      <c r="D18" s="21"/>
      <c r="E18" s="17"/>
      <c r="F18" s="36" t="s">
        <v>3</v>
      </c>
      <c r="G18" s="27">
        <f t="shared" si="0"/>
        <v>0</v>
      </c>
    </row>
    <row r="19" spans="2:7" ht="90" customHeight="1" x14ac:dyDescent="0.45">
      <c r="B19" s="30"/>
      <c r="C19" s="8"/>
      <c r="D19" s="21"/>
      <c r="E19" s="17"/>
      <c r="F19" s="36" t="s">
        <v>3</v>
      </c>
      <c r="G19" s="27">
        <f t="shared" si="0"/>
        <v>0</v>
      </c>
    </row>
    <row r="20" spans="2:7" ht="90" customHeight="1" x14ac:dyDescent="0.45">
      <c r="B20" s="30"/>
      <c r="C20" s="8"/>
      <c r="D20" s="21"/>
      <c r="E20" s="17"/>
      <c r="F20" s="36" t="s">
        <v>3</v>
      </c>
      <c r="G20" s="27">
        <f t="shared" si="0"/>
        <v>0</v>
      </c>
    </row>
    <row r="21" spans="2:7" ht="90" customHeight="1" x14ac:dyDescent="0.45">
      <c r="B21" s="30"/>
      <c r="C21" s="8"/>
      <c r="D21" s="21"/>
      <c r="E21" s="17"/>
      <c r="F21" s="36" t="s">
        <v>3</v>
      </c>
      <c r="G21" s="27">
        <f t="shared" si="0"/>
        <v>0</v>
      </c>
    </row>
    <row r="22" spans="2:7" ht="90" customHeight="1" x14ac:dyDescent="0.45">
      <c r="B22" s="30"/>
      <c r="C22" s="8"/>
      <c r="D22" s="21"/>
      <c r="E22" s="17"/>
      <c r="F22" s="36" t="s">
        <v>3</v>
      </c>
      <c r="G22" s="27">
        <f t="shared" si="0"/>
        <v>0</v>
      </c>
    </row>
    <row r="23" spans="2:7" ht="90" customHeight="1" thickBot="1" x14ac:dyDescent="0.5">
      <c r="B23" s="31"/>
      <c r="C23" s="15"/>
      <c r="D23" s="22"/>
      <c r="E23" s="18"/>
      <c r="F23" s="37" t="s">
        <v>3</v>
      </c>
      <c r="G23" s="28">
        <f t="shared" si="0"/>
        <v>0</v>
      </c>
    </row>
    <row r="24" spans="2:7" ht="60.6" customHeight="1" thickTop="1" thickBot="1" x14ac:dyDescent="0.5">
      <c r="B24" s="45" t="s">
        <v>13</v>
      </c>
      <c r="C24" s="46"/>
      <c r="D24" s="47"/>
      <c r="E24" s="19">
        <f>SUM(E12:E23)</f>
        <v>3000</v>
      </c>
      <c r="F24" s="38" t="s">
        <v>3</v>
      </c>
      <c r="G24" s="29">
        <f>SUM(G12:G23)</f>
        <v>1</v>
      </c>
    </row>
    <row r="25" spans="2:7" ht="108" customHeight="1" x14ac:dyDescent="0.45">
      <c r="E25" s="65" t="s">
        <v>14</v>
      </c>
      <c r="F25" s="66"/>
      <c r="G25" s="66"/>
    </row>
    <row r="26" spans="2:7" ht="11.4" customHeight="1" x14ac:dyDescent="0.45"/>
    <row r="27" spans="2:7" ht="18.600000000000001" customHeight="1" x14ac:dyDescent="0.45">
      <c r="E27" s="43"/>
      <c r="F27" s="44"/>
      <c r="G27" s="44"/>
    </row>
  </sheetData>
  <mergeCells count="9">
    <mergeCell ref="E27:G27"/>
    <mergeCell ref="B24:D24"/>
    <mergeCell ref="E25:G25"/>
    <mergeCell ref="E8:G8"/>
    <mergeCell ref="B9:B11"/>
    <mergeCell ref="C9:C11"/>
    <mergeCell ref="D9:D11"/>
    <mergeCell ref="E9:G10"/>
    <mergeCell ref="E11:F11"/>
  </mergeCells>
  <phoneticPr fontId="18"/>
  <pageMargins left="0.23622047244094491" right="0.23622047244094491" top="0.74803149606299213" bottom="0.74803149606299213" header="0.31496062992125984" footer="0.31496062992125984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8073-11A3-483E-979C-53C4BA887841}">
  <sheetPr>
    <pageSetUpPr fitToPage="1"/>
  </sheetPr>
  <dimension ref="B2:H27"/>
  <sheetViews>
    <sheetView showGridLines="0" zoomScale="50" zoomScaleNormal="50" workbookViewId="0">
      <selection activeCell="E4" sqref="E4"/>
    </sheetView>
  </sheetViews>
  <sheetFormatPr defaultColWidth="9" defaultRowHeight="17.399999999999999" x14ac:dyDescent="0.45"/>
  <cols>
    <col min="1" max="1" width="3.5" style="1" customWidth="1"/>
    <col min="2" max="2" width="56.8984375" style="1" customWidth="1"/>
    <col min="3" max="3" width="65.5" style="1" customWidth="1"/>
    <col min="4" max="4" width="47.09765625" style="1" customWidth="1"/>
    <col min="5" max="5" width="22" style="1" customWidth="1"/>
    <col min="6" max="6" width="4.3984375" style="1" customWidth="1"/>
    <col min="7" max="7" width="13.19921875" style="1" customWidth="1"/>
    <col min="8" max="16384" width="9" style="1"/>
  </cols>
  <sheetData>
    <row r="2" spans="2:8" ht="53.4" customHeight="1" x14ac:dyDescent="0.45">
      <c r="B2" s="25" t="s">
        <v>7</v>
      </c>
      <c r="C2" s="24" t="s">
        <v>8</v>
      </c>
    </row>
    <row r="3" spans="2:8" ht="45" customHeight="1" thickBot="1" x14ac:dyDescent="0.5"/>
    <row r="4" spans="2:8" ht="60.6" customHeight="1" x14ac:dyDescent="0.45">
      <c r="B4" s="9" t="s">
        <v>6</v>
      </c>
      <c r="C4" s="12" t="s">
        <v>45</v>
      </c>
      <c r="D4" s="2"/>
    </row>
    <row r="5" spans="2:8" ht="60.6" customHeight="1" x14ac:dyDescent="0.45">
      <c r="B5" s="10" t="s">
        <v>17</v>
      </c>
      <c r="C5" s="13">
        <v>5000</v>
      </c>
      <c r="D5" s="23" t="str">
        <f>IF(C5&lt;&gt;E24, "下記合計額と一致していません！", "")</f>
        <v/>
      </c>
    </row>
    <row r="6" spans="2:8" ht="60.6" customHeight="1" x14ac:dyDescent="0.45">
      <c r="B6" s="10" t="s">
        <v>9</v>
      </c>
      <c r="C6" s="20">
        <f>SUMIF(D12:D23,"&lt;&gt;埼玉県さいたま市",E12:E23)</f>
        <v>2100</v>
      </c>
      <c r="D6" s="5"/>
    </row>
    <row r="7" spans="2:8" ht="60.6" customHeight="1" thickBot="1" x14ac:dyDescent="0.5">
      <c r="B7" s="11" t="s">
        <v>10</v>
      </c>
      <c r="C7" s="14">
        <f>ROUND((C5-C6)/C5,3)</f>
        <v>0.57999999999999996</v>
      </c>
      <c r="D7" s="23" t="s">
        <v>11</v>
      </c>
    </row>
    <row r="8" spans="2:8" ht="51" customHeight="1" thickBot="1" x14ac:dyDescent="0.5">
      <c r="D8" s="7"/>
      <c r="E8" s="48"/>
      <c r="F8" s="48"/>
      <c r="G8" s="48"/>
    </row>
    <row r="9" spans="2:8" ht="19.5" customHeight="1" x14ac:dyDescent="0.45">
      <c r="B9" s="49" t="s">
        <v>5</v>
      </c>
      <c r="C9" s="52" t="s">
        <v>0</v>
      </c>
      <c r="D9" s="55" t="s">
        <v>19</v>
      </c>
      <c r="E9" s="58" t="s">
        <v>1</v>
      </c>
      <c r="F9" s="59"/>
      <c r="G9" s="60"/>
    </row>
    <row r="10" spans="2:8" s="4" customFormat="1" ht="19.5" customHeight="1" x14ac:dyDescent="0.45">
      <c r="B10" s="50"/>
      <c r="C10" s="53"/>
      <c r="D10" s="56"/>
      <c r="E10" s="61"/>
      <c r="F10" s="62"/>
      <c r="G10" s="63"/>
    </row>
    <row r="11" spans="2:8" ht="64.8" customHeight="1" thickBot="1" x14ac:dyDescent="0.5">
      <c r="B11" s="51"/>
      <c r="C11" s="54"/>
      <c r="D11" s="57"/>
      <c r="E11" s="64" t="s">
        <v>18</v>
      </c>
      <c r="F11" s="64"/>
      <c r="G11" s="6" t="s">
        <v>2</v>
      </c>
      <c r="H11" s="3"/>
    </row>
    <row r="12" spans="2:8" ht="90" customHeight="1" x14ac:dyDescent="0.45">
      <c r="B12" s="32" t="s">
        <v>15</v>
      </c>
      <c r="C12" s="39" t="s">
        <v>20</v>
      </c>
      <c r="D12" s="33" t="s">
        <v>12</v>
      </c>
      <c r="E12" s="16">
        <v>0</v>
      </c>
      <c r="F12" s="35" t="s">
        <v>3</v>
      </c>
      <c r="G12" s="26">
        <f t="shared" ref="G12:G23" si="0">ROUND(E12/$E$24,3)</f>
        <v>0</v>
      </c>
      <c r="H12" s="3"/>
    </row>
    <row r="13" spans="2:8" ht="90" customHeight="1" x14ac:dyDescent="0.45">
      <c r="B13" s="34" t="s">
        <v>16</v>
      </c>
      <c r="C13" s="40" t="s">
        <v>20</v>
      </c>
      <c r="D13" s="21" t="s">
        <v>46</v>
      </c>
      <c r="E13" s="17">
        <v>800</v>
      </c>
      <c r="F13" s="36" t="s">
        <v>3</v>
      </c>
      <c r="G13" s="27">
        <f t="shared" si="0"/>
        <v>0.16</v>
      </c>
      <c r="H13" s="3"/>
    </row>
    <row r="14" spans="2:8" ht="90" customHeight="1" x14ac:dyDescent="0.45">
      <c r="B14" s="30" t="s">
        <v>30</v>
      </c>
      <c r="C14" s="8" t="s">
        <v>31</v>
      </c>
      <c r="D14" s="21" t="s">
        <v>12</v>
      </c>
      <c r="E14" s="17">
        <v>400</v>
      </c>
      <c r="F14" s="36" t="s">
        <v>3</v>
      </c>
      <c r="G14" s="27">
        <f t="shared" si="0"/>
        <v>0.08</v>
      </c>
    </row>
    <row r="15" spans="2:8" ht="90" customHeight="1" x14ac:dyDescent="0.45">
      <c r="B15" s="30" t="s">
        <v>32</v>
      </c>
      <c r="C15" s="8" t="s">
        <v>33</v>
      </c>
      <c r="D15" s="21" t="s">
        <v>12</v>
      </c>
      <c r="E15" s="17">
        <v>750</v>
      </c>
      <c r="F15" s="36" t="s">
        <v>3</v>
      </c>
      <c r="G15" s="27">
        <f t="shared" si="0"/>
        <v>0.15</v>
      </c>
    </row>
    <row r="16" spans="2:8" ht="90" customHeight="1" x14ac:dyDescent="0.45">
      <c r="B16" s="30" t="s">
        <v>4</v>
      </c>
      <c r="C16" s="8" t="s">
        <v>34</v>
      </c>
      <c r="D16" s="21" t="s">
        <v>12</v>
      </c>
      <c r="E16" s="17">
        <v>900</v>
      </c>
      <c r="F16" s="36" t="s">
        <v>3</v>
      </c>
      <c r="G16" s="27">
        <f t="shared" si="0"/>
        <v>0.18</v>
      </c>
    </row>
    <row r="17" spans="2:7" ht="90" customHeight="1" x14ac:dyDescent="0.45">
      <c r="B17" s="30" t="s">
        <v>35</v>
      </c>
      <c r="C17" s="8" t="s">
        <v>36</v>
      </c>
      <c r="D17" s="21" t="s">
        <v>12</v>
      </c>
      <c r="E17" s="17">
        <v>850</v>
      </c>
      <c r="F17" s="36" t="s">
        <v>3</v>
      </c>
      <c r="G17" s="27">
        <f t="shared" si="0"/>
        <v>0.17</v>
      </c>
    </row>
    <row r="18" spans="2:7" ht="90" customHeight="1" x14ac:dyDescent="0.45">
      <c r="B18" s="30" t="s">
        <v>37</v>
      </c>
      <c r="C18" s="8" t="s">
        <v>38</v>
      </c>
      <c r="D18" s="21" t="s">
        <v>46</v>
      </c>
      <c r="E18" s="17">
        <v>250</v>
      </c>
      <c r="F18" s="36" t="s">
        <v>3</v>
      </c>
      <c r="G18" s="27">
        <f t="shared" si="0"/>
        <v>0.05</v>
      </c>
    </row>
    <row r="19" spans="2:7" ht="90" customHeight="1" x14ac:dyDescent="0.45">
      <c r="B19" s="30" t="s">
        <v>39</v>
      </c>
      <c r="C19" s="8" t="s">
        <v>40</v>
      </c>
      <c r="D19" s="21" t="s">
        <v>46</v>
      </c>
      <c r="E19" s="17">
        <v>200</v>
      </c>
      <c r="F19" s="36" t="s">
        <v>3</v>
      </c>
      <c r="G19" s="27">
        <f t="shared" si="0"/>
        <v>0.04</v>
      </c>
    </row>
    <row r="20" spans="2:7" ht="90" customHeight="1" x14ac:dyDescent="0.45">
      <c r="B20" s="30" t="s">
        <v>39</v>
      </c>
      <c r="C20" s="8" t="s">
        <v>41</v>
      </c>
      <c r="D20" s="21" t="s">
        <v>46</v>
      </c>
      <c r="E20" s="17">
        <v>200</v>
      </c>
      <c r="F20" s="36" t="s">
        <v>3</v>
      </c>
      <c r="G20" s="27">
        <f t="shared" si="0"/>
        <v>0.04</v>
      </c>
    </row>
    <row r="21" spans="2:7" ht="90" customHeight="1" x14ac:dyDescent="0.45">
      <c r="B21" s="30" t="s">
        <v>39</v>
      </c>
      <c r="C21" s="8" t="s">
        <v>42</v>
      </c>
      <c r="D21" s="21" t="s">
        <v>46</v>
      </c>
      <c r="E21" s="17">
        <v>400</v>
      </c>
      <c r="F21" s="36" t="s">
        <v>3</v>
      </c>
      <c r="G21" s="27">
        <f t="shared" si="0"/>
        <v>0.08</v>
      </c>
    </row>
    <row r="22" spans="2:7" ht="90" customHeight="1" x14ac:dyDescent="0.45">
      <c r="B22" s="30" t="s">
        <v>43</v>
      </c>
      <c r="C22" s="8" t="s">
        <v>44</v>
      </c>
      <c r="D22" s="21" t="s">
        <v>46</v>
      </c>
      <c r="E22" s="17">
        <v>250</v>
      </c>
      <c r="F22" s="36" t="s">
        <v>3</v>
      </c>
      <c r="G22" s="27">
        <f t="shared" si="0"/>
        <v>0.05</v>
      </c>
    </row>
    <row r="23" spans="2:7" ht="90" customHeight="1" thickBot="1" x14ac:dyDescent="0.5">
      <c r="B23" s="31"/>
      <c r="C23" s="15"/>
      <c r="D23" s="22"/>
      <c r="E23" s="18"/>
      <c r="F23" s="37" t="s">
        <v>3</v>
      </c>
      <c r="G23" s="28">
        <f t="shared" si="0"/>
        <v>0</v>
      </c>
    </row>
    <row r="24" spans="2:7" ht="60.6" customHeight="1" thickTop="1" thickBot="1" x14ac:dyDescent="0.5">
      <c r="B24" s="45" t="s">
        <v>13</v>
      </c>
      <c r="C24" s="46"/>
      <c r="D24" s="47"/>
      <c r="E24" s="19">
        <f>SUM(E12:E23)</f>
        <v>5000</v>
      </c>
      <c r="F24" s="38" t="s">
        <v>3</v>
      </c>
      <c r="G24" s="29">
        <f>SUM(G12:G23)</f>
        <v>1.0000000000000002</v>
      </c>
    </row>
    <row r="25" spans="2:7" ht="108" customHeight="1" x14ac:dyDescent="0.45">
      <c r="E25" s="65" t="s">
        <v>14</v>
      </c>
      <c r="F25" s="66"/>
      <c r="G25" s="66"/>
    </row>
    <row r="26" spans="2:7" ht="11.4" customHeight="1" x14ac:dyDescent="0.45"/>
    <row r="27" spans="2:7" ht="18.600000000000001" customHeight="1" x14ac:dyDescent="0.45">
      <c r="E27" s="43"/>
      <c r="F27" s="44"/>
      <c r="G27" s="44"/>
    </row>
  </sheetData>
  <mergeCells count="9">
    <mergeCell ref="E27:G27"/>
    <mergeCell ref="B24:D24"/>
    <mergeCell ref="E25:G25"/>
    <mergeCell ref="E8:G8"/>
    <mergeCell ref="B9:B11"/>
    <mergeCell ref="C9:C11"/>
    <mergeCell ref="D9:D11"/>
    <mergeCell ref="E9:G10"/>
    <mergeCell ref="E11:F11"/>
  </mergeCells>
  <phoneticPr fontId="18"/>
  <pageMargins left="0.23622047244094491" right="0.23622047244094491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３号工程表</vt:lpstr>
      <vt:lpstr> 記載例１</vt:lpstr>
      <vt:lpstr> 記載例２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2025-10-01T09:32:11Z</dcterms:created>
  <dcterms:modified xsi:type="dcterms:W3CDTF">2026-04-21T10:05:22Z</dcterms:modified>
</cp:coreProperties>
</file>