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 codeName="ThisWorkbook"/>
  <xr:revisionPtr revIDLastSave="0" documentId="13_ncr:1_{38CBA22F-545B-4A8C-B3B6-4009800A67A1}" xr6:coauthVersionLast="47" xr6:coauthVersionMax="47" xr10:uidLastSave="{00000000-0000-0000-0000-000000000000}"/>
  <bookViews>
    <workbookView xWindow="-108" yWindow="-108" windowWidth="23256" windowHeight="12456" tabRatio="816" firstSheet="1" activeTab="1" xr2:uid="{00000000-000D-0000-FFFF-FFFF00000000}"/>
  </bookViews>
  <sheets>
    <sheet name="定義" sheetId="58" state="hidden" r:id="rId1"/>
    <sheet name="様式１" sheetId="64" r:id="rId2"/>
    <sheet name="様式１ (記入例)" sheetId="63" r:id="rId3"/>
    <sheet name="祝日リスト" sheetId="59" r:id="rId4"/>
  </sheets>
  <definedNames>
    <definedName name="_xlnm.Print_Area" localSheetId="1">様式１!$A$1:$AT$108</definedName>
    <definedName name="_xlnm.Print_Area" localSheetId="2">'様式１ (記入例)'!$A$1:$AT$108</definedName>
    <definedName name="_xlnm.Print_Titles" localSheetId="1">様式１!$1:$8</definedName>
    <definedName name="_xlnm.Print_Titles" localSheetId="2">'様式１ (記入例)'!$1:$8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104" i="64" l="1"/>
  <c r="AK104" i="64"/>
  <c r="AN100" i="64"/>
  <c r="AK100" i="64"/>
  <c r="AN96" i="64"/>
  <c r="AK96" i="64"/>
  <c r="AN92" i="64"/>
  <c r="AK92" i="64"/>
  <c r="AN88" i="64"/>
  <c r="AO88" i="64" s="1"/>
  <c r="AS88" i="64" s="1"/>
  <c r="AR88" i="64" s="1"/>
  <c r="AK88" i="64"/>
  <c r="AN84" i="64"/>
  <c r="AK84" i="64"/>
  <c r="AN80" i="64"/>
  <c r="AK80" i="64"/>
  <c r="AN76" i="64"/>
  <c r="AK76" i="64"/>
  <c r="AO76" i="64" s="1"/>
  <c r="AS76" i="64" s="1"/>
  <c r="AR76" i="64" s="1"/>
  <c r="AN72" i="64"/>
  <c r="AO72" i="64" s="1"/>
  <c r="AK72" i="64"/>
  <c r="AN68" i="64"/>
  <c r="AK68" i="64"/>
  <c r="AO68" i="64" s="1"/>
  <c r="AN64" i="64"/>
  <c r="AO64" i="64" s="1"/>
  <c r="AS64" i="64" s="1"/>
  <c r="AR64" i="64" s="1"/>
  <c r="AK64" i="64"/>
  <c r="AN60" i="64"/>
  <c r="AK60" i="64"/>
  <c r="AN56" i="64"/>
  <c r="AK56" i="64"/>
  <c r="AN52" i="64"/>
  <c r="AK52" i="64"/>
  <c r="AN48" i="64"/>
  <c r="AK48" i="64"/>
  <c r="AN44" i="64"/>
  <c r="AO44" i="64" s="1"/>
  <c r="AS44" i="64" s="1"/>
  <c r="AR44" i="64" s="1"/>
  <c r="AK44" i="64"/>
  <c r="AN40" i="64"/>
  <c r="AK40" i="64"/>
  <c r="AN36" i="64"/>
  <c r="AK36" i="64"/>
  <c r="AO36" i="64" s="1"/>
  <c r="AS36" i="64" s="1"/>
  <c r="AR36" i="64" s="1"/>
  <c r="AN32" i="64"/>
  <c r="AO32" i="64" s="1"/>
  <c r="AS32" i="64" s="1"/>
  <c r="AR32" i="64" s="1"/>
  <c r="AK32" i="64"/>
  <c r="AN28" i="64"/>
  <c r="AO28" i="64" s="1"/>
  <c r="AS28" i="64" s="1"/>
  <c r="AR28" i="64" s="1"/>
  <c r="AK28" i="64"/>
  <c r="AN24" i="64"/>
  <c r="AK24" i="64"/>
  <c r="AN20" i="64"/>
  <c r="AK20" i="64"/>
  <c r="AN16" i="64"/>
  <c r="AO16" i="64" s="1"/>
  <c r="AS16" i="64" s="1"/>
  <c r="AR16" i="64" s="1"/>
  <c r="AK16" i="64"/>
  <c r="A15" i="64"/>
  <c r="AN12" i="64"/>
  <c r="AK12" i="64"/>
  <c r="A11" i="64"/>
  <c r="A9" i="64"/>
  <c r="F9" i="64" s="1"/>
  <c r="AN104" i="63"/>
  <c r="AO104" i="63" s="1"/>
  <c r="AK104" i="63"/>
  <c r="AR100" i="63"/>
  <c r="AN100" i="63"/>
  <c r="AO100" i="63" s="1"/>
  <c r="AS100" i="63" s="1"/>
  <c r="AK100" i="63"/>
  <c r="AN96" i="63"/>
  <c r="AK96" i="63"/>
  <c r="AN92" i="63"/>
  <c r="AK92" i="63"/>
  <c r="AN88" i="63"/>
  <c r="AK88" i="63"/>
  <c r="AN84" i="63"/>
  <c r="AK84" i="63"/>
  <c r="AN80" i="63"/>
  <c r="AK80" i="63"/>
  <c r="AN76" i="63"/>
  <c r="AK76" i="63"/>
  <c r="AN72" i="63"/>
  <c r="AO72" i="63" s="1"/>
  <c r="AK72" i="63"/>
  <c r="AN68" i="63"/>
  <c r="AK68" i="63"/>
  <c r="AO68" i="63" s="1"/>
  <c r="AN64" i="63"/>
  <c r="AK64" i="63"/>
  <c r="AN60" i="63"/>
  <c r="AO60" i="63" s="1"/>
  <c r="AK60" i="63"/>
  <c r="AR56" i="63"/>
  <c r="AO56" i="63"/>
  <c r="AS56" i="63" s="1"/>
  <c r="AN56" i="63"/>
  <c r="AK56" i="63"/>
  <c r="AO52" i="63"/>
  <c r="AS52" i="63" s="1"/>
  <c r="AR52" i="63" s="1"/>
  <c r="AN52" i="63"/>
  <c r="AK52" i="63"/>
  <c r="AN48" i="63"/>
  <c r="AK48" i="63"/>
  <c r="AN44" i="63"/>
  <c r="AK44" i="63"/>
  <c r="AO44" i="63" s="1"/>
  <c r="AS40" i="63"/>
  <c r="AR40" i="63"/>
  <c r="AN40" i="63"/>
  <c r="AO40" i="63" s="1"/>
  <c r="AK40" i="63"/>
  <c r="AN36" i="63"/>
  <c r="AK36" i="63"/>
  <c r="AN32" i="63"/>
  <c r="AK32" i="63"/>
  <c r="AO32" i="63" s="1"/>
  <c r="AS32" i="63" s="1"/>
  <c r="AR32" i="63" s="1"/>
  <c r="AN28" i="63"/>
  <c r="AK28" i="63"/>
  <c r="AN24" i="63"/>
  <c r="AK24" i="63"/>
  <c r="AN20" i="63"/>
  <c r="AK20" i="63"/>
  <c r="AO16" i="63"/>
  <c r="AS16" i="63" s="1"/>
  <c r="AR16" i="63" s="1"/>
  <c r="AN16" i="63"/>
  <c r="AK16" i="63"/>
  <c r="A13" i="63"/>
  <c r="F13" i="63" s="1"/>
  <c r="F14" i="63" s="1"/>
  <c r="F15" i="63" s="1"/>
  <c r="AN12" i="63"/>
  <c r="AK12" i="63"/>
  <c r="A11" i="63"/>
  <c r="A15" i="63" s="1"/>
  <c r="A9" i="63"/>
  <c r="F9" i="63" s="1"/>
  <c r="AO28" i="63" l="1"/>
  <c r="AS28" i="63" s="1"/>
  <c r="AR28" i="63" s="1"/>
  <c r="A13" i="64"/>
  <c r="F13" i="64" s="1"/>
  <c r="F14" i="64" s="1"/>
  <c r="F15" i="64" s="1"/>
  <c r="F10" i="64"/>
  <c r="F11" i="64" s="1"/>
  <c r="G9" i="64"/>
  <c r="A17" i="64"/>
  <c r="AO100" i="64"/>
  <c r="AS100" i="64" s="1"/>
  <c r="AR100" i="64" s="1"/>
  <c r="AO96" i="64"/>
  <c r="AS96" i="64" s="1"/>
  <c r="AR96" i="64" s="1"/>
  <c r="AO92" i="64"/>
  <c r="AS92" i="64" s="1"/>
  <c r="AR92" i="64" s="1"/>
  <c r="AO80" i="64"/>
  <c r="AS80" i="64" s="1"/>
  <c r="AR80" i="64" s="1"/>
  <c r="AO52" i="64"/>
  <c r="AS52" i="64" s="1"/>
  <c r="AR52" i="64" s="1"/>
  <c r="AO40" i="64"/>
  <c r="AS40" i="64" s="1"/>
  <c r="AR40" i="64" s="1"/>
  <c r="AO24" i="64"/>
  <c r="AS24" i="64" s="1"/>
  <c r="AR24" i="64" s="1"/>
  <c r="AO20" i="64"/>
  <c r="AS20" i="64" s="1"/>
  <c r="AR20" i="64" s="1"/>
  <c r="AA5" i="64"/>
  <c r="AO12" i="64"/>
  <c r="AD5" i="64"/>
  <c r="G10" i="64"/>
  <c r="G11" i="64" s="1"/>
  <c r="H9" i="64"/>
  <c r="G13" i="64"/>
  <c r="A19" i="64"/>
  <c r="AO48" i="64"/>
  <c r="AS48" i="64" s="1"/>
  <c r="AR48" i="64" s="1"/>
  <c r="AO60" i="64"/>
  <c r="AO56" i="64"/>
  <c r="AS56" i="64" s="1"/>
  <c r="AR56" i="64" s="1"/>
  <c r="AO84" i="64"/>
  <c r="AS84" i="64" s="1"/>
  <c r="AR84" i="64" s="1"/>
  <c r="AO104" i="64"/>
  <c r="AO36" i="63"/>
  <c r="AO20" i="63"/>
  <c r="AS20" i="63" s="1"/>
  <c r="AR20" i="63" s="1"/>
  <c r="AO12" i="63"/>
  <c r="AO96" i="63"/>
  <c r="AS96" i="63" s="1"/>
  <c r="AR96" i="63" s="1"/>
  <c r="AO92" i="63"/>
  <c r="AS92" i="63" s="1"/>
  <c r="AR92" i="63" s="1"/>
  <c r="AA5" i="63"/>
  <c r="G9" i="63"/>
  <c r="F10" i="63"/>
  <c r="A19" i="63"/>
  <c r="A17" i="63"/>
  <c r="F17" i="63" s="1"/>
  <c r="G13" i="63"/>
  <c r="AD5" i="63"/>
  <c r="AO24" i="63"/>
  <c r="AS24" i="63" s="1"/>
  <c r="AR24" i="63" s="1"/>
  <c r="AO48" i="63"/>
  <c r="AS48" i="63" s="1"/>
  <c r="AR48" i="63" s="1"/>
  <c r="AO64" i="63"/>
  <c r="AS64" i="63" s="1"/>
  <c r="AR64" i="63" s="1"/>
  <c r="AO76" i="63"/>
  <c r="AS76" i="63" s="1"/>
  <c r="AR76" i="63" s="1"/>
  <c r="AO80" i="63"/>
  <c r="AS80" i="63" s="1"/>
  <c r="AR80" i="63" s="1"/>
  <c r="AO84" i="63"/>
  <c r="AS84" i="63" s="1"/>
  <c r="AR84" i="63" s="1"/>
  <c r="AO88" i="63"/>
  <c r="AS88" i="63" s="1"/>
  <c r="AR88" i="63" s="1"/>
  <c r="F17" i="64" l="1"/>
  <c r="AG5" i="64"/>
  <c r="AO5" i="64" s="1"/>
  <c r="G17" i="64"/>
  <c r="F18" i="64"/>
  <c r="F19" i="64" s="1"/>
  <c r="I9" i="64"/>
  <c r="H10" i="64"/>
  <c r="H11" i="64" s="1"/>
  <c r="H13" i="64"/>
  <c r="G14" i="64"/>
  <c r="G15" i="64" s="1"/>
  <c r="A21" i="64"/>
  <c r="A23" i="64"/>
  <c r="AG5" i="63"/>
  <c r="AO5" i="63" s="1"/>
  <c r="A21" i="63"/>
  <c r="A23" i="63"/>
  <c r="G17" i="63"/>
  <c r="F18" i="63"/>
  <c r="H13" i="63"/>
  <c r="G14" i="63"/>
  <c r="G15" i="63" s="1"/>
  <c r="H9" i="63"/>
  <c r="G10" i="63"/>
  <c r="F21" i="64" l="1"/>
  <c r="I10" i="64"/>
  <c r="I11" i="64" s="1"/>
  <c r="J9" i="64"/>
  <c r="I13" i="64"/>
  <c r="H14" i="64"/>
  <c r="H15" i="64" s="1"/>
  <c r="A27" i="64"/>
  <c r="A25" i="64"/>
  <c r="G21" i="64"/>
  <c r="F22" i="64"/>
  <c r="F23" i="64" s="1"/>
  <c r="G18" i="64"/>
  <c r="G19" i="64" s="1"/>
  <c r="H17" i="64"/>
  <c r="G18" i="63"/>
  <c r="H17" i="63"/>
  <c r="A27" i="63"/>
  <c r="A25" i="63"/>
  <c r="F25" i="63" s="1"/>
  <c r="H10" i="63"/>
  <c r="I9" i="63"/>
  <c r="H14" i="63"/>
  <c r="H15" i="63" s="1"/>
  <c r="I13" i="63"/>
  <c r="F21" i="63"/>
  <c r="J13" i="64" l="1"/>
  <c r="I14" i="64"/>
  <c r="I15" i="64" s="1"/>
  <c r="K9" i="64"/>
  <c r="J10" i="64"/>
  <c r="J11" i="64" s="1"/>
  <c r="H18" i="64"/>
  <c r="H19" i="64" s="1"/>
  <c r="I17" i="64"/>
  <c r="A29" i="64"/>
  <c r="A31" i="64"/>
  <c r="H21" i="64"/>
  <c r="G22" i="64"/>
  <c r="G23" i="64" s="1"/>
  <c r="F25" i="64"/>
  <c r="F26" i="63"/>
  <c r="F27" i="63" s="1"/>
  <c r="G25" i="63"/>
  <c r="A29" i="63"/>
  <c r="A31" i="63"/>
  <c r="G21" i="63"/>
  <c r="F22" i="63"/>
  <c r="F23" i="63" s="1"/>
  <c r="J13" i="63"/>
  <c r="I14" i="63"/>
  <c r="I15" i="63" s="1"/>
  <c r="I17" i="63"/>
  <c r="H18" i="63"/>
  <c r="J9" i="63"/>
  <c r="I10" i="63"/>
  <c r="F26" i="64" l="1"/>
  <c r="F27" i="64" s="1"/>
  <c r="G25" i="64"/>
  <c r="I21" i="64"/>
  <c r="H22" i="64"/>
  <c r="H23" i="64" s="1"/>
  <c r="A33" i="64"/>
  <c r="A35" i="64"/>
  <c r="F29" i="64"/>
  <c r="L9" i="64"/>
  <c r="K10" i="64"/>
  <c r="K11" i="64" s="1"/>
  <c r="J17" i="64"/>
  <c r="I18" i="64"/>
  <c r="I19" i="64" s="1"/>
  <c r="K13" i="64"/>
  <c r="J14" i="64"/>
  <c r="J15" i="64" s="1"/>
  <c r="A35" i="63"/>
  <c r="A33" i="63"/>
  <c r="F33" i="63" s="1"/>
  <c r="F29" i="63"/>
  <c r="G22" i="63"/>
  <c r="G23" i="63" s="1"/>
  <c r="H21" i="63"/>
  <c r="K9" i="63"/>
  <c r="J10" i="63"/>
  <c r="I18" i="63"/>
  <c r="J17" i="63"/>
  <c r="H25" i="63"/>
  <c r="G26" i="63"/>
  <c r="G27" i="63" s="1"/>
  <c r="K13" i="63"/>
  <c r="J14" i="63"/>
  <c r="F33" i="64" l="1"/>
  <c r="G33" i="64" s="1"/>
  <c r="J18" i="64"/>
  <c r="J19" i="64" s="1"/>
  <c r="K17" i="64"/>
  <c r="L13" i="64"/>
  <c r="K14" i="64"/>
  <c r="K15" i="64" s="1"/>
  <c r="I22" i="64"/>
  <c r="I23" i="64" s="1"/>
  <c r="J21" i="64"/>
  <c r="H25" i="64"/>
  <c r="G26" i="64"/>
  <c r="G27" i="64" s="1"/>
  <c r="A37" i="64"/>
  <c r="A39" i="64"/>
  <c r="M9" i="64"/>
  <c r="L10" i="64"/>
  <c r="L11" i="64" s="1"/>
  <c r="G29" i="64"/>
  <c r="F30" i="64"/>
  <c r="F31" i="64" s="1"/>
  <c r="I25" i="63"/>
  <c r="H26" i="63"/>
  <c r="H27" i="63" s="1"/>
  <c r="F30" i="63"/>
  <c r="F31" i="63" s="1"/>
  <c r="G29" i="63"/>
  <c r="G33" i="63"/>
  <c r="F34" i="63"/>
  <c r="F35" i="63" s="1"/>
  <c r="J18" i="63"/>
  <c r="J19" i="63" s="1"/>
  <c r="K17" i="63"/>
  <c r="L9" i="63"/>
  <c r="K10" i="63"/>
  <c r="A37" i="63"/>
  <c r="F37" i="63" s="1"/>
  <c r="A39" i="63"/>
  <c r="L13" i="63"/>
  <c r="K14" i="63"/>
  <c r="I21" i="63"/>
  <c r="H22" i="63"/>
  <c r="H23" i="63" s="1"/>
  <c r="F34" i="64" l="1"/>
  <c r="F35" i="64" s="1"/>
  <c r="F37" i="64"/>
  <c r="L17" i="64"/>
  <c r="K18" i="64"/>
  <c r="K19" i="64" s="1"/>
  <c r="G30" i="64"/>
  <c r="G31" i="64" s="1"/>
  <c r="H29" i="64"/>
  <c r="A43" i="64"/>
  <c r="A41" i="64"/>
  <c r="F41" i="64" s="1"/>
  <c r="J22" i="64"/>
  <c r="J23" i="64" s="1"/>
  <c r="K21" i="64"/>
  <c r="I25" i="64"/>
  <c r="H26" i="64"/>
  <c r="H27" i="64" s="1"/>
  <c r="N9" i="64"/>
  <c r="M10" i="64"/>
  <c r="M11" i="64" s="1"/>
  <c r="L14" i="64"/>
  <c r="L15" i="64" s="1"/>
  <c r="M13" i="64"/>
  <c r="G34" i="64"/>
  <c r="G35" i="64" s="1"/>
  <c r="H33" i="64"/>
  <c r="K18" i="63"/>
  <c r="K19" i="63" s="1"/>
  <c r="L17" i="63"/>
  <c r="H29" i="63"/>
  <c r="G30" i="63"/>
  <c r="G31" i="63" s="1"/>
  <c r="I22" i="63"/>
  <c r="I23" i="63" s="1"/>
  <c r="J21" i="63"/>
  <c r="M13" i="63"/>
  <c r="L14" i="63"/>
  <c r="A41" i="63"/>
  <c r="A43" i="63"/>
  <c r="H33" i="63"/>
  <c r="G34" i="63"/>
  <c r="I26" i="63"/>
  <c r="I27" i="63" s="1"/>
  <c r="J25" i="63"/>
  <c r="G37" i="63"/>
  <c r="F38" i="63"/>
  <c r="F39" i="63" s="1"/>
  <c r="L10" i="63"/>
  <c r="L11" i="63" s="1"/>
  <c r="M9" i="63"/>
  <c r="G41" i="64" l="1"/>
  <c r="F42" i="64"/>
  <c r="F43" i="64" s="1"/>
  <c r="M17" i="64"/>
  <c r="L18" i="64"/>
  <c r="L19" i="64" s="1"/>
  <c r="H34" i="64"/>
  <c r="H35" i="64" s="1"/>
  <c r="I33" i="64"/>
  <c r="A45" i="64"/>
  <c r="A47" i="64"/>
  <c r="G37" i="64"/>
  <c r="F38" i="64"/>
  <c r="F39" i="64" s="1"/>
  <c r="M14" i="64"/>
  <c r="M15" i="64" s="1"/>
  <c r="N13" i="64"/>
  <c r="K22" i="64"/>
  <c r="K23" i="64" s="1"/>
  <c r="L21" i="64"/>
  <c r="N10" i="64"/>
  <c r="N11" i="64" s="1"/>
  <c r="O9" i="64"/>
  <c r="J25" i="64"/>
  <c r="I26" i="64"/>
  <c r="I27" i="64" s="1"/>
  <c r="H30" i="64"/>
  <c r="H31" i="64" s="1"/>
  <c r="I29" i="64"/>
  <c r="M14" i="63"/>
  <c r="M15" i="63" s="1"/>
  <c r="N13" i="63"/>
  <c r="J22" i="63"/>
  <c r="J23" i="63" s="1"/>
  <c r="K21" i="63"/>
  <c r="I33" i="63"/>
  <c r="H34" i="63"/>
  <c r="H35" i="63" s="1"/>
  <c r="A47" i="63"/>
  <c r="A45" i="63"/>
  <c r="F45" i="63" s="1"/>
  <c r="F41" i="63"/>
  <c r="H30" i="63"/>
  <c r="H31" i="63" s="1"/>
  <c r="I29" i="63"/>
  <c r="G38" i="63"/>
  <c r="G39" i="63" s="1"/>
  <c r="H37" i="63"/>
  <c r="L18" i="63"/>
  <c r="L19" i="63" s="1"/>
  <c r="M17" i="63"/>
  <c r="M10" i="63"/>
  <c r="M11" i="63" s="1"/>
  <c r="N9" i="63"/>
  <c r="K25" i="63"/>
  <c r="J26" i="63"/>
  <c r="J27" i="63" s="1"/>
  <c r="N17" i="64" l="1"/>
  <c r="M18" i="64"/>
  <c r="M19" i="64" s="1"/>
  <c r="K25" i="64"/>
  <c r="J26" i="64"/>
  <c r="J27" i="64" s="1"/>
  <c r="H37" i="64"/>
  <c r="G38" i="64"/>
  <c r="G39" i="64" s="1"/>
  <c r="A51" i="64"/>
  <c r="A49" i="64"/>
  <c r="O13" i="64"/>
  <c r="N14" i="64"/>
  <c r="N15" i="64" s="1"/>
  <c r="F45" i="64"/>
  <c r="H41" i="64"/>
  <c r="G42" i="64"/>
  <c r="G43" i="64" s="1"/>
  <c r="I34" i="64"/>
  <c r="I35" i="64" s="1"/>
  <c r="J33" i="64"/>
  <c r="O10" i="64"/>
  <c r="O11" i="64" s="1"/>
  <c r="P9" i="64"/>
  <c r="I30" i="64"/>
  <c r="I31" i="64" s="1"/>
  <c r="J29" i="64"/>
  <c r="L22" i="64"/>
  <c r="L23" i="64" s="1"/>
  <c r="M21" i="64"/>
  <c r="J33" i="63"/>
  <c r="I34" i="63"/>
  <c r="G41" i="63"/>
  <c r="F42" i="63"/>
  <c r="F43" i="63" s="1"/>
  <c r="L21" i="63"/>
  <c r="K22" i="63"/>
  <c r="K23" i="63" s="1"/>
  <c r="N10" i="63"/>
  <c r="N11" i="63" s="1"/>
  <c r="O9" i="63"/>
  <c r="I30" i="63"/>
  <c r="I31" i="63" s="1"/>
  <c r="J29" i="63"/>
  <c r="O13" i="63"/>
  <c r="N14" i="63"/>
  <c r="N17" i="63"/>
  <c r="M18" i="63"/>
  <c r="M19" i="63" s="1"/>
  <c r="H38" i="63"/>
  <c r="I37" i="63"/>
  <c r="G45" i="63"/>
  <c r="F46" i="63"/>
  <c r="K26" i="63"/>
  <c r="K27" i="63" s="1"/>
  <c r="L25" i="63"/>
  <c r="A49" i="63"/>
  <c r="A51" i="63"/>
  <c r="O17" i="64" l="1"/>
  <c r="N18" i="64"/>
  <c r="N19" i="64" s="1"/>
  <c r="N21" i="64"/>
  <c r="M22" i="64"/>
  <c r="M23" i="64" s="1"/>
  <c r="G45" i="64"/>
  <c r="F46" i="64"/>
  <c r="F47" i="64" s="1"/>
  <c r="F49" i="64"/>
  <c r="J34" i="64"/>
  <c r="J35" i="64" s="1"/>
  <c r="K33" i="64"/>
  <c r="A55" i="64"/>
  <c r="A53" i="64"/>
  <c r="K29" i="64"/>
  <c r="J30" i="64"/>
  <c r="J31" i="64" s="1"/>
  <c r="O14" i="64"/>
  <c r="O15" i="64" s="1"/>
  <c r="P13" i="64"/>
  <c r="K26" i="64"/>
  <c r="K27" i="64" s="1"/>
  <c r="L25" i="64"/>
  <c r="Q9" i="64"/>
  <c r="P10" i="64"/>
  <c r="P11" i="64" s="1"/>
  <c r="I41" i="64"/>
  <c r="H42" i="64"/>
  <c r="H43" i="64" s="1"/>
  <c r="H38" i="64"/>
  <c r="H39" i="64" s="1"/>
  <c r="I37" i="64"/>
  <c r="F49" i="63"/>
  <c r="P13" i="63"/>
  <c r="O14" i="63"/>
  <c r="O15" i="63" s="1"/>
  <c r="P9" i="63"/>
  <c r="O10" i="63"/>
  <c r="O11" i="63" s="1"/>
  <c r="A53" i="63"/>
  <c r="A55" i="63"/>
  <c r="L26" i="63"/>
  <c r="L27" i="63" s="1"/>
  <c r="M25" i="63"/>
  <c r="O17" i="63"/>
  <c r="N18" i="63"/>
  <c r="N19" i="63" s="1"/>
  <c r="M21" i="63"/>
  <c r="L22" i="63"/>
  <c r="L23" i="63" s="1"/>
  <c r="K33" i="63"/>
  <c r="J34" i="63"/>
  <c r="J35" i="63" s="1"/>
  <c r="K29" i="63"/>
  <c r="J30" i="63"/>
  <c r="J31" i="63" s="1"/>
  <c r="G46" i="63"/>
  <c r="H45" i="63"/>
  <c r="J37" i="63"/>
  <c r="I38" i="63"/>
  <c r="I39" i="63" s="1"/>
  <c r="H41" i="63"/>
  <c r="G42" i="63"/>
  <c r="G43" i="63" s="1"/>
  <c r="Q13" i="64" l="1"/>
  <c r="P14" i="64"/>
  <c r="P15" i="64" s="1"/>
  <c r="Q10" i="64"/>
  <c r="Q11" i="64" s="1"/>
  <c r="R9" i="64"/>
  <c r="G46" i="64"/>
  <c r="G47" i="64" s="1"/>
  <c r="H45" i="64"/>
  <c r="O18" i="64"/>
  <c r="O19" i="64" s="1"/>
  <c r="P17" i="64"/>
  <c r="M25" i="64"/>
  <c r="L26" i="64"/>
  <c r="L27" i="64" s="1"/>
  <c r="K34" i="64"/>
  <c r="K35" i="64" s="1"/>
  <c r="L33" i="64"/>
  <c r="G49" i="64"/>
  <c r="F50" i="64"/>
  <c r="F51" i="64" s="1"/>
  <c r="J37" i="64"/>
  <c r="I38" i="64"/>
  <c r="I39" i="64" s="1"/>
  <c r="A57" i="64"/>
  <c r="A59" i="64"/>
  <c r="N22" i="64"/>
  <c r="N23" i="64" s="1"/>
  <c r="O21" i="64"/>
  <c r="J41" i="64"/>
  <c r="I42" i="64"/>
  <c r="I43" i="64" s="1"/>
  <c r="K30" i="64"/>
  <c r="K31" i="64" s="1"/>
  <c r="L29" i="64"/>
  <c r="F53" i="64"/>
  <c r="P10" i="63"/>
  <c r="P11" i="63" s="1"/>
  <c r="Q9" i="63"/>
  <c r="P14" i="63"/>
  <c r="P15" i="63" s="1"/>
  <c r="Q13" i="63"/>
  <c r="L33" i="63"/>
  <c r="K34" i="63"/>
  <c r="K35" i="63" s="1"/>
  <c r="N25" i="63"/>
  <c r="M26" i="63"/>
  <c r="M27" i="63" s="1"/>
  <c r="F50" i="63"/>
  <c r="F51" i="63" s="1"/>
  <c r="G49" i="63"/>
  <c r="O18" i="63"/>
  <c r="O19" i="63" s="1"/>
  <c r="P17" i="63"/>
  <c r="I41" i="63"/>
  <c r="H42" i="63"/>
  <c r="H43" i="63" s="1"/>
  <c r="A57" i="63"/>
  <c r="F57" i="63" s="1"/>
  <c r="A59" i="63"/>
  <c r="K37" i="63"/>
  <c r="J38" i="63"/>
  <c r="J39" i="63" s="1"/>
  <c r="L29" i="63"/>
  <c r="K30" i="63"/>
  <c r="K31" i="63" s="1"/>
  <c r="N21" i="63"/>
  <c r="M22" i="63"/>
  <c r="M23" i="63" s="1"/>
  <c r="F53" i="63"/>
  <c r="H46" i="63"/>
  <c r="I45" i="63"/>
  <c r="F57" i="64" l="1"/>
  <c r="A63" i="64"/>
  <c r="A61" i="64"/>
  <c r="S9" i="64"/>
  <c r="R10" i="64"/>
  <c r="R11" i="64" s="1"/>
  <c r="G57" i="64"/>
  <c r="F58" i="64"/>
  <c r="F59" i="64" s="1"/>
  <c r="P18" i="64"/>
  <c r="P19" i="64" s="1"/>
  <c r="Q17" i="64"/>
  <c r="N25" i="64"/>
  <c r="M26" i="64"/>
  <c r="M27" i="64" s="1"/>
  <c r="M29" i="64"/>
  <c r="L30" i="64"/>
  <c r="L31" i="64" s="1"/>
  <c r="H49" i="64"/>
  <c r="G50" i="64"/>
  <c r="G51" i="64" s="1"/>
  <c r="J42" i="64"/>
  <c r="J43" i="64" s="1"/>
  <c r="K41" i="64"/>
  <c r="P21" i="64"/>
  <c r="O22" i="64"/>
  <c r="O23" i="64" s="1"/>
  <c r="K37" i="64"/>
  <c r="J38" i="64"/>
  <c r="J39" i="64" s="1"/>
  <c r="R13" i="64"/>
  <c r="Q14" i="64"/>
  <c r="Q15" i="64" s="1"/>
  <c r="M33" i="64"/>
  <c r="L34" i="64"/>
  <c r="L35" i="64" s="1"/>
  <c r="H46" i="64"/>
  <c r="H47" i="64" s="1"/>
  <c r="I45" i="64"/>
  <c r="F54" i="64"/>
  <c r="F55" i="64" s="1"/>
  <c r="G53" i="64"/>
  <c r="N22" i="63"/>
  <c r="N23" i="63" s="1"/>
  <c r="O21" i="63"/>
  <c r="O25" i="63"/>
  <c r="N26" i="63"/>
  <c r="N27" i="63" s="1"/>
  <c r="R9" i="63"/>
  <c r="Q10" i="63"/>
  <c r="Q11" i="63" s="1"/>
  <c r="I46" i="63"/>
  <c r="I47" i="63" s="1"/>
  <c r="J45" i="63"/>
  <c r="L37" i="63"/>
  <c r="K38" i="63"/>
  <c r="K39" i="63" s="1"/>
  <c r="M29" i="63"/>
  <c r="L30" i="63"/>
  <c r="L31" i="63" s="1"/>
  <c r="J41" i="63"/>
  <c r="I42" i="63"/>
  <c r="I43" i="63" s="1"/>
  <c r="Q17" i="63"/>
  <c r="P18" i="63"/>
  <c r="P19" i="63" s="1"/>
  <c r="A61" i="63"/>
  <c r="A63" i="63"/>
  <c r="H49" i="63"/>
  <c r="G50" i="63"/>
  <c r="G51" i="63" s="1"/>
  <c r="R13" i="63"/>
  <c r="Q14" i="63"/>
  <c r="Q15" i="63" s="1"/>
  <c r="F54" i="63"/>
  <c r="F55" i="63" s="1"/>
  <c r="G53" i="63"/>
  <c r="G57" i="63"/>
  <c r="F58" i="63"/>
  <c r="F59" i="63" s="1"/>
  <c r="L34" i="63"/>
  <c r="M33" i="63"/>
  <c r="F61" i="64" l="1"/>
  <c r="K38" i="64"/>
  <c r="K39" i="64" s="1"/>
  <c r="L37" i="64"/>
  <c r="I49" i="64"/>
  <c r="H50" i="64"/>
  <c r="H51" i="64" s="1"/>
  <c r="G61" i="64"/>
  <c r="F62" i="64"/>
  <c r="F63" i="64" s="1"/>
  <c r="T9" i="64"/>
  <c r="S10" i="64"/>
  <c r="S11" i="64" s="1"/>
  <c r="G54" i="64"/>
  <c r="G55" i="64" s="1"/>
  <c r="H53" i="64"/>
  <c r="R17" i="64"/>
  <c r="Q18" i="64"/>
  <c r="Q19" i="64" s="1"/>
  <c r="J45" i="64"/>
  <c r="I46" i="64"/>
  <c r="I47" i="64" s="1"/>
  <c r="A65" i="64"/>
  <c r="A67" i="64"/>
  <c r="N29" i="64"/>
  <c r="M30" i="64"/>
  <c r="M31" i="64" s="1"/>
  <c r="N33" i="64"/>
  <c r="M34" i="64"/>
  <c r="M35" i="64" s="1"/>
  <c r="H57" i="64"/>
  <c r="G58" i="64"/>
  <c r="G59" i="64" s="1"/>
  <c r="S13" i="64"/>
  <c r="R14" i="64"/>
  <c r="R15" i="64" s="1"/>
  <c r="P22" i="64"/>
  <c r="P23" i="64" s="1"/>
  <c r="Q21" i="64"/>
  <c r="K42" i="64"/>
  <c r="K43" i="64" s="1"/>
  <c r="L41" i="64"/>
  <c r="O25" i="64"/>
  <c r="N26" i="64"/>
  <c r="N27" i="64" s="1"/>
  <c r="M34" i="63"/>
  <c r="M35" i="63" s="1"/>
  <c r="N33" i="63"/>
  <c r="M37" i="63"/>
  <c r="L38" i="63"/>
  <c r="L39" i="63" s="1"/>
  <c r="A65" i="63"/>
  <c r="F65" i="63" s="1"/>
  <c r="A67" i="63"/>
  <c r="P25" i="63"/>
  <c r="O26" i="63"/>
  <c r="O27" i="63" s="1"/>
  <c r="J46" i="63"/>
  <c r="J47" i="63" s="1"/>
  <c r="K45" i="63"/>
  <c r="F61" i="63"/>
  <c r="G54" i="63"/>
  <c r="G55" i="63" s="1"/>
  <c r="H53" i="63"/>
  <c r="R14" i="63"/>
  <c r="R15" i="63" s="1"/>
  <c r="S13" i="63"/>
  <c r="O22" i="63"/>
  <c r="O23" i="63" s="1"/>
  <c r="P21" i="63"/>
  <c r="G58" i="63"/>
  <c r="G59" i="63" s="1"/>
  <c r="H57" i="63"/>
  <c r="N29" i="63"/>
  <c r="M30" i="63"/>
  <c r="M31" i="63" s="1"/>
  <c r="R17" i="63"/>
  <c r="Q18" i="63"/>
  <c r="Q19" i="63" s="1"/>
  <c r="J42" i="63"/>
  <c r="J43" i="63" s="1"/>
  <c r="K41" i="63"/>
  <c r="S9" i="63"/>
  <c r="R10" i="63"/>
  <c r="R11" i="63" s="1"/>
  <c r="I49" i="63"/>
  <c r="H50" i="63"/>
  <c r="H51" i="63" s="1"/>
  <c r="A69" i="64" l="1"/>
  <c r="A71" i="64"/>
  <c r="K45" i="64"/>
  <c r="J46" i="64"/>
  <c r="J47" i="64" s="1"/>
  <c r="H61" i="64"/>
  <c r="G62" i="64"/>
  <c r="G63" i="64" s="1"/>
  <c r="O33" i="64"/>
  <c r="N34" i="64"/>
  <c r="N35" i="64" s="1"/>
  <c r="R18" i="64"/>
  <c r="R19" i="64" s="1"/>
  <c r="S17" i="64"/>
  <c r="Q22" i="64"/>
  <c r="Q23" i="64" s="1"/>
  <c r="R21" i="64"/>
  <c r="H54" i="64"/>
  <c r="H55" i="64" s="1"/>
  <c r="I53" i="64"/>
  <c r="J49" i="64"/>
  <c r="I50" i="64"/>
  <c r="I51" i="64" s="1"/>
  <c r="H58" i="64"/>
  <c r="H59" i="64" s="1"/>
  <c r="I57" i="64"/>
  <c r="F65" i="64"/>
  <c r="U9" i="64"/>
  <c r="T10" i="64"/>
  <c r="T11" i="64" s="1"/>
  <c r="P25" i="64"/>
  <c r="O26" i="64"/>
  <c r="O27" i="64" s="1"/>
  <c r="L42" i="64"/>
  <c r="L43" i="64" s="1"/>
  <c r="M41" i="64"/>
  <c r="T13" i="64"/>
  <c r="S14" i="64"/>
  <c r="S15" i="64" s="1"/>
  <c r="O29" i="64"/>
  <c r="N30" i="64"/>
  <c r="N31" i="64" s="1"/>
  <c r="M37" i="64"/>
  <c r="L38" i="64"/>
  <c r="L39" i="64" s="1"/>
  <c r="T13" i="63"/>
  <c r="S14" i="63"/>
  <c r="S15" i="63" s="1"/>
  <c r="K42" i="63"/>
  <c r="K43" i="63" s="1"/>
  <c r="L41" i="63"/>
  <c r="Q21" i="63"/>
  <c r="P22" i="63"/>
  <c r="P23" i="63" s="1"/>
  <c r="I53" i="63"/>
  <c r="H54" i="63"/>
  <c r="H55" i="63" s="1"/>
  <c r="Q25" i="63"/>
  <c r="P26" i="63"/>
  <c r="P27" i="63" s="1"/>
  <c r="I50" i="63"/>
  <c r="I51" i="63" s="1"/>
  <c r="J49" i="63"/>
  <c r="A69" i="63"/>
  <c r="F69" i="63" s="1"/>
  <c r="A71" i="63"/>
  <c r="R18" i="63"/>
  <c r="R19" i="63" s="1"/>
  <c r="S17" i="63"/>
  <c r="G61" i="63"/>
  <c r="F62" i="63"/>
  <c r="F63" i="63" s="1"/>
  <c r="L45" i="63"/>
  <c r="K46" i="63"/>
  <c r="K47" i="63" s="1"/>
  <c r="N37" i="63"/>
  <c r="M38" i="63"/>
  <c r="M39" i="63" s="1"/>
  <c r="N30" i="63"/>
  <c r="N31" i="63" s="1"/>
  <c r="O29" i="63"/>
  <c r="O33" i="63"/>
  <c r="N34" i="63"/>
  <c r="N35" i="63" s="1"/>
  <c r="H58" i="63"/>
  <c r="H59" i="63" s="1"/>
  <c r="I57" i="63"/>
  <c r="F66" i="63"/>
  <c r="F67" i="63" s="1"/>
  <c r="G65" i="63"/>
  <c r="T9" i="63"/>
  <c r="S10" i="63"/>
  <c r="S11" i="63" s="1"/>
  <c r="G65" i="64" l="1"/>
  <c r="F66" i="64"/>
  <c r="F67" i="64" s="1"/>
  <c r="S21" i="64"/>
  <c r="R22" i="64"/>
  <c r="R23" i="64" s="1"/>
  <c r="M38" i="64"/>
  <c r="M39" i="64" s="1"/>
  <c r="N37" i="64"/>
  <c r="Q25" i="64"/>
  <c r="P26" i="64"/>
  <c r="P27" i="64" s="1"/>
  <c r="I58" i="64"/>
  <c r="I59" i="64" s="1"/>
  <c r="J57" i="64"/>
  <c r="A73" i="64"/>
  <c r="A75" i="64"/>
  <c r="I61" i="64"/>
  <c r="H62" i="64"/>
  <c r="H63" i="64" s="1"/>
  <c r="F69" i="64"/>
  <c r="V9" i="64"/>
  <c r="U10" i="64"/>
  <c r="U11" i="64" s="1"/>
  <c r="O34" i="64"/>
  <c r="O35" i="64" s="1"/>
  <c r="P33" i="64"/>
  <c r="O30" i="64"/>
  <c r="O31" i="64" s="1"/>
  <c r="P29" i="64"/>
  <c r="K49" i="64"/>
  <c r="J50" i="64"/>
  <c r="J51" i="64" s="1"/>
  <c r="T14" i="64"/>
  <c r="T15" i="64" s="1"/>
  <c r="U13" i="64"/>
  <c r="J53" i="64"/>
  <c r="I54" i="64"/>
  <c r="I55" i="64" s="1"/>
  <c r="T17" i="64"/>
  <c r="S18" i="64"/>
  <c r="S19" i="64" s="1"/>
  <c r="L45" i="64"/>
  <c r="K46" i="64"/>
  <c r="K47" i="64" s="1"/>
  <c r="N41" i="64"/>
  <c r="M42" i="64"/>
  <c r="M43" i="64" s="1"/>
  <c r="R21" i="63"/>
  <c r="Q22" i="63"/>
  <c r="Q23" i="63" s="1"/>
  <c r="I58" i="63"/>
  <c r="I59" i="63" s="1"/>
  <c r="J57" i="63"/>
  <c r="O37" i="63"/>
  <c r="N38" i="63"/>
  <c r="N39" i="63" s="1"/>
  <c r="H61" i="63"/>
  <c r="G62" i="63"/>
  <c r="G63" i="63" s="1"/>
  <c r="J50" i="63"/>
  <c r="J51" i="63" s="1"/>
  <c r="K49" i="63"/>
  <c r="M41" i="63"/>
  <c r="L42" i="63"/>
  <c r="L43" i="63" s="1"/>
  <c r="M45" i="63"/>
  <c r="L46" i="63"/>
  <c r="L47" i="63" s="1"/>
  <c r="S18" i="63"/>
  <c r="S19" i="63" s="1"/>
  <c r="T17" i="63"/>
  <c r="P33" i="63"/>
  <c r="O34" i="63"/>
  <c r="O35" i="63" s="1"/>
  <c r="A73" i="63"/>
  <c r="A75" i="63"/>
  <c r="Q26" i="63"/>
  <c r="Q27" i="63" s="1"/>
  <c r="R25" i="63"/>
  <c r="T10" i="63"/>
  <c r="T11" i="63" s="1"/>
  <c r="U9" i="63"/>
  <c r="G69" i="63"/>
  <c r="F70" i="63"/>
  <c r="F71" i="63" s="1"/>
  <c r="P29" i="63"/>
  <c r="O30" i="63"/>
  <c r="O31" i="63" s="1"/>
  <c r="J53" i="63"/>
  <c r="I54" i="63"/>
  <c r="I55" i="63" s="1"/>
  <c r="G66" i="63"/>
  <c r="G67" i="63" s="1"/>
  <c r="H65" i="63"/>
  <c r="T14" i="63"/>
  <c r="T15" i="63" s="1"/>
  <c r="U13" i="63"/>
  <c r="F73" i="64" l="1"/>
  <c r="G73" i="64" s="1"/>
  <c r="K53" i="64"/>
  <c r="J54" i="64"/>
  <c r="J55" i="64" s="1"/>
  <c r="U14" i="64"/>
  <c r="U15" i="64" s="1"/>
  <c r="V13" i="64"/>
  <c r="K57" i="64"/>
  <c r="J58" i="64"/>
  <c r="J59" i="64" s="1"/>
  <c r="S22" i="64"/>
  <c r="S23" i="64" s="1"/>
  <c r="T21" i="64"/>
  <c r="F74" i="64"/>
  <c r="F75" i="64" s="1"/>
  <c r="G69" i="64"/>
  <c r="F70" i="64"/>
  <c r="F71" i="64" s="1"/>
  <c r="V10" i="64"/>
  <c r="V11" i="64" s="1"/>
  <c r="W9" i="64"/>
  <c r="M45" i="64"/>
  <c r="L46" i="64"/>
  <c r="L47" i="64" s="1"/>
  <c r="L49" i="64"/>
  <c r="K50" i="64"/>
  <c r="K51" i="64" s="1"/>
  <c r="R25" i="64"/>
  <c r="Q26" i="64"/>
  <c r="Q27" i="64" s="1"/>
  <c r="H65" i="64"/>
  <c r="G66" i="64"/>
  <c r="G67" i="64" s="1"/>
  <c r="O41" i="64"/>
  <c r="N42" i="64"/>
  <c r="N43" i="64" s="1"/>
  <c r="P30" i="64"/>
  <c r="P31" i="64" s="1"/>
  <c r="Q29" i="64"/>
  <c r="J61" i="64"/>
  <c r="I62" i="64"/>
  <c r="I63" i="64" s="1"/>
  <c r="O37" i="64"/>
  <c r="N38" i="64"/>
  <c r="N39" i="64" s="1"/>
  <c r="U17" i="64"/>
  <c r="T18" i="64"/>
  <c r="T19" i="64" s="1"/>
  <c r="P34" i="64"/>
  <c r="P35" i="64" s="1"/>
  <c r="Q33" i="64"/>
  <c r="A77" i="64"/>
  <c r="A79" i="64"/>
  <c r="K53" i="63"/>
  <c r="J54" i="63"/>
  <c r="J55" i="63" s="1"/>
  <c r="N41" i="63"/>
  <c r="M42" i="63"/>
  <c r="M43" i="63" s="1"/>
  <c r="S25" i="63"/>
  <c r="R26" i="63"/>
  <c r="L49" i="63"/>
  <c r="K50" i="63"/>
  <c r="K51" i="63" s="1"/>
  <c r="H69" i="63"/>
  <c r="G70" i="63"/>
  <c r="G71" i="63" s="1"/>
  <c r="R22" i="63"/>
  <c r="R23" i="63" s="1"/>
  <c r="S21" i="63"/>
  <c r="U14" i="63"/>
  <c r="U15" i="63" s="1"/>
  <c r="V13" i="63"/>
  <c r="P30" i="63"/>
  <c r="P31" i="63" s="1"/>
  <c r="Q29" i="63"/>
  <c r="U10" i="63"/>
  <c r="V9" i="63"/>
  <c r="A79" i="63"/>
  <c r="A77" i="63"/>
  <c r="F73" i="63"/>
  <c r="I61" i="63"/>
  <c r="H62" i="63"/>
  <c r="H63" i="63" s="1"/>
  <c r="AN27" i="63"/>
  <c r="AK27" i="63"/>
  <c r="H66" i="63"/>
  <c r="H67" i="63" s="1"/>
  <c r="I65" i="63"/>
  <c r="Q33" i="63"/>
  <c r="P34" i="63"/>
  <c r="P35" i="63" s="1"/>
  <c r="M46" i="63"/>
  <c r="M47" i="63" s="1"/>
  <c r="N45" i="63"/>
  <c r="O38" i="63"/>
  <c r="O39" i="63" s="1"/>
  <c r="P37" i="63"/>
  <c r="T18" i="63"/>
  <c r="T19" i="63" s="1"/>
  <c r="U17" i="63"/>
  <c r="K57" i="63"/>
  <c r="J58" i="63"/>
  <c r="J59" i="63" s="1"/>
  <c r="H69" i="64" l="1"/>
  <c r="G70" i="64"/>
  <c r="G71" i="64" s="1"/>
  <c r="L57" i="64"/>
  <c r="K58" i="64"/>
  <c r="K59" i="64" s="1"/>
  <c r="A81" i="64"/>
  <c r="A83" i="64"/>
  <c r="P37" i="64"/>
  <c r="O38" i="64"/>
  <c r="O39" i="64" s="1"/>
  <c r="H66" i="64"/>
  <c r="H67" i="64" s="1"/>
  <c r="I65" i="64"/>
  <c r="W13" i="64"/>
  <c r="V14" i="64"/>
  <c r="V15" i="64" s="1"/>
  <c r="L50" i="64"/>
  <c r="L51" i="64" s="1"/>
  <c r="M49" i="64"/>
  <c r="F77" i="64"/>
  <c r="N45" i="64"/>
  <c r="M46" i="64"/>
  <c r="M47" i="64" s="1"/>
  <c r="W10" i="64"/>
  <c r="W11" i="64" s="1"/>
  <c r="X9" i="64"/>
  <c r="U21" i="64"/>
  <c r="T22" i="64"/>
  <c r="T23" i="64" s="1"/>
  <c r="V17" i="64"/>
  <c r="U18" i="64"/>
  <c r="U19" i="64" s="1"/>
  <c r="P41" i="64"/>
  <c r="O42" i="64"/>
  <c r="O43" i="64" s="1"/>
  <c r="Q34" i="64"/>
  <c r="Q35" i="64" s="1"/>
  <c r="R33" i="64"/>
  <c r="K61" i="64"/>
  <c r="J62" i="64"/>
  <c r="J63" i="64" s="1"/>
  <c r="R26" i="64"/>
  <c r="R27" i="64" s="1"/>
  <c r="S25" i="64"/>
  <c r="Q30" i="64"/>
  <c r="Q31" i="64" s="1"/>
  <c r="R29" i="64"/>
  <c r="H73" i="64"/>
  <c r="G74" i="64"/>
  <c r="G75" i="64" s="1"/>
  <c r="L53" i="64"/>
  <c r="K54" i="64"/>
  <c r="K55" i="64" s="1"/>
  <c r="G73" i="63"/>
  <c r="F74" i="63"/>
  <c r="F75" i="63" s="1"/>
  <c r="K54" i="63"/>
  <c r="K55" i="63" s="1"/>
  <c r="L53" i="63"/>
  <c r="F77" i="63"/>
  <c r="S22" i="63"/>
  <c r="S23" i="63" s="1"/>
  <c r="T21" i="63"/>
  <c r="S26" i="63"/>
  <c r="T25" i="63"/>
  <c r="M49" i="63"/>
  <c r="L50" i="63"/>
  <c r="L51" i="63" s="1"/>
  <c r="O41" i="63"/>
  <c r="N42" i="63"/>
  <c r="N43" i="63" s="1"/>
  <c r="AO27" i="63"/>
  <c r="AS27" i="63" s="1"/>
  <c r="AR27" i="63" s="1"/>
  <c r="A81" i="63"/>
  <c r="F81" i="63" s="1"/>
  <c r="A83" i="63"/>
  <c r="P38" i="63"/>
  <c r="P39" i="63" s="1"/>
  <c r="Q37" i="63"/>
  <c r="O45" i="63"/>
  <c r="N46" i="63"/>
  <c r="N47" i="63" s="1"/>
  <c r="L57" i="63"/>
  <c r="K58" i="63"/>
  <c r="K59" i="63" s="1"/>
  <c r="R33" i="63"/>
  <c r="Q34" i="63"/>
  <c r="Q35" i="63" s="1"/>
  <c r="W9" i="63"/>
  <c r="V10" i="63"/>
  <c r="W13" i="63"/>
  <c r="V14" i="63"/>
  <c r="V15" i="63" s="1"/>
  <c r="U18" i="63"/>
  <c r="U19" i="63" s="1"/>
  <c r="V17" i="63"/>
  <c r="H70" i="63"/>
  <c r="H71" i="63" s="1"/>
  <c r="I69" i="63"/>
  <c r="I66" i="63"/>
  <c r="I67" i="63" s="1"/>
  <c r="J65" i="63"/>
  <c r="I62" i="63"/>
  <c r="I63" i="63" s="1"/>
  <c r="J61" i="63"/>
  <c r="Q30" i="63"/>
  <c r="Q31" i="63" s="1"/>
  <c r="R29" i="63"/>
  <c r="S26" i="64" l="1"/>
  <c r="S27" i="64" s="1"/>
  <c r="T25" i="64"/>
  <c r="M53" i="64"/>
  <c r="L54" i="64"/>
  <c r="L55" i="64" s="1"/>
  <c r="I66" i="64"/>
  <c r="I67" i="64" s="1"/>
  <c r="J65" i="64"/>
  <c r="L58" i="64"/>
  <c r="L59" i="64" s="1"/>
  <c r="M57" i="64"/>
  <c r="K62" i="64"/>
  <c r="K63" i="64" s="1"/>
  <c r="L61" i="64"/>
  <c r="V21" i="64"/>
  <c r="U22" i="64"/>
  <c r="U23" i="64" s="1"/>
  <c r="F78" i="64"/>
  <c r="F79" i="64" s="1"/>
  <c r="G77" i="64"/>
  <c r="W17" i="64"/>
  <c r="V18" i="64"/>
  <c r="V19" i="64" s="1"/>
  <c r="I73" i="64"/>
  <c r="H74" i="64"/>
  <c r="H75" i="64" s="1"/>
  <c r="S29" i="64"/>
  <c r="R30" i="64"/>
  <c r="R31" i="64" s="1"/>
  <c r="R34" i="64"/>
  <c r="R35" i="64" s="1"/>
  <c r="S33" i="64"/>
  <c r="Y9" i="64"/>
  <c r="X10" i="64"/>
  <c r="X11" i="64" s="1"/>
  <c r="M50" i="64"/>
  <c r="M51" i="64" s="1"/>
  <c r="N49" i="64"/>
  <c r="P38" i="64"/>
  <c r="P39" i="64" s="1"/>
  <c r="Q37" i="64"/>
  <c r="I69" i="64"/>
  <c r="H70" i="64"/>
  <c r="H71" i="64" s="1"/>
  <c r="A87" i="64"/>
  <c r="A85" i="64"/>
  <c r="F81" i="64"/>
  <c r="Q41" i="64"/>
  <c r="P42" i="64"/>
  <c r="P43" i="64" s="1"/>
  <c r="O45" i="64"/>
  <c r="N46" i="64"/>
  <c r="N47" i="64" s="1"/>
  <c r="X13" i="64"/>
  <c r="W14" i="64"/>
  <c r="W15" i="64" s="1"/>
  <c r="P41" i="63"/>
  <c r="O42" i="63"/>
  <c r="O43" i="63" s="1"/>
  <c r="M53" i="63"/>
  <c r="L54" i="63"/>
  <c r="L55" i="63" s="1"/>
  <c r="X9" i="63"/>
  <c r="W10" i="63"/>
  <c r="W11" i="63" s="1"/>
  <c r="T26" i="63"/>
  <c r="U25" i="63"/>
  <c r="X13" i="63"/>
  <c r="W14" i="63"/>
  <c r="W15" i="63" s="1"/>
  <c r="A85" i="63"/>
  <c r="A87" i="63"/>
  <c r="H73" i="63"/>
  <c r="G74" i="63"/>
  <c r="G75" i="63" s="1"/>
  <c r="J62" i="63"/>
  <c r="J63" i="63" s="1"/>
  <c r="K61" i="63"/>
  <c r="W17" i="63"/>
  <c r="V18" i="63"/>
  <c r="V19" i="63" s="1"/>
  <c r="I70" i="63"/>
  <c r="I71" i="63" s="1"/>
  <c r="J69" i="63"/>
  <c r="M57" i="63"/>
  <c r="L58" i="63"/>
  <c r="L59" i="63" s="1"/>
  <c r="F82" i="63"/>
  <c r="F83" i="63" s="1"/>
  <c r="G81" i="63"/>
  <c r="U21" i="63"/>
  <c r="T22" i="63"/>
  <c r="T23" i="63" s="1"/>
  <c r="J66" i="63"/>
  <c r="J67" i="63" s="1"/>
  <c r="K65" i="63"/>
  <c r="R37" i="63"/>
  <c r="Q38" i="63"/>
  <c r="Q39" i="63" s="1"/>
  <c r="N49" i="63"/>
  <c r="M50" i="63"/>
  <c r="M51" i="63" s="1"/>
  <c r="S33" i="63"/>
  <c r="R34" i="63"/>
  <c r="R30" i="63"/>
  <c r="R31" i="63" s="1"/>
  <c r="S29" i="63"/>
  <c r="O46" i="63"/>
  <c r="O47" i="63" s="1"/>
  <c r="P45" i="63"/>
  <c r="G77" i="63"/>
  <c r="F78" i="63"/>
  <c r="F79" i="63" s="1"/>
  <c r="Y13" i="64" l="1"/>
  <c r="X14" i="64"/>
  <c r="X15" i="64" s="1"/>
  <c r="F85" i="64"/>
  <c r="A89" i="64"/>
  <c r="A91" i="64"/>
  <c r="Y10" i="64"/>
  <c r="Y11" i="64" s="1"/>
  <c r="Z9" i="64"/>
  <c r="W18" i="64"/>
  <c r="W19" i="64" s="1"/>
  <c r="X17" i="64"/>
  <c r="N53" i="64"/>
  <c r="M54" i="64"/>
  <c r="M55" i="64" s="1"/>
  <c r="L62" i="64"/>
  <c r="L63" i="64" s="1"/>
  <c r="M61" i="64"/>
  <c r="S34" i="64"/>
  <c r="S35" i="64" s="1"/>
  <c r="T33" i="64"/>
  <c r="U25" i="64"/>
  <c r="T26" i="64"/>
  <c r="T27" i="64" s="1"/>
  <c r="J73" i="64"/>
  <c r="I74" i="64"/>
  <c r="I75" i="64" s="1"/>
  <c r="O46" i="64"/>
  <c r="O47" i="64" s="1"/>
  <c r="P45" i="64"/>
  <c r="J69" i="64"/>
  <c r="I70" i="64"/>
  <c r="I71" i="64" s="1"/>
  <c r="G78" i="64"/>
  <c r="G79" i="64" s="1"/>
  <c r="H77" i="64"/>
  <c r="M58" i="64"/>
  <c r="M59" i="64" s="1"/>
  <c r="N57" i="64"/>
  <c r="R41" i="64"/>
  <c r="Q42" i="64"/>
  <c r="Q43" i="64" s="1"/>
  <c r="R37" i="64"/>
  <c r="Q38" i="64"/>
  <c r="Q39" i="64" s="1"/>
  <c r="S30" i="64"/>
  <c r="S31" i="64" s="1"/>
  <c r="T29" i="64"/>
  <c r="G81" i="64"/>
  <c r="F82" i="64"/>
  <c r="F83" i="64" s="1"/>
  <c r="O49" i="64"/>
  <c r="N50" i="64"/>
  <c r="N51" i="64" s="1"/>
  <c r="V22" i="64"/>
  <c r="V23" i="64" s="1"/>
  <c r="W21" i="64"/>
  <c r="K65" i="64"/>
  <c r="J66" i="64"/>
  <c r="J67" i="64" s="1"/>
  <c r="S30" i="63"/>
  <c r="S31" i="63" s="1"/>
  <c r="T29" i="63"/>
  <c r="U26" i="63"/>
  <c r="V25" i="63"/>
  <c r="M54" i="63"/>
  <c r="M55" i="63" s="1"/>
  <c r="N53" i="63"/>
  <c r="X17" i="63"/>
  <c r="W18" i="63"/>
  <c r="W19" i="63" s="1"/>
  <c r="K66" i="63"/>
  <c r="K67" i="63" s="1"/>
  <c r="L65" i="63"/>
  <c r="N57" i="63"/>
  <c r="M58" i="63"/>
  <c r="M59" i="63" s="1"/>
  <c r="P46" i="63"/>
  <c r="P47" i="63" s="1"/>
  <c r="Q45" i="63"/>
  <c r="I73" i="63"/>
  <c r="H74" i="63"/>
  <c r="H75" i="63" s="1"/>
  <c r="Q41" i="63"/>
  <c r="P42" i="63"/>
  <c r="P43" i="63" s="1"/>
  <c r="T33" i="63"/>
  <c r="S34" i="63"/>
  <c r="S35" i="63" s="1"/>
  <c r="J70" i="63"/>
  <c r="J71" i="63" s="1"/>
  <c r="K69" i="63"/>
  <c r="A91" i="63"/>
  <c r="A89" i="63"/>
  <c r="O49" i="63"/>
  <c r="N50" i="63"/>
  <c r="N51" i="63" s="1"/>
  <c r="H81" i="63"/>
  <c r="G82" i="63"/>
  <c r="G83" i="63" s="1"/>
  <c r="S37" i="63"/>
  <c r="R38" i="63"/>
  <c r="R39" i="63" s="1"/>
  <c r="L61" i="63"/>
  <c r="K62" i="63"/>
  <c r="K63" i="63" s="1"/>
  <c r="X14" i="63"/>
  <c r="X15" i="63" s="1"/>
  <c r="Y13" i="63"/>
  <c r="H77" i="63"/>
  <c r="G78" i="63"/>
  <c r="G79" i="63" s="1"/>
  <c r="V21" i="63"/>
  <c r="U22" i="63"/>
  <c r="U23" i="63" s="1"/>
  <c r="F85" i="63"/>
  <c r="X10" i="63"/>
  <c r="Y9" i="63"/>
  <c r="F89" i="64" l="1"/>
  <c r="V25" i="64"/>
  <c r="U26" i="64"/>
  <c r="U27" i="64" s="1"/>
  <c r="H81" i="64"/>
  <c r="G82" i="64"/>
  <c r="G83" i="64" s="1"/>
  <c r="U29" i="64"/>
  <c r="T30" i="64"/>
  <c r="T31" i="64" s="1"/>
  <c r="S37" i="64"/>
  <c r="R38" i="64"/>
  <c r="R39" i="64" s="1"/>
  <c r="J70" i="64"/>
  <c r="J71" i="64" s="1"/>
  <c r="K69" i="64"/>
  <c r="X18" i="64"/>
  <c r="X19" i="64" s="1"/>
  <c r="Y17" i="64"/>
  <c r="P46" i="64"/>
  <c r="P47" i="64" s="1"/>
  <c r="Q45" i="64"/>
  <c r="G85" i="64"/>
  <c r="F86" i="64"/>
  <c r="F87" i="64" s="1"/>
  <c r="T34" i="64"/>
  <c r="T35" i="64" s="1"/>
  <c r="U33" i="64"/>
  <c r="R42" i="64"/>
  <c r="R43" i="64" s="1"/>
  <c r="S41" i="64"/>
  <c r="AA9" i="64"/>
  <c r="Z10" i="64"/>
  <c r="Z11" i="64" s="1"/>
  <c r="F90" i="64"/>
  <c r="F91" i="64" s="1"/>
  <c r="G89" i="64"/>
  <c r="O57" i="64"/>
  <c r="N58" i="64"/>
  <c r="N59" i="64" s="1"/>
  <c r="Z13" i="64"/>
  <c r="Y14" i="64"/>
  <c r="Y15" i="64" s="1"/>
  <c r="I77" i="64"/>
  <c r="H78" i="64"/>
  <c r="H79" i="64" s="1"/>
  <c r="L65" i="64"/>
  <c r="K66" i="64"/>
  <c r="K67" i="64" s="1"/>
  <c r="X21" i="64"/>
  <c r="W22" i="64"/>
  <c r="W23" i="64" s="1"/>
  <c r="N54" i="64"/>
  <c r="N55" i="64" s="1"/>
  <c r="O53" i="64"/>
  <c r="P49" i="64"/>
  <c r="O50" i="64"/>
  <c r="O51" i="64" s="1"/>
  <c r="K73" i="64"/>
  <c r="J74" i="64"/>
  <c r="J75" i="64" s="1"/>
  <c r="M62" i="64"/>
  <c r="M63" i="64" s="1"/>
  <c r="N61" i="64"/>
  <c r="A95" i="64"/>
  <c r="A93" i="64"/>
  <c r="F89" i="63"/>
  <c r="N54" i="63"/>
  <c r="N55" i="63" s="1"/>
  <c r="O53" i="63"/>
  <c r="W21" i="63"/>
  <c r="V22" i="63"/>
  <c r="V23" i="63" s="1"/>
  <c r="A93" i="63"/>
  <c r="A95" i="63"/>
  <c r="J73" i="63"/>
  <c r="I74" i="63"/>
  <c r="I75" i="63" s="1"/>
  <c r="H78" i="63"/>
  <c r="H79" i="63" s="1"/>
  <c r="I77" i="63"/>
  <c r="Y17" i="63"/>
  <c r="X18" i="63"/>
  <c r="X19" i="63" s="1"/>
  <c r="Z9" i="63"/>
  <c r="Y10" i="63"/>
  <c r="H82" i="63"/>
  <c r="H83" i="63" s="1"/>
  <c r="I81" i="63"/>
  <c r="T34" i="63"/>
  <c r="T35" i="63" s="1"/>
  <c r="U33" i="63"/>
  <c r="O57" i="63"/>
  <c r="N58" i="63"/>
  <c r="N59" i="63" s="1"/>
  <c r="U29" i="63"/>
  <c r="T30" i="63"/>
  <c r="Q46" i="63"/>
  <c r="Q47" i="63" s="1"/>
  <c r="R45" i="63"/>
  <c r="M65" i="63"/>
  <c r="L66" i="63"/>
  <c r="L67" i="63" s="1"/>
  <c r="M61" i="63"/>
  <c r="L62" i="63"/>
  <c r="L63" i="63" s="1"/>
  <c r="L69" i="63"/>
  <c r="K70" i="63"/>
  <c r="K71" i="63" s="1"/>
  <c r="V26" i="63"/>
  <c r="W25" i="63"/>
  <c r="T37" i="63"/>
  <c r="S38" i="63"/>
  <c r="S39" i="63" s="1"/>
  <c r="Z13" i="63"/>
  <c r="Y14" i="63"/>
  <c r="Y15" i="63" s="1"/>
  <c r="G85" i="63"/>
  <c r="F86" i="63"/>
  <c r="F87" i="63" s="1"/>
  <c r="P49" i="63"/>
  <c r="O50" i="63"/>
  <c r="O51" i="63" s="1"/>
  <c r="R41" i="63"/>
  <c r="Q42" i="63"/>
  <c r="Q43" i="63" s="1"/>
  <c r="F93" i="64" l="1"/>
  <c r="AA13" i="64"/>
  <c r="Z14" i="64"/>
  <c r="Z15" i="64" s="1"/>
  <c r="Z17" i="64"/>
  <c r="Y18" i="64"/>
  <c r="Y19" i="64" s="1"/>
  <c r="L73" i="64"/>
  <c r="K74" i="64"/>
  <c r="K75" i="64" s="1"/>
  <c r="Y21" i="64"/>
  <c r="X22" i="64"/>
  <c r="X23" i="64" s="1"/>
  <c r="P57" i="64"/>
  <c r="O58" i="64"/>
  <c r="O59" i="64" s="1"/>
  <c r="H85" i="64"/>
  <c r="G86" i="64"/>
  <c r="G87" i="64" s="1"/>
  <c r="L69" i="64"/>
  <c r="K70" i="64"/>
  <c r="K71" i="64" s="1"/>
  <c r="G90" i="64"/>
  <c r="G91" i="64" s="1"/>
  <c r="H89" i="64"/>
  <c r="V33" i="64"/>
  <c r="U34" i="64"/>
  <c r="U35" i="64" s="1"/>
  <c r="V26" i="64"/>
  <c r="V27" i="64" s="1"/>
  <c r="W25" i="64"/>
  <c r="M65" i="64"/>
  <c r="L66" i="64"/>
  <c r="L67" i="64" s="1"/>
  <c r="Q46" i="64"/>
  <c r="Q47" i="64" s="1"/>
  <c r="R45" i="64"/>
  <c r="G93" i="64"/>
  <c r="F94" i="64"/>
  <c r="F95" i="64" s="1"/>
  <c r="T37" i="64"/>
  <c r="S38" i="64"/>
  <c r="S39" i="64" s="1"/>
  <c r="Q49" i="64"/>
  <c r="P50" i="64"/>
  <c r="P51" i="64" s="1"/>
  <c r="J77" i="64"/>
  <c r="I78" i="64"/>
  <c r="I79" i="64" s="1"/>
  <c r="S42" i="64"/>
  <c r="S43" i="64" s="1"/>
  <c r="T41" i="64"/>
  <c r="H82" i="64"/>
  <c r="H83" i="64" s="1"/>
  <c r="I81" i="64"/>
  <c r="A97" i="64"/>
  <c r="A99" i="64"/>
  <c r="O61" i="64"/>
  <c r="N62" i="64"/>
  <c r="N63" i="64" s="1"/>
  <c r="O54" i="64"/>
  <c r="O55" i="64" s="1"/>
  <c r="P53" i="64"/>
  <c r="AB9" i="64"/>
  <c r="AA10" i="64"/>
  <c r="AA11" i="64" s="1"/>
  <c r="V29" i="64"/>
  <c r="U30" i="64"/>
  <c r="U31" i="64" s="1"/>
  <c r="J74" i="63"/>
  <c r="J75" i="63" s="1"/>
  <c r="K73" i="63"/>
  <c r="U37" i="63"/>
  <c r="T38" i="63"/>
  <c r="T39" i="63" s="1"/>
  <c r="Q49" i="63"/>
  <c r="P50" i="63"/>
  <c r="P51" i="63" s="1"/>
  <c r="U34" i="63"/>
  <c r="U35" i="63" s="1"/>
  <c r="V33" i="63"/>
  <c r="O58" i="63"/>
  <c r="O59" i="63" s="1"/>
  <c r="P57" i="63"/>
  <c r="A97" i="63"/>
  <c r="A99" i="63"/>
  <c r="X25" i="63"/>
  <c r="W26" i="63"/>
  <c r="N65" i="63"/>
  <c r="M66" i="63"/>
  <c r="M67" i="63" s="1"/>
  <c r="F93" i="63"/>
  <c r="R46" i="63"/>
  <c r="R47" i="63" s="1"/>
  <c r="S45" i="63"/>
  <c r="Y18" i="63"/>
  <c r="Y19" i="63" s="1"/>
  <c r="Z17" i="63"/>
  <c r="G89" i="63"/>
  <c r="F90" i="63"/>
  <c r="F91" i="63" s="1"/>
  <c r="W22" i="63"/>
  <c r="W23" i="63" s="1"/>
  <c r="X21" i="63"/>
  <c r="R42" i="63"/>
  <c r="R43" i="63" s="1"/>
  <c r="S41" i="63"/>
  <c r="I82" i="63"/>
  <c r="I83" i="63" s="1"/>
  <c r="J81" i="63"/>
  <c r="H85" i="63"/>
  <c r="G86" i="63"/>
  <c r="G87" i="63" s="1"/>
  <c r="M69" i="63"/>
  <c r="L70" i="63"/>
  <c r="L71" i="63" s="1"/>
  <c r="J77" i="63"/>
  <c r="I78" i="63"/>
  <c r="I79" i="63" s="1"/>
  <c r="O54" i="63"/>
  <c r="O55" i="63" s="1"/>
  <c r="P53" i="63"/>
  <c r="V29" i="63"/>
  <c r="U30" i="63"/>
  <c r="U31" i="63" s="1"/>
  <c r="Z14" i="63"/>
  <c r="Z15" i="63" s="1"/>
  <c r="AA13" i="63"/>
  <c r="N61" i="63"/>
  <c r="M62" i="63"/>
  <c r="M63" i="63" s="1"/>
  <c r="AA9" i="63"/>
  <c r="Z10" i="63"/>
  <c r="Z11" i="63" s="1"/>
  <c r="H90" i="64" l="1"/>
  <c r="H91" i="64" s="1"/>
  <c r="I89" i="64"/>
  <c r="P58" i="64"/>
  <c r="P59" i="64" s="1"/>
  <c r="Q57" i="64"/>
  <c r="Q53" i="64"/>
  <c r="P54" i="64"/>
  <c r="P55" i="64" s="1"/>
  <c r="T42" i="64"/>
  <c r="T43" i="64" s="1"/>
  <c r="U41" i="64"/>
  <c r="S45" i="64"/>
  <c r="R46" i="64"/>
  <c r="R47" i="64" s="1"/>
  <c r="Z18" i="64"/>
  <c r="Z19" i="64" s="1"/>
  <c r="AA17" i="64"/>
  <c r="I82" i="64"/>
  <c r="I83" i="64" s="1"/>
  <c r="J81" i="64"/>
  <c r="U37" i="64"/>
  <c r="T38" i="64"/>
  <c r="T39" i="64" s="1"/>
  <c r="Y22" i="64"/>
  <c r="Y23" i="64" s="1"/>
  <c r="Z21" i="64"/>
  <c r="N65" i="64"/>
  <c r="M66" i="64"/>
  <c r="M67" i="64" s="1"/>
  <c r="W33" i="64"/>
  <c r="V34" i="64"/>
  <c r="V35" i="64" s="1"/>
  <c r="AC9" i="64"/>
  <c r="AB10" i="64"/>
  <c r="AB11" i="64" s="1"/>
  <c r="AB13" i="64"/>
  <c r="AA14" i="64"/>
  <c r="AA15" i="64" s="1"/>
  <c r="R49" i="64"/>
  <c r="Q50" i="64"/>
  <c r="Q51" i="64" s="1"/>
  <c r="P61" i="64"/>
  <c r="O62" i="64"/>
  <c r="O63" i="64" s="1"/>
  <c r="X25" i="64"/>
  <c r="W26" i="64"/>
  <c r="W27" i="64" s="1"/>
  <c r="M69" i="64"/>
  <c r="L70" i="64"/>
  <c r="L71" i="64" s="1"/>
  <c r="L74" i="64"/>
  <c r="L75" i="64" s="1"/>
  <c r="M73" i="64"/>
  <c r="H93" i="64"/>
  <c r="G94" i="64"/>
  <c r="G95" i="64" s="1"/>
  <c r="A101" i="64"/>
  <c r="A103" i="64"/>
  <c r="W29" i="64"/>
  <c r="V30" i="64"/>
  <c r="V31" i="64" s="1"/>
  <c r="F97" i="64"/>
  <c r="K77" i="64"/>
  <c r="J78" i="64"/>
  <c r="J79" i="64" s="1"/>
  <c r="I85" i="64"/>
  <c r="H86" i="64"/>
  <c r="H87" i="64" s="1"/>
  <c r="H89" i="63"/>
  <c r="G90" i="63"/>
  <c r="G91" i="63" s="1"/>
  <c r="N69" i="63"/>
  <c r="M70" i="63"/>
  <c r="M71" i="63" s="1"/>
  <c r="S42" i="63"/>
  <c r="S43" i="63" s="1"/>
  <c r="T41" i="63"/>
  <c r="Z18" i="63"/>
  <c r="AA17" i="63"/>
  <c r="Y25" i="63"/>
  <c r="X26" i="63"/>
  <c r="Q50" i="63"/>
  <c r="Q51" i="63" s="1"/>
  <c r="R49" i="63"/>
  <c r="S46" i="63"/>
  <c r="S47" i="63" s="1"/>
  <c r="T45" i="63"/>
  <c r="F97" i="63"/>
  <c r="V37" i="63"/>
  <c r="U38" i="63"/>
  <c r="U39" i="63" s="1"/>
  <c r="A101" i="63"/>
  <c r="A103" i="63"/>
  <c r="O61" i="63"/>
  <c r="N62" i="63"/>
  <c r="N63" i="63" s="1"/>
  <c r="V30" i="63"/>
  <c r="V31" i="63" s="1"/>
  <c r="W29" i="63"/>
  <c r="H86" i="63"/>
  <c r="I85" i="63"/>
  <c r="AB13" i="63"/>
  <c r="AA14" i="63"/>
  <c r="AA15" i="63" s="1"/>
  <c r="P54" i="63"/>
  <c r="P55" i="63" s="1"/>
  <c r="Q53" i="63"/>
  <c r="K81" i="63"/>
  <c r="J82" i="63"/>
  <c r="J83" i="63" s="1"/>
  <c r="Y21" i="63"/>
  <c r="X22" i="63"/>
  <c r="X23" i="63" s="1"/>
  <c r="P58" i="63"/>
  <c r="P59" i="63" s="1"/>
  <c r="Q57" i="63"/>
  <c r="K74" i="63"/>
  <c r="K75" i="63" s="1"/>
  <c r="L73" i="63"/>
  <c r="AB9" i="63"/>
  <c r="AA10" i="63"/>
  <c r="F94" i="63"/>
  <c r="G93" i="63"/>
  <c r="W33" i="63"/>
  <c r="V34" i="63"/>
  <c r="V35" i="63" s="1"/>
  <c r="K77" i="63"/>
  <c r="J78" i="63"/>
  <c r="J79" i="63" s="1"/>
  <c r="N66" i="63"/>
  <c r="N67" i="63" s="1"/>
  <c r="O65" i="63"/>
  <c r="Q54" i="64" l="1"/>
  <c r="Q55" i="64" s="1"/>
  <c r="R53" i="64"/>
  <c r="X33" i="64"/>
  <c r="W34" i="64"/>
  <c r="W35" i="64" s="1"/>
  <c r="M70" i="64"/>
  <c r="M71" i="64" s="1"/>
  <c r="N69" i="64"/>
  <c r="AB14" i="64"/>
  <c r="AB15" i="64" s="1"/>
  <c r="AC13" i="64"/>
  <c r="AB17" i="64"/>
  <c r="AA18" i="64"/>
  <c r="AA19" i="64" s="1"/>
  <c r="J85" i="64"/>
  <c r="I86" i="64"/>
  <c r="I87" i="64" s="1"/>
  <c r="F101" i="64"/>
  <c r="O65" i="64"/>
  <c r="N66" i="64"/>
  <c r="N67" i="64" s="1"/>
  <c r="J82" i="64"/>
  <c r="J83" i="64" s="1"/>
  <c r="K81" i="64"/>
  <c r="Z22" i="64"/>
  <c r="Z23" i="64" s="1"/>
  <c r="AA21" i="64"/>
  <c r="I90" i="64"/>
  <c r="I91" i="64" s="1"/>
  <c r="J89" i="64"/>
  <c r="Q58" i="64"/>
  <c r="Q59" i="64" s="1"/>
  <c r="R57" i="64"/>
  <c r="T45" i="64"/>
  <c r="S46" i="64"/>
  <c r="S47" i="64" s="1"/>
  <c r="W30" i="64"/>
  <c r="W31" i="64" s="1"/>
  <c r="X29" i="64"/>
  <c r="S49" i="64"/>
  <c r="R50" i="64"/>
  <c r="R51" i="64" s="1"/>
  <c r="Y25" i="64"/>
  <c r="X26" i="64"/>
  <c r="X27" i="64" s="1"/>
  <c r="L77" i="64"/>
  <c r="K78" i="64"/>
  <c r="K79" i="64" s="1"/>
  <c r="G97" i="64"/>
  <c r="F98" i="64"/>
  <c r="F99" i="64" s="1"/>
  <c r="I93" i="64"/>
  <c r="H94" i="64"/>
  <c r="H95" i="64" s="1"/>
  <c r="Q61" i="64"/>
  <c r="P62" i="64"/>
  <c r="P63" i="64" s="1"/>
  <c r="V41" i="64"/>
  <c r="U42" i="64"/>
  <c r="U43" i="64" s="1"/>
  <c r="M74" i="64"/>
  <c r="M75" i="64" s="1"/>
  <c r="N73" i="64"/>
  <c r="AD9" i="64"/>
  <c r="AC10" i="64"/>
  <c r="AC11" i="64" s="1"/>
  <c r="V37" i="64"/>
  <c r="U38" i="64"/>
  <c r="U39" i="64" s="1"/>
  <c r="X29" i="63"/>
  <c r="W30" i="63"/>
  <c r="W31" i="63" s="1"/>
  <c r="G97" i="63"/>
  <c r="F98" i="63"/>
  <c r="F99" i="63" s="1"/>
  <c r="L81" i="63"/>
  <c r="K82" i="63"/>
  <c r="K83" i="63" s="1"/>
  <c r="U45" i="63"/>
  <c r="T46" i="63"/>
  <c r="T47" i="63" s="1"/>
  <c r="U41" i="63"/>
  <c r="T42" i="63"/>
  <c r="T43" i="63" s="1"/>
  <c r="M73" i="63"/>
  <c r="L74" i="63"/>
  <c r="L75" i="63" s="1"/>
  <c r="R53" i="63"/>
  <c r="Q54" i="63"/>
  <c r="Q55" i="63" s="1"/>
  <c r="G94" i="63"/>
  <c r="H93" i="63"/>
  <c r="L77" i="63"/>
  <c r="K78" i="63"/>
  <c r="K79" i="63" s="1"/>
  <c r="P61" i="63"/>
  <c r="O62" i="63"/>
  <c r="O63" i="63" s="1"/>
  <c r="R50" i="63"/>
  <c r="R51" i="63" s="1"/>
  <c r="S49" i="63"/>
  <c r="Q58" i="63"/>
  <c r="Q59" i="63" s="1"/>
  <c r="R57" i="63"/>
  <c r="O69" i="63"/>
  <c r="N70" i="63"/>
  <c r="N71" i="63" s="1"/>
  <c r="X33" i="63"/>
  <c r="W34" i="63"/>
  <c r="W35" i="63" s="1"/>
  <c r="AC13" i="63"/>
  <c r="AB14" i="63"/>
  <c r="AB15" i="63" s="1"/>
  <c r="F101" i="63"/>
  <c r="O66" i="63"/>
  <c r="O67" i="63" s="1"/>
  <c r="P65" i="63"/>
  <c r="I86" i="63"/>
  <c r="I87" i="63" s="1"/>
  <c r="J85" i="63"/>
  <c r="Y26" i="63"/>
  <c r="Z25" i="63"/>
  <c r="I89" i="63"/>
  <c r="H90" i="63"/>
  <c r="H91" i="63" s="1"/>
  <c r="AB10" i="63"/>
  <c r="AC9" i="63"/>
  <c r="Y22" i="63"/>
  <c r="Y23" i="63" s="1"/>
  <c r="Z21" i="63"/>
  <c r="W37" i="63"/>
  <c r="V38" i="63"/>
  <c r="V39" i="63" s="1"/>
  <c r="AB17" i="63"/>
  <c r="AA18" i="63"/>
  <c r="AA19" i="63" s="1"/>
  <c r="X30" i="64" l="1"/>
  <c r="X31" i="64" s="1"/>
  <c r="Y29" i="64"/>
  <c r="S57" i="64"/>
  <c r="R58" i="64"/>
  <c r="R59" i="64" s="1"/>
  <c r="J86" i="64"/>
  <c r="J87" i="64" s="1"/>
  <c r="K85" i="64"/>
  <c r="X34" i="64"/>
  <c r="X35" i="64" s="1"/>
  <c r="Y33" i="64"/>
  <c r="O73" i="64"/>
  <c r="N74" i="64"/>
  <c r="N75" i="64" s="1"/>
  <c r="H97" i="64"/>
  <c r="G98" i="64"/>
  <c r="G99" i="64" s="1"/>
  <c r="R54" i="64"/>
  <c r="R55" i="64" s="1"/>
  <c r="S53" i="64"/>
  <c r="W41" i="64"/>
  <c r="V42" i="64"/>
  <c r="V43" i="64" s="1"/>
  <c r="K89" i="64"/>
  <c r="J90" i="64"/>
  <c r="J91" i="64" s="1"/>
  <c r="AC17" i="64"/>
  <c r="AB18" i="64"/>
  <c r="AB19" i="64" s="1"/>
  <c r="AC14" i="64"/>
  <c r="AC15" i="64" s="1"/>
  <c r="AD13" i="64"/>
  <c r="T49" i="64"/>
  <c r="S50" i="64"/>
  <c r="S51" i="64" s="1"/>
  <c r="K82" i="64"/>
  <c r="K83" i="64" s="1"/>
  <c r="L81" i="64"/>
  <c r="M77" i="64"/>
  <c r="L78" i="64"/>
  <c r="L79" i="64" s="1"/>
  <c r="W37" i="64"/>
  <c r="V38" i="64"/>
  <c r="V39" i="64" s="1"/>
  <c r="R61" i="64"/>
  <c r="Q62" i="64"/>
  <c r="Q63" i="64" s="1"/>
  <c r="AA22" i="64"/>
  <c r="AA23" i="64" s="1"/>
  <c r="AB21" i="64"/>
  <c r="P65" i="64"/>
  <c r="O66" i="64"/>
  <c r="O67" i="64" s="1"/>
  <c r="Z25" i="64"/>
  <c r="Y26" i="64"/>
  <c r="Y27" i="64" s="1"/>
  <c r="O69" i="64"/>
  <c r="N70" i="64"/>
  <c r="N71" i="64" s="1"/>
  <c r="AD10" i="64"/>
  <c r="AD11" i="64" s="1"/>
  <c r="AE9" i="64"/>
  <c r="J93" i="64"/>
  <c r="I94" i="64"/>
  <c r="I95" i="64" s="1"/>
  <c r="U45" i="64"/>
  <c r="T46" i="64"/>
  <c r="T47" i="64" s="1"/>
  <c r="G101" i="64"/>
  <c r="F102" i="64"/>
  <c r="F103" i="64" s="1"/>
  <c r="S50" i="63"/>
  <c r="S51" i="63" s="1"/>
  <c r="T49" i="63"/>
  <c r="L78" i="63"/>
  <c r="L79" i="63" s="1"/>
  <c r="M77" i="63"/>
  <c r="AC14" i="63"/>
  <c r="AC15" i="63" s="1"/>
  <c r="AD13" i="63"/>
  <c r="H97" i="63"/>
  <c r="G98" i="63"/>
  <c r="G99" i="63" s="1"/>
  <c r="AA25" i="63"/>
  <c r="Z26" i="63"/>
  <c r="W38" i="63"/>
  <c r="W39" i="63" s="1"/>
  <c r="X37" i="63"/>
  <c r="I93" i="63"/>
  <c r="H94" i="63"/>
  <c r="Z22" i="63"/>
  <c r="Z23" i="63" s="1"/>
  <c r="AA21" i="63"/>
  <c r="J86" i="63"/>
  <c r="J87" i="63" s="1"/>
  <c r="K85" i="63"/>
  <c r="Y33" i="63"/>
  <c r="X34" i="63"/>
  <c r="X35" i="63" s="1"/>
  <c r="Q61" i="63"/>
  <c r="P62" i="63"/>
  <c r="P63" i="63" s="1"/>
  <c r="V41" i="63"/>
  <c r="U42" i="63"/>
  <c r="U43" i="63" s="1"/>
  <c r="AC10" i="63"/>
  <c r="AC11" i="63" s="1"/>
  <c r="AD9" i="63"/>
  <c r="S53" i="63"/>
  <c r="R54" i="63"/>
  <c r="R55" i="63" s="1"/>
  <c r="Y29" i="63"/>
  <c r="X30" i="63"/>
  <c r="X31" i="63" s="1"/>
  <c r="P69" i="63"/>
  <c r="O70" i="63"/>
  <c r="O71" i="63" s="1"/>
  <c r="V45" i="63"/>
  <c r="U46" i="63"/>
  <c r="U47" i="63" s="1"/>
  <c r="N73" i="63"/>
  <c r="M74" i="63"/>
  <c r="M75" i="63" s="1"/>
  <c r="P66" i="63"/>
  <c r="P67" i="63" s="1"/>
  <c r="Q65" i="63"/>
  <c r="S57" i="63"/>
  <c r="R58" i="63"/>
  <c r="R59" i="63" s="1"/>
  <c r="AB18" i="63"/>
  <c r="AB19" i="63" s="1"/>
  <c r="AC17" i="63"/>
  <c r="J89" i="63"/>
  <c r="I90" i="63"/>
  <c r="I91" i="63" s="1"/>
  <c r="G101" i="63"/>
  <c r="F102" i="63"/>
  <c r="F103" i="63" s="1"/>
  <c r="L82" i="63"/>
  <c r="L83" i="63" s="1"/>
  <c r="M81" i="63"/>
  <c r="Z29" i="64" l="1"/>
  <c r="Y30" i="64"/>
  <c r="Y31" i="64" s="1"/>
  <c r="V45" i="64"/>
  <c r="U46" i="64"/>
  <c r="U47" i="64" s="1"/>
  <c r="AA25" i="64"/>
  <c r="Z26" i="64"/>
  <c r="Z27" i="64" s="1"/>
  <c r="W38" i="64"/>
  <c r="W39" i="64" s="1"/>
  <c r="X37" i="64"/>
  <c r="L89" i="64"/>
  <c r="K90" i="64"/>
  <c r="K91" i="64" s="1"/>
  <c r="O74" i="64"/>
  <c r="O75" i="64" s="1"/>
  <c r="P73" i="64"/>
  <c r="Y34" i="64"/>
  <c r="Y35" i="64" s="1"/>
  <c r="Z33" i="64"/>
  <c r="X41" i="64"/>
  <c r="W42" i="64"/>
  <c r="W43" i="64" s="1"/>
  <c r="K93" i="64"/>
  <c r="J94" i="64"/>
  <c r="J95" i="64" s="1"/>
  <c r="P66" i="64"/>
  <c r="P67" i="64" s="1"/>
  <c r="Q65" i="64"/>
  <c r="N77" i="64"/>
  <c r="M78" i="64"/>
  <c r="M79" i="64" s="1"/>
  <c r="AE10" i="64"/>
  <c r="AE11" i="64" s="1"/>
  <c r="AF9" i="64"/>
  <c r="AB22" i="64"/>
  <c r="AB23" i="64" s="1"/>
  <c r="AC21" i="64"/>
  <c r="L82" i="64"/>
  <c r="L83" i="64" s="1"/>
  <c r="M81" i="64"/>
  <c r="AE13" i="64"/>
  <c r="AD14" i="64"/>
  <c r="AD15" i="64" s="1"/>
  <c r="T53" i="64"/>
  <c r="S54" i="64"/>
  <c r="S55" i="64" s="1"/>
  <c r="K86" i="64"/>
  <c r="K87" i="64" s="1"/>
  <c r="L85" i="64"/>
  <c r="H101" i="64"/>
  <c r="G102" i="64"/>
  <c r="G103" i="64" s="1"/>
  <c r="P69" i="64"/>
  <c r="O70" i="64"/>
  <c r="O71" i="64" s="1"/>
  <c r="S61" i="64"/>
  <c r="R62" i="64"/>
  <c r="R63" i="64" s="1"/>
  <c r="T50" i="64"/>
  <c r="T51" i="64" s="1"/>
  <c r="U49" i="64"/>
  <c r="AD17" i="64"/>
  <c r="AC18" i="64"/>
  <c r="AC19" i="64" s="1"/>
  <c r="H98" i="64"/>
  <c r="H99" i="64" s="1"/>
  <c r="I97" i="64"/>
  <c r="T57" i="64"/>
  <c r="S58" i="64"/>
  <c r="S59" i="64" s="1"/>
  <c r="X38" i="63"/>
  <c r="X39" i="63" s="1"/>
  <c r="Y37" i="63"/>
  <c r="AE9" i="63"/>
  <c r="AD10" i="63"/>
  <c r="AD11" i="63" s="1"/>
  <c r="K89" i="63"/>
  <c r="J90" i="63"/>
  <c r="J91" i="63" s="1"/>
  <c r="Q66" i="63"/>
  <c r="Q67" i="63" s="1"/>
  <c r="R65" i="63"/>
  <c r="K86" i="63"/>
  <c r="K87" i="63" s="1"/>
  <c r="L85" i="63"/>
  <c r="AC18" i="63"/>
  <c r="AC19" i="63" s="1"/>
  <c r="AD17" i="63"/>
  <c r="P70" i="63"/>
  <c r="P71" i="63" s="1"/>
  <c r="Q69" i="63"/>
  <c r="W41" i="63"/>
  <c r="V42" i="63"/>
  <c r="V43" i="63" s="1"/>
  <c r="AB25" i="63"/>
  <c r="AA26" i="63"/>
  <c r="M78" i="63"/>
  <c r="M79" i="63" s="1"/>
  <c r="N77" i="63"/>
  <c r="AB21" i="63"/>
  <c r="AA22" i="63"/>
  <c r="AA23" i="63" s="1"/>
  <c r="H101" i="63"/>
  <c r="G102" i="63"/>
  <c r="G103" i="63" s="1"/>
  <c r="W45" i="63"/>
  <c r="V46" i="63"/>
  <c r="V47" i="63" s="1"/>
  <c r="N81" i="63"/>
  <c r="M82" i="63"/>
  <c r="M83" i="63" s="1"/>
  <c r="Y30" i="63"/>
  <c r="Y31" i="63" s="1"/>
  <c r="Z29" i="63"/>
  <c r="Q62" i="63"/>
  <c r="Q63" i="63" s="1"/>
  <c r="R61" i="63"/>
  <c r="H98" i="63"/>
  <c r="H99" i="63" s="1"/>
  <c r="I97" i="63"/>
  <c r="U49" i="63"/>
  <c r="T50" i="63"/>
  <c r="T51" i="63" s="1"/>
  <c r="T57" i="63"/>
  <c r="S58" i="63"/>
  <c r="S59" i="63" s="1"/>
  <c r="O73" i="63"/>
  <c r="N74" i="63"/>
  <c r="N75" i="63" s="1"/>
  <c r="AE13" i="63"/>
  <c r="AD14" i="63"/>
  <c r="S54" i="63"/>
  <c r="S55" i="63" s="1"/>
  <c r="T53" i="63"/>
  <c r="Z33" i="63"/>
  <c r="Y34" i="63"/>
  <c r="Y35" i="63" s="1"/>
  <c r="J93" i="63"/>
  <c r="I94" i="63"/>
  <c r="I95" i="63" s="1"/>
  <c r="Z34" i="64" l="1"/>
  <c r="Z35" i="64" s="1"/>
  <c r="AA33" i="64"/>
  <c r="Q69" i="64"/>
  <c r="P70" i="64"/>
  <c r="P71" i="64" s="1"/>
  <c r="AE14" i="64"/>
  <c r="AE15" i="64" s="1"/>
  <c r="AF13" i="64"/>
  <c r="N78" i="64"/>
  <c r="N79" i="64" s="1"/>
  <c r="O77" i="64"/>
  <c r="AA26" i="64"/>
  <c r="AA27" i="64" s="1"/>
  <c r="AB25" i="64"/>
  <c r="W45" i="64"/>
  <c r="V46" i="64"/>
  <c r="V47" i="64" s="1"/>
  <c r="AE17" i="64"/>
  <c r="AD18" i="64"/>
  <c r="AD19" i="64" s="1"/>
  <c r="I101" i="64"/>
  <c r="H102" i="64"/>
  <c r="H103" i="64" s="1"/>
  <c r="U50" i="64"/>
  <c r="U51" i="64" s="1"/>
  <c r="V49" i="64"/>
  <c r="M85" i="64"/>
  <c r="L86" i="64"/>
  <c r="L87" i="64" s="1"/>
  <c r="AD21" i="64"/>
  <c r="AC22" i="64"/>
  <c r="AC23" i="64" s="1"/>
  <c r="I98" i="64"/>
  <c r="I99" i="64" s="1"/>
  <c r="J97" i="64"/>
  <c r="N81" i="64"/>
  <c r="M82" i="64"/>
  <c r="M83" i="64" s="1"/>
  <c r="K94" i="64"/>
  <c r="K95" i="64" s="1"/>
  <c r="L93" i="64"/>
  <c r="M89" i="64"/>
  <c r="L90" i="64"/>
  <c r="L91" i="64" s="1"/>
  <c r="AA29" i="64"/>
  <c r="Z30" i="64"/>
  <c r="Z31" i="64" s="1"/>
  <c r="R65" i="64"/>
  <c r="Q66" i="64"/>
  <c r="Q67" i="64" s="1"/>
  <c r="AG9" i="64"/>
  <c r="AF10" i="64"/>
  <c r="AF11" i="64" s="1"/>
  <c r="X38" i="64"/>
  <c r="X39" i="64" s="1"/>
  <c r="Y37" i="64"/>
  <c r="Q73" i="64"/>
  <c r="P74" i="64"/>
  <c r="P75" i="64" s="1"/>
  <c r="U57" i="64"/>
  <c r="T58" i="64"/>
  <c r="T59" i="64" s="1"/>
  <c r="S62" i="64"/>
  <c r="S63" i="64" s="1"/>
  <c r="T61" i="64"/>
  <c r="U53" i="64"/>
  <c r="T54" i="64"/>
  <c r="T55" i="64" s="1"/>
  <c r="Y41" i="64"/>
  <c r="X42" i="64"/>
  <c r="X43" i="64" s="1"/>
  <c r="X41" i="63"/>
  <c r="W42" i="63"/>
  <c r="W43" i="63" s="1"/>
  <c r="Q70" i="63"/>
  <c r="Q71" i="63" s="1"/>
  <c r="R69" i="63"/>
  <c r="V49" i="63"/>
  <c r="U50" i="63"/>
  <c r="U51" i="63" s="1"/>
  <c r="AC21" i="63"/>
  <c r="AB22" i="63"/>
  <c r="AB23" i="63" s="1"/>
  <c r="L89" i="63"/>
  <c r="K90" i="63"/>
  <c r="K91" i="63" s="1"/>
  <c r="U57" i="63"/>
  <c r="T58" i="63"/>
  <c r="T59" i="63" s="1"/>
  <c r="I98" i="63"/>
  <c r="I99" i="63" s="1"/>
  <c r="J97" i="63"/>
  <c r="N82" i="63"/>
  <c r="N83" i="63" s="1"/>
  <c r="O81" i="63"/>
  <c r="N78" i="63"/>
  <c r="N79" i="63" s="1"/>
  <c r="O77" i="63"/>
  <c r="AD18" i="63"/>
  <c r="AE17" i="63"/>
  <c r="AF9" i="63"/>
  <c r="AE10" i="63"/>
  <c r="AE11" i="63" s="1"/>
  <c r="K93" i="63"/>
  <c r="J94" i="63"/>
  <c r="J95" i="63" s="1"/>
  <c r="AF13" i="63"/>
  <c r="AE14" i="63"/>
  <c r="AE15" i="63" s="1"/>
  <c r="AA33" i="63"/>
  <c r="Z34" i="63"/>
  <c r="Z35" i="63" s="1"/>
  <c r="R62" i="63"/>
  <c r="R63" i="63" s="1"/>
  <c r="S61" i="63"/>
  <c r="W46" i="63"/>
  <c r="W47" i="63" s="1"/>
  <c r="X45" i="63"/>
  <c r="M85" i="63"/>
  <c r="L86" i="63"/>
  <c r="L87" i="63" s="1"/>
  <c r="Z37" i="63"/>
  <c r="Y38" i="63"/>
  <c r="Y39" i="63" s="1"/>
  <c r="U53" i="63"/>
  <c r="T54" i="63"/>
  <c r="T55" i="63" s="1"/>
  <c r="P73" i="63"/>
  <c r="O74" i="63"/>
  <c r="O75" i="63" s="1"/>
  <c r="AB26" i="63"/>
  <c r="AC25" i="63"/>
  <c r="Z30" i="63"/>
  <c r="Z31" i="63" s="1"/>
  <c r="AA29" i="63"/>
  <c r="I101" i="63"/>
  <c r="H102" i="63"/>
  <c r="H103" i="63" s="1"/>
  <c r="R66" i="63"/>
  <c r="R67" i="63" s="1"/>
  <c r="S65" i="63"/>
  <c r="W46" i="64" l="1"/>
  <c r="W47" i="64" s="1"/>
  <c r="X45" i="64"/>
  <c r="Q70" i="64"/>
  <c r="Q71" i="64" s="1"/>
  <c r="R69" i="64"/>
  <c r="N89" i="64"/>
  <c r="M90" i="64"/>
  <c r="M91" i="64" s="1"/>
  <c r="O81" i="64"/>
  <c r="N82" i="64"/>
  <c r="N83" i="64" s="1"/>
  <c r="W49" i="64"/>
  <c r="V50" i="64"/>
  <c r="V51" i="64" s="1"/>
  <c r="AC25" i="64"/>
  <c r="AB26" i="64"/>
  <c r="AB27" i="64" s="1"/>
  <c r="K97" i="64"/>
  <c r="J98" i="64"/>
  <c r="J99" i="64" s="1"/>
  <c r="AG10" i="64"/>
  <c r="AG11" i="64" s="1"/>
  <c r="AH9" i="64"/>
  <c r="P77" i="64"/>
  <c r="O78" i="64"/>
  <c r="O79" i="64" s="1"/>
  <c r="L94" i="64"/>
  <c r="L95" i="64" s="1"/>
  <c r="M93" i="64"/>
  <c r="V57" i="64"/>
  <c r="U58" i="64"/>
  <c r="U59" i="64" s="1"/>
  <c r="J101" i="64"/>
  <c r="I102" i="64"/>
  <c r="I103" i="64" s="1"/>
  <c r="AA34" i="64"/>
  <c r="AA35" i="64" s="1"/>
  <c r="AB33" i="64"/>
  <c r="R66" i="64"/>
  <c r="R67" i="64" s="1"/>
  <c r="S65" i="64"/>
  <c r="AE21" i="64"/>
  <c r="AD22" i="64"/>
  <c r="AD23" i="64" s="1"/>
  <c r="AG13" i="64"/>
  <c r="AF14" i="64"/>
  <c r="AF15" i="64" s="1"/>
  <c r="V53" i="64"/>
  <c r="U54" i="64"/>
  <c r="U55" i="64" s="1"/>
  <c r="Y38" i="64"/>
  <c r="Y39" i="64" s="1"/>
  <c r="Z37" i="64"/>
  <c r="T62" i="64"/>
  <c r="T63" i="64" s="1"/>
  <c r="U61" i="64"/>
  <c r="Z41" i="64"/>
  <c r="Y42" i="64"/>
  <c r="Y43" i="64" s="1"/>
  <c r="Q74" i="64"/>
  <c r="Q75" i="64" s="1"/>
  <c r="R73" i="64"/>
  <c r="AE18" i="64"/>
  <c r="AE19" i="64" s="1"/>
  <c r="AF17" i="64"/>
  <c r="AB29" i="64"/>
  <c r="AA30" i="64"/>
  <c r="AA31" i="64" s="1"/>
  <c r="N85" i="64"/>
  <c r="M86" i="64"/>
  <c r="M87" i="64" s="1"/>
  <c r="W49" i="63"/>
  <c r="V50" i="63"/>
  <c r="V51" i="63" s="1"/>
  <c r="AC26" i="63"/>
  <c r="AD25" i="63"/>
  <c r="M86" i="63"/>
  <c r="M87" i="63" s="1"/>
  <c r="N85" i="63"/>
  <c r="Q73" i="63"/>
  <c r="P74" i="63"/>
  <c r="P75" i="63" s="1"/>
  <c r="L93" i="63"/>
  <c r="K94" i="63"/>
  <c r="K95" i="63" s="1"/>
  <c r="P77" i="63"/>
  <c r="O78" i="63"/>
  <c r="O79" i="63" s="1"/>
  <c r="R70" i="63"/>
  <c r="R71" i="63" s="1"/>
  <c r="S69" i="63"/>
  <c r="AF14" i="63"/>
  <c r="AG13" i="63"/>
  <c r="AF17" i="63"/>
  <c r="AE18" i="63"/>
  <c r="AE19" i="63" s="1"/>
  <c r="X46" i="63"/>
  <c r="X47" i="63" s="1"/>
  <c r="Y45" i="63"/>
  <c r="T61" i="63"/>
  <c r="S62" i="63"/>
  <c r="S63" i="63" s="1"/>
  <c r="L90" i="63"/>
  <c r="L91" i="63" s="1"/>
  <c r="M89" i="63"/>
  <c r="V57" i="63"/>
  <c r="U58" i="63"/>
  <c r="U59" i="63" s="1"/>
  <c r="J101" i="63"/>
  <c r="I102" i="63"/>
  <c r="I103" i="63" s="1"/>
  <c r="AA30" i="63"/>
  <c r="AA31" i="63" s="1"/>
  <c r="AB29" i="63"/>
  <c r="V53" i="63"/>
  <c r="U54" i="63"/>
  <c r="U55" i="63" s="1"/>
  <c r="AF10" i="63"/>
  <c r="AF11" i="63" s="1"/>
  <c r="AG9" i="63"/>
  <c r="O82" i="63"/>
  <c r="O83" i="63" s="1"/>
  <c r="P81" i="63"/>
  <c r="S66" i="63"/>
  <c r="S67" i="63" s="1"/>
  <c r="T65" i="63"/>
  <c r="AD21" i="63"/>
  <c r="AC22" i="63"/>
  <c r="AC23" i="63" s="1"/>
  <c r="Y41" i="63"/>
  <c r="X42" i="63"/>
  <c r="X43" i="63" s="1"/>
  <c r="AA37" i="63"/>
  <c r="Z38" i="63"/>
  <c r="Z39" i="63" s="1"/>
  <c r="AB33" i="63"/>
  <c r="AA34" i="63"/>
  <c r="AA35" i="63" s="1"/>
  <c r="K97" i="63"/>
  <c r="J98" i="63"/>
  <c r="J99" i="63" s="1"/>
  <c r="R70" i="64" l="1"/>
  <c r="R71" i="64" s="1"/>
  <c r="S69" i="64"/>
  <c r="AB34" i="64"/>
  <c r="AB35" i="64" s="1"/>
  <c r="AC33" i="64"/>
  <c r="AD25" i="64"/>
  <c r="AC26" i="64"/>
  <c r="AC27" i="64" s="1"/>
  <c r="X46" i="64"/>
  <c r="X47" i="64" s="1"/>
  <c r="Y45" i="64"/>
  <c r="N90" i="64"/>
  <c r="N91" i="64" s="1"/>
  <c r="O89" i="64"/>
  <c r="U62" i="64"/>
  <c r="U63" i="64" s="1"/>
  <c r="V61" i="64"/>
  <c r="X49" i="64"/>
  <c r="W50" i="64"/>
  <c r="W51" i="64" s="1"/>
  <c r="AC29" i="64"/>
  <c r="AB30" i="64"/>
  <c r="AB31" i="64" s="1"/>
  <c r="AI9" i="64"/>
  <c r="AH10" i="64"/>
  <c r="AH11" i="64" s="1"/>
  <c r="S73" i="64"/>
  <c r="R74" i="64"/>
  <c r="R75" i="64" s="1"/>
  <c r="L97" i="64"/>
  <c r="K98" i="64"/>
  <c r="K99" i="64" s="1"/>
  <c r="O85" i="64"/>
  <c r="N86" i="64"/>
  <c r="N87" i="64" s="1"/>
  <c r="Z42" i="64"/>
  <c r="Z43" i="64" s="1"/>
  <c r="AA41" i="64"/>
  <c r="J102" i="64"/>
  <c r="J103" i="64" s="1"/>
  <c r="K101" i="64"/>
  <c r="AF21" i="64"/>
  <c r="AE22" i="64"/>
  <c r="AE23" i="64" s="1"/>
  <c r="W57" i="64"/>
  <c r="V58" i="64"/>
  <c r="V59" i="64" s="1"/>
  <c r="AF18" i="64"/>
  <c r="AF19" i="64" s="1"/>
  <c r="AG17" i="64"/>
  <c r="Z38" i="64"/>
  <c r="Z39" i="64" s="1"/>
  <c r="AA37" i="64"/>
  <c r="S66" i="64"/>
  <c r="S67" i="64" s="1"/>
  <c r="T65" i="64"/>
  <c r="N93" i="64"/>
  <c r="M94" i="64"/>
  <c r="M95" i="64" s="1"/>
  <c r="P81" i="64"/>
  <c r="O82" i="64"/>
  <c r="O83" i="64" s="1"/>
  <c r="V54" i="64"/>
  <c r="V55" i="64" s="1"/>
  <c r="W53" i="64"/>
  <c r="Q77" i="64"/>
  <c r="P78" i="64"/>
  <c r="P79" i="64" s="1"/>
  <c r="AG14" i="64"/>
  <c r="AG15" i="64" s="1"/>
  <c r="AH13" i="64"/>
  <c r="P78" i="63"/>
  <c r="P79" i="63" s="1"/>
  <c r="Q77" i="63"/>
  <c r="O85" i="63"/>
  <c r="N86" i="63"/>
  <c r="N87" i="63" s="1"/>
  <c r="AG17" i="63"/>
  <c r="AF18" i="63"/>
  <c r="AF19" i="63" s="1"/>
  <c r="V54" i="63"/>
  <c r="V55" i="63" s="1"/>
  <c r="W53" i="63"/>
  <c r="AB34" i="63"/>
  <c r="AB35" i="63" s="1"/>
  <c r="AC33" i="63"/>
  <c r="U65" i="63"/>
  <c r="T66" i="63"/>
  <c r="T67" i="63" s="1"/>
  <c r="AC29" i="63"/>
  <c r="AB30" i="63"/>
  <c r="M90" i="63"/>
  <c r="M91" i="63" s="1"/>
  <c r="N89" i="63"/>
  <c r="AG14" i="63"/>
  <c r="AG15" i="63" s="1"/>
  <c r="AH13" i="63"/>
  <c r="M93" i="63"/>
  <c r="L94" i="63"/>
  <c r="L95" i="63" s="1"/>
  <c r="AD26" i="63"/>
  <c r="AE25" i="63"/>
  <c r="Q81" i="63"/>
  <c r="P82" i="63"/>
  <c r="P83" i="63" s="1"/>
  <c r="R73" i="63"/>
  <c r="Q74" i="63"/>
  <c r="Q75" i="63" s="1"/>
  <c r="L97" i="63"/>
  <c r="K98" i="63"/>
  <c r="K99" i="63" s="1"/>
  <c r="AD22" i="63"/>
  <c r="AD23" i="63" s="1"/>
  <c r="AE21" i="63"/>
  <c r="AB37" i="63"/>
  <c r="AA38" i="63"/>
  <c r="AA39" i="63" s="1"/>
  <c r="J102" i="63"/>
  <c r="J103" i="63" s="1"/>
  <c r="K101" i="63"/>
  <c r="U61" i="63"/>
  <c r="T62" i="63"/>
  <c r="T63" i="63" s="1"/>
  <c r="S70" i="63"/>
  <c r="S71" i="63" s="1"/>
  <c r="T69" i="63"/>
  <c r="X49" i="63"/>
  <c r="W50" i="63"/>
  <c r="W51" i="63" s="1"/>
  <c r="Z41" i="63"/>
  <c r="Y42" i="63"/>
  <c r="Y43" i="63" s="1"/>
  <c r="AG10" i="63"/>
  <c r="AG11" i="63" s="1"/>
  <c r="AH9" i="63"/>
  <c r="Y46" i="63"/>
  <c r="Y47" i="63" s="1"/>
  <c r="Z45" i="63"/>
  <c r="W57" i="63"/>
  <c r="V58" i="63"/>
  <c r="V59" i="63" s="1"/>
  <c r="S74" i="64" l="1"/>
  <c r="S75" i="64" s="1"/>
  <c r="T73" i="64"/>
  <c r="AI13" i="64"/>
  <c r="AH14" i="64"/>
  <c r="AH15" i="64" s="1"/>
  <c r="O90" i="64"/>
  <c r="O91" i="64" s="1"/>
  <c r="P89" i="64"/>
  <c r="AC34" i="64"/>
  <c r="AC35" i="64" s="1"/>
  <c r="AD33" i="64"/>
  <c r="O93" i="64"/>
  <c r="N94" i="64"/>
  <c r="N95" i="64" s="1"/>
  <c r="X57" i="64"/>
  <c r="W58" i="64"/>
  <c r="W59" i="64" s="1"/>
  <c r="P85" i="64"/>
  <c r="O86" i="64"/>
  <c r="O87" i="64" s="1"/>
  <c r="AJ9" i="64"/>
  <c r="AJ10" i="64" s="1"/>
  <c r="AJ11" i="64" s="1"/>
  <c r="AI10" i="64"/>
  <c r="AI11" i="64" s="1"/>
  <c r="AA42" i="64"/>
  <c r="AA43" i="64" s="1"/>
  <c r="AB41" i="64"/>
  <c r="Y46" i="64"/>
  <c r="Y47" i="64" s="1"/>
  <c r="Z45" i="64"/>
  <c r="T69" i="64"/>
  <c r="S70" i="64"/>
  <c r="S71" i="64" s="1"/>
  <c r="P82" i="64"/>
  <c r="P83" i="64" s="1"/>
  <c r="Q81" i="64"/>
  <c r="R77" i="64"/>
  <c r="Q78" i="64"/>
  <c r="Q79" i="64" s="1"/>
  <c r="AG21" i="64"/>
  <c r="AF22" i="64"/>
  <c r="AF23" i="64" s="1"/>
  <c r="AD29" i="64"/>
  <c r="AC30" i="64"/>
  <c r="AC31" i="64" s="1"/>
  <c r="AG18" i="64"/>
  <c r="AG19" i="64" s="1"/>
  <c r="AH17" i="64"/>
  <c r="W61" i="64"/>
  <c r="V62" i="64"/>
  <c r="V63" i="64" s="1"/>
  <c r="U65" i="64"/>
  <c r="T66" i="64"/>
  <c r="T67" i="64" s="1"/>
  <c r="W54" i="64"/>
  <c r="W55" i="64" s="1"/>
  <c r="X53" i="64"/>
  <c r="AB37" i="64"/>
  <c r="AA38" i="64"/>
  <c r="AA39" i="64" s="1"/>
  <c r="K102" i="64"/>
  <c r="K103" i="64" s="1"/>
  <c r="L101" i="64"/>
  <c r="M97" i="64"/>
  <c r="L98" i="64"/>
  <c r="L99" i="64" s="1"/>
  <c r="Y49" i="64"/>
  <c r="X50" i="64"/>
  <c r="X51" i="64" s="1"/>
  <c r="AE25" i="64"/>
  <c r="AD26" i="64"/>
  <c r="AD27" i="64" s="1"/>
  <c r="AF25" i="63"/>
  <c r="AE26" i="63"/>
  <c r="Z42" i="63"/>
  <c r="Z43" i="63" s="1"/>
  <c r="AA41" i="63"/>
  <c r="W58" i="63"/>
  <c r="W59" i="63" s="1"/>
  <c r="X57" i="63"/>
  <c r="V61" i="63"/>
  <c r="U62" i="63"/>
  <c r="U63" i="63" s="1"/>
  <c r="M97" i="63"/>
  <c r="L98" i="63"/>
  <c r="L99" i="63" s="1"/>
  <c r="AD29" i="63"/>
  <c r="AC30" i="63"/>
  <c r="AC31" i="63" s="1"/>
  <c r="AG18" i="63"/>
  <c r="AG19" i="63" s="1"/>
  <c r="AH17" i="63"/>
  <c r="R74" i="63"/>
  <c r="R75" i="63" s="1"/>
  <c r="S73" i="63"/>
  <c r="N93" i="63"/>
  <c r="M94" i="63"/>
  <c r="M95" i="63" s="1"/>
  <c r="V65" i="63"/>
  <c r="U66" i="63"/>
  <c r="U67" i="63" s="1"/>
  <c r="P85" i="63"/>
  <c r="O86" i="63"/>
  <c r="O87" i="63" s="1"/>
  <c r="K102" i="63"/>
  <c r="K103" i="63" s="1"/>
  <c r="L101" i="63"/>
  <c r="Y49" i="63"/>
  <c r="X50" i="63"/>
  <c r="X51" i="63" s="1"/>
  <c r="AI13" i="63"/>
  <c r="AH14" i="63"/>
  <c r="AC34" i="63"/>
  <c r="AC35" i="63" s="1"/>
  <c r="AD33" i="63"/>
  <c r="R77" i="63"/>
  <c r="Q78" i="63"/>
  <c r="Q79" i="63" s="1"/>
  <c r="Z46" i="63"/>
  <c r="Z47" i="63" s="1"/>
  <c r="AA45" i="63"/>
  <c r="AC37" i="63"/>
  <c r="AB38" i="63"/>
  <c r="AB39" i="63" s="1"/>
  <c r="Q82" i="63"/>
  <c r="Q83" i="63" s="1"/>
  <c r="R81" i="63"/>
  <c r="AN15" i="63"/>
  <c r="AK15" i="63"/>
  <c r="T70" i="63"/>
  <c r="T71" i="63" s="1"/>
  <c r="U69" i="63"/>
  <c r="AE22" i="63"/>
  <c r="AE23" i="63" s="1"/>
  <c r="AF21" i="63"/>
  <c r="O89" i="63"/>
  <c r="N90" i="63"/>
  <c r="N91" i="63" s="1"/>
  <c r="X53" i="63"/>
  <c r="W54" i="63"/>
  <c r="W55" i="63" s="1"/>
  <c r="AI9" i="63"/>
  <c r="AH10" i="63"/>
  <c r="AH11" i="63" s="1"/>
  <c r="Q89" i="64" l="1"/>
  <c r="P90" i="64"/>
  <c r="P91" i="64" s="1"/>
  <c r="AF25" i="64"/>
  <c r="AE26" i="64"/>
  <c r="AE27" i="64" s="1"/>
  <c r="AC37" i="64"/>
  <c r="AB38" i="64"/>
  <c r="AB39" i="64" s="1"/>
  <c r="N97" i="64"/>
  <c r="M98" i="64"/>
  <c r="M99" i="64" s="1"/>
  <c r="U66" i="64"/>
  <c r="U67" i="64" s="1"/>
  <c r="V65" i="64"/>
  <c r="AG22" i="64"/>
  <c r="AG23" i="64" s="1"/>
  <c r="AH21" i="64"/>
  <c r="X58" i="64"/>
  <c r="X59" i="64" s="1"/>
  <c r="Y57" i="64"/>
  <c r="M101" i="64"/>
  <c r="L102" i="64"/>
  <c r="L103" i="64" s="1"/>
  <c r="AB42" i="64"/>
  <c r="AB43" i="64" s="1"/>
  <c r="AC41" i="64"/>
  <c r="AE33" i="64"/>
  <c r="AD34" i="64"/>
  <c r="AD35" i="64" s="1"/>
  <c r="X61" i="64"/>
  <c r="W62" i="64"/>
  <c r="W63" i="64" s="1"/>
  <c r="S77" i="64"/>
  <c r="R78" i="64"/>
  <c r="R79" i="64" s="1"/>
  <c r="P93" i="64"/>
  <c r="O94" i="64"/>
  <c r="O95" i="64" s="1"/>
  <c r="AH18" i="64"/>
  <c r="AH19" i="64" s="1"/>
  <c r="AI17" i="64"/>
  <c r="Q82" i="64"/>
  <c r="Q83" i="64" s="1"/>
  <c r="R81" i="64"/>
  <c r="Z49" i="64"/>
  <c r="Y50" i="64"/>
  <c r="Y51" i="64" s="1"/>
  <c r="AE29" i="64"/>
  <c r="AD30" i="64"/>
  <c r="AD31" i="64" s="1"/>
  <c r="U69" i="64"/>
  <c r="T70" i="64"/>
  <c r="T71" i="64" s="1"/>
  <c r="Q85" i="64"/>
  <c r="P86" i="64"/>
  <c r="P87" i="64" s="1"/>
  <c r="AJ13" i="64"/>
  <c r="AJ14" i="64" s="1"/>
  <c r="AI14" i="64"/>
  <c r="AI15" i="64" s="1"/>
  <c r="AK11" i="64"/>
  <c r="AN11" i="64"/>
  <c r="AL11" i="64"/>
  <c r="Y53" i="64"/>
  <c r="X54" i="64"/>
  <c r="X55" i="64" s="1"/>
  <c r="AA45" i="64"/>
  <c r="Z46" i="64"/>
  <c r="Z47" i="64" s="1"/>
  <c r="T74" i="64"/>
  <c r="T75" i="64" s="1"/>
  <c r="U73" i="64"/>
  <c r="W61" i="63"/>
  <c r="V62" i="63"/>
  <c r="V63" i="63" s="1"/>
  <c r="AE33" i="63"/>
  <c r="AD34" i="63"/>
  <c r="AD35" i="63" s="1"/>
  <c r="V69" i="63"/>
  <c r="U70" i="63"/>
  <c r="U71" i="63" s="1"/>
  <c r="P86" i="63"/>
  <c r="P87" i="63" s="1"/>
  <c r="Q85" i="63"/>
  <c r="AH18" i="63"/>
  <c r="AH19" i="63" s="1"/>
  <c r="AI17" i="63"/>
  <c r="X58" i="63"/>
  <c r="X59" i="63" s="1"/>
  <c r="Y57" i="63"/>
  <c r="S81" i="63"/>
  <c r="R82" i="63"/>
  <c r="R83" i="63" s="1"/>
  <c r="AJ9" i="63"/>
  <c r="AJ10" i="63" s="1"/>
  <c r="AJ11" i="63" s="1"/>
  <c r="AI10" i="63"/>
  <c r="AI11" i="63" s="1"/>
  <c r="AD37" i="63"/>
  <c r="AC38" i="63"/>
  <c r="AC39" i="63" s="1"/>
  <c r="AJ13" i="63"/>
  <c r="AJ14" i="63" s="1"/>
  <c r="AL15" i="63" s="1"/>
  <c r="AI14" i="63"/>
  <c r="V66" i="63"/>
  <c r="V67" i="63" s="1"/>
  <c r="W65" i="63"/>
  <c r="AA42" i="63"/>
  <c r="AA43" i="63" s="1"/>
  <c r="AB41" i="63"/>
  <c r="AG21" i="63"/>
  <c r="AF22" i="63"/>
  <c r="AF23" i="63" s="1"/>
  <c r="X54" i="63"/>
  <c r="X55" i="63" s="1"/>
  <c r="Y53" i="63"/>
  <c r="AA46" i="63"/>
  <c r="AA47" i="63" s="1"/>
  <c r="AB45" i="63"/>
  <c r="AD30" i="63"/>
  <c r="AD31" i="63" s="1"/>
  <c r="AE29" i="63"/>
  <c r="Y50" i="63"/>
  <c r="Y51" i="63" s="1"/>
  <c r="Z49" i="63"/>
  <c r="N94" i="63"/>
  <c r="N95" i="63" s="1"/>
  <c r="O93" i="63"/>
  <c r="P89" i="63"/>
  <c r="O90" i="63"/>
  <c r="O91" i="63" s="1"/>
  <c r="AO15" i="63"/>
  <c r="AS15" i="63" s="1"/>
  <c r="AR15" i="63" s="1"/>
  <c r="M101" i="63"/>
  <c r="L102" i="63"/>
  <c r="L103" i="63" s="1"/>
  <c r="S74" i="63"/>
  <c r="S75" i="63" s="1"/>
  <c r="T73" i="63"/>
  <c r="N97" i="63"/>
  <c r="M98" i="63"/>
  <c r="M99" i="63" s="1"/>
  <c r="AG25" i="63"/>
  <c r="AF26" i="63"/>
  <c r="S77" i="63"/>
  <c r="R78" i="63"/>
  <c r="R79" i="63" s="1"/>
  <c r="AL15" i="64" l="1"/>
  <c r="AQ16" i="64" s="1"/>
  <c r="AP16" i="64" s="1"/>
  <c r="AJ15" i="64"/>
  <c r="AK15" i="64"/>
  <c r="AN15" i="64"/>
  <c r="AI21" i="64"/>
  <c r="AH22" i="64"/>
  <c r="AH23" i="64" s="1"/>
  <c r="AQ11" i="64"/>
  <c r="AP11" i="64" s="1"/>
  <c r="AQ12" i="64"/>
  <c r="AP12" i="64" s="1"/>
  <c r="AS12" i="64"/>
  <c r="AR12" i="64" s="1"/>
  <c r="Q93" i="64"/>
  <c r="P94" i="64"/>
  <c r="P95" i="64" s="1"/>
  <c r="AF33" i="64"/>
  <c r="AE34" i="64"/>
  <c r="AE35" i="64" s="1"/>
  <c r="AD37" i="64"/>
  <c r="AC38" i="64"/>
  <c r="AC39" i="64" s="1"/>
  <c r="AA49" i="64"/>
  <c r="Z50" i="64"/>
  <c r="Z51" i="64" s="1"/>
  <c r="AD41" i="64"/>
  <c r="AC42" i="64"/>
  <c r="AC43" i="64" s="1"/>
  <c r="W65" i="64"/>
  <c r="V66" i="64"/>
  <c r="V67" i="64" s="1"/>
  <c r="Y58" i="64"/>
  <c r="Y59" i="64" s="1"/>
  <c r="Z57" i="64"/>
  <c r="V73" i="64"/>
  <c r="U74" i="64"/>
  <c r="U75" i="64" s="1"/>
  <c r="AB45" i="64"/>
  <c r="AA46" i="64"/>
  <c r="AA47" i="64" s="1"/>
  <c r="R82" i="64"/>
  <c r="R83" i="64" s="1"/>
  <c r="S81" i="64"/>
  <c r="T77" i="64"/>
  <c r="S78" i="64"/>
  <c r="S79" i="64" s="1"/>
  <c r="AG25" i="64"/>
  <c r="AF26" i="64"/>
  <c r="AF27" i="64" s="1"/>
  <c r="V69" i="64"/>
  <c r="U70" i="64"/>
  <c r="U71" i="64" s="1"/>
  <c r="AO11" i="64"/>
  <c r="AS11" i="64" s="1"/>
  <c r="AR11" i="64" s="1"/>
  <c r="AE30" i="64"/>
  <c r="AE31" i="64" s="1"/>
  <c r="AF29" i="64"/>
  <c r="R85" i="64"/>
  <c r="Q86" i="64"/>
  <c r="Q87" i="64" s="1"/>
  <c r="Z53" i="64"/>
  <c r="Y54" i="64"/>
  <c r="Y55" i="64" s="1"/>
  <c r="AI18" i="64"/>
  <c r="AI19" i="64" s="1"/>
  <c r="AJ17" i="64"/>
  <c r="AJ18" i="64" s="1"/>
  <c r="AJ19" i="64" s="1"/>
  <c r="Y61" i="64"/>
  <c r="X62" i="64"/>
  <c r="X63" i="64" s="1"/>
  <c r="N101" i="64"/>
  <c r="M102" i="64"/>
  <c r="M103" i="64" s="1"/>
  <c r="O97" i="64"/>
  <c r="N98" i="64"/>
  <c r="N99" i="64" s="1"/>
  <c r="R89" i="64"/>
  <c r="Q90" i="64"/>
  <c r="Q91" i="64" s="1"/>
  <c r="AF29" i="63"/>
  <c r="AE30" i="63"/>
  <c r="AE31" i="63" s="1"/>
  <c r="AC41" i="63"/>
  <c r="AB42" i="63"/>
  <c r="AB43" i="63" s="1"/>
  <c r="Q86" i="63"/>
  <c r="Q87" i="63" s="1"/>
  <c r="R85" i="63"/>
  <c r="AK11" i="63"/>
  <c r="AN11" i="63"/>
  <c r="AL11" i="63"/>
  <c r="AB46" i="63"/>
  <c r="AB47" i="63" s="1"/>
  <c r="AC45" i="63"/>
  <c r="X65" i="63"/>
  <c r="W66" i="63"/>
  <c r="W67" i="63" s="1"/>
  <c r="S82" i="63"/>
  <c r="S83" i="63" s="1"/>
  <c r="T81" i="63"/>
  <c r="W69" i="63"/>
  <c r="V70" i="63"/>
  <c r="V71" i="63" s="1"/>
  <c r="T77" i="63"/>
  <c r="S78" i="63"/>
  <c r="S79" i="63" s="1"/>
  <c r="N101" i="63"/>
  <c r="M102" i="63"/>
  <c r="M103" i="63" s="1"/>
  <c r="O94" i="63"/>
  <c r="O95" i="63" s="1"/>
  <c r="P93" i="63"/>
  <c r="Z53" i="63"/>
  <c r="Y54" i="63"/>
  <c r="Y55" i="63" s="1"/>
  <c r="Z57" i="63"/>
  <c r="Y58" i="63"/>
  <c r="Y59" i="63" s="1"/>
  <c r="AQ15" i="63"/>
  <c r="AP15" i="63" s="1"/>
  <c r="AQ16" i="63"/>
  <c r="AP16" i="63" s="1"/>
  <c r="AF33" i="63"/>
  <c r="AE34" i="63"/>
  <c r="AE35" i="63" s="1"/>
  <c r="O97" i="63"/>
  <c r="N98" i="63"/>
  <c r="N99" i="63" s="1"/>
  <c r="Z50" i="63"/>
  <c r="Z51" i="63" s="1"/>
  <c r="AA49" i="63"/>
  <c r="AI18" i="63"/>
  <c r="AI19" i="63" s="1"/>
  <c r="AJ17" i="63"/>
  <c r="AJ18" i="63" s="1"/>
  <c r="AJ19" i="63" s="1"/>
  <c r="U73" i="63"/>
  <c r="T74" i="63"/>
  <c r="T75" i="63" s="1"/>
  <c r="AG26" i="63"/>
  <c r="AH25" i="63"/>
  <c r="Q89" i="63"/>
  <c r="P90" i="63"/>
  <c r="P91" i="63" s="1"/>
  <c r="AG22" i="63"/>
  <c r="AG23" i="63" s="1"/>
  <c r="AH21" i="63"/>
  <c r="AE37" i="63"/>
  <c r="AD38" i="63"/>
  <c r="AD39" i="63" s="1"/>
  <c r="X61" i="63"/>
  <c r="W62" i="63"/>
  <c r="W63" i="63" s="1"/>
  <c r="AQ15" i="64" l="1"/>
  <c r="AP15" i="64" s="1"/>
  <c r="AO15" i="64"/>
  <c r="AS15" i="64" s="1"/>
  <c r="AR15" i="64" s="1"/>
  <c r="AF30" i="64"/>
  <c r="AF31" i="64" s="1"/>
  <c r="AG29" i="64"/>
  <c r="AL19" i="64"/>
  <c r="AN19" i="64"/>
  <c r="AK19" i="64"/>
  <c r="T81" i="64"/>
  <c r="S82" i="64"/>
  <c r="S83" i="64" s="1"/>
  <c r="X65" i="64"/>
  <c r="W66" i="64"/>
  <c r="W67" i="64" s="1"/>
  <c r="AE37" i="64"/>
  <c r="AD38" i="64"/>
  <c r="AD39" i="64" s="1"/>
  <c r="Z61" i="64"/>
  <c r="Y62" i="64"/>
  <c r="Y63" i="64" s="1"/>
  <c r="AA57" i="64"/>
  <c r="Z58" i="64"/>
  <c r="Z59" i="64" s="1"/>
  <c r="S89" i="64"/>
  <c r="R90" i="64"/>
  <c r="R91" i="64" s="1"/>
  <c r="P97" i="64"/>
  <c r="O98" i="64"/>
  <c r="O99" i="64" s="1"/>
  <c r="AA53" i="64"/>
  <c r="Z54" i="64"/>
  <c r="Z55" i="64" s="1"/>
  <c r="AI22" i="64"/>
  <c r="AI23" i="64" s="1"/>
  <c r="AJ21" i="64"/>
  <c r="AJ22" i="64" s="1"/>
  <c r="AJ23" i="64" s="1"/>
  <c r="W69" i="64"/>
  <c r="V70" i="64"/>
  <c r="V71" i="64" s="1"/>
  <c r="AC45" i="64"/>
  <c r="AB46" i="64"/>
  <c r="AB47" i="64" s="1"/>
  <c r="AE41" i="64"/>
  <c r="AD42" i="64"/>
  <c r="AD43" i="64" s="1"/>
  <c r="AF34" i="64"/>
  <c r="AF35" i="64" s="1"/>
  <c r="AG33" i="64"/>
  <c r="U77" i="64"/>
  <c r="T78" i="64"/>
  <c r="T79" i="64" s="1"/>
  <c r="O101" i="64"/>
  <c r="N102" i="64"/>
  <c r="N103" i="64" s="1"/>
  <c r="R86" i="64"/>
  <c r="R87" i="64" s="1"/>
  <c r="S85" i="64"/>
  <c r="AG26" i="64"/>
  <c r="AG27" i="64" s="1"/>
  <c r="AH25" i="64"/>
  <c r="W73" i="64"/>
  <c r="V74" i="64"/>
  <c r="V75" i="64" s="1"/>
  <c r="AB49" i="64"/>
  <c r="AA50" i="64"/>
  <c r="AA51" i="64" s="1"/>
  <c r="R93" i="64"/>
  <c r="Q94" i="64"/>
  <c r="Q95" i="64" s="1"/>
  <c r="AO11" i="63"/>
  <c r="AS11" i="63" s="1"/>
  <c r="AR11" i="63" s="1"/>
  <c r="P97" i="63"/>
  <c r="O98" i="63"/>
  <c r="O99" i="63" s="1"/>
  <c r="AG33" i="63"/>
  <c r="AF34" i="63"/>
  <c r="AF35" i="63" s="1"/>
  <c r="S85" i="63"/>
  <c r="R86" i="63"/>
  <c r="R87" i="63" s="1"/>
  <c r="X69" i="63"/>
  <c r="W70" i="63"/>
  <c r="W71" i="63" s="1"/>
  <c r="AE38" i="63"/>
  <c r="AE39" i="63" s="1"/>
  <c r="AF37" i="63"/>
  <c r="AA53" i="63"/>
  <c r="Z54" i="63"/>
  <c r="Z55" i="63" s="1"/>
  <c r="AH22" i="63"/>
  <c r="AH23" i="63" s="1"/>
  <c r="AI21" i="63"/>
  <c r="Q93" i="63"/>
  <c r="P94" i="63"/>
  <c r="P95" i="63" s="1"/>
  <c r="AL19" i="63"/>
  <c r="AN19" i="63"/>
  <c r="AK19" i="63"/>
  <c r="R89" i="63"/>
  <c r="Q90" i="63"/>
  <c r="Q91" i="63" s="1"/>
  <c r="O101" i="63"/>
  <c r="N102" i="63"/>
  <c r="N103" i="63" s="1"/>
  <c r="X66" i="63"/>
  <c r="X67" i="63" s="1"/>
  <c r="Y65" i="63"/>
  <c r="V73" i="63"/>
  <c r="U74" i="63"/>
  <c r="U75" i="63" s="1"/>
  <c r="AI25" i="63"/>
  <c r="AH26" i="63"/>
  <c r="AB49" i="63"/>
  <c r="AA50" i="63"/>
  <c r="AA51" i="63" s="1"/>
  <c r="AD45" i="63"/>
  <c r="AC46" i="63"/>
  <c r="AC47" i="63" s="1"/>
  <c r="AD41" i="63"/>
  <c r="AC42" i="63"/>
  <c r="AC43" i="63" s="1"/>
  <c r="T82" i="63"/>
  <c r="T83" i="63" s="1"/>
  <c r="U81" i="63"/>
  <c r="Y61" i="63"/>
  <c r="X62" i="63"/>
  <c r="X63" i="63" s="1"/>
  <c r="AA57" i="63"/>
  <c r="Z58" i="63"/>
  <c r="Z59" i="63" s="1"/>
  <c r="T78" i="63"/>
  <c r="T79" i="63" s="1"/>
  <c r="U77" i="63"/>
  <c r="AQ12" i="63"/>
  <c r="AP12" i="63" s="1"/>
  <c r="AQ11" i="63"/>
  <c r="AP11" i="63" s="1"/>
  <c r="AS12" i="63"/>
  <c r="AR12" i="63" s="1"/>
  <c r="AF30" i="63"/>
  <c r="AF31" i="63" s="1"/>
  <c r="AG29" i="63"/>
  <c r="AH26" i="64" l="1"/>
  <c r="AH27" i="64" s="1"/>
  <c r="AI25" i="64"/>
  <c r="AA61" i="64"/>
  <c r="Z62" i="64"/>
  <c r="Z63" i="64" s="1"/>
  <c r="U81" i="64"/>
  <c r="T82" i="64"/>
  <c r="T83" i="64" s="1"/>
  <c r="AG34" i="64"/>
  <c r="AG35" i="64" s="1"/>
  <c r="AH33" i="64"/>
  <c r="AF37" i="64"/>
  <c r="AE38" i="64"/>
  <c r="AE39" i="64" s="1"/>
  <c r="AO19" i="64"/>
  <c r="AS19" i="64" s="1"/>
  <c r="AR19" i="64" s="1"/>
  <c r="AQ20" i="64"/>
  <c r="AP20" i="64" s="1"/>
  <c r="AQ19" i="64"/>
  <c r="AP19" i="64" s="1"/>
  <c r="X69" i="64"/>
  <c r="W70" i="64"/>
  <c r="W71" i="64" s="1"/>
  <c r="P98" i="64"/>
  <c r="P99" i="64" s="1"/>
  <c r="Q97" i="64"/>
  <c r="T89" i="64"/>
  <c r="S90" i="64"/>
  <c r="S91" i="64" s="1"/>
  <c r="AB50" i="64"/>
  <c r="AB51" i="64" s="1"/>
  <c r="AC49" i="64"/>
  <c r="P101" i="64"/>
  <c r="O102" i="64"/>
  <c r="O103" i="64" s="1"/>
  <c r="AK23" i="64"/>
  <c r="AN23" i="64"/>
  <c r="AL23" i="64"/>
  <c r="X66" i="64"/>
  <c r="X67" i="64" s="1"/>
  <c r="Y65" i="64"/>
  <c r="AG30" i="64"/>
  <c r="AG31" i="64" s="1"/>
  <c r="AH29" i="64"/>
  <c r="AD45" i="64"/>
  <c r="AC46" i="64"/>
  <c r="AC47" i="64" s="1"/>
  <c r="AA54" i="64"/>
  <c r="AA55" i="64" s="1"/>
  <c r="AB53" i="64"/>
  <c r="S86" i="64"/>
  <c r="S87" i="64" s="1"/>
  <c r="T85" i="64"/>
  <c r="AF41" i="64"/>
  <c r="AE42" i="64"/>
  <c r="AE43" i="64" s="1"/>
  <c r="S93" i="64"/>
  <c r="R94" i="64"/>
  <c r="R95" i="64" s="1"/>
  <c r="X73" i="64"/>
  <c r="W74" i="64"/>
  <c r="W75" i="64" s="1"/>
  <c r="V77" i="64"/>
  <c r="U78" i="64"/>
  <c r="U79" i="64" s="1"/>
  <c r="AB57" i="64"/>
  <c r="AA58" i="64"/>
  <c r="AA59" i="64" s="1"/>
  <c r="AA54" i="63"/>
  <c r="AA55" i="63" s="1"/>
  <c r="AB53" i="63"/>
  <c r="S86" i="63"/>
  <c r="S87" i="63" s="1"/>
  <c r="T85" i="63"/>
  <c r="AO19" i="63"/>
  <c r="AS19" i="63" s="1"/>
  <c r="AR19" i="63" s="1"/>
  <c r="AF38" i="63"/>
  <c r="AF39" i="63" s="1"/>
  <c r="AG37" i="63"/>
  <c r="AQ20" i="63"/>
  <c r="AP20" i="63" s="1"/>
  <c r="AQ19" i="63"/>
  <c r="AP19" i="63" s="1"/>
  <c r="AG34" i="63"/>
  <c r="AG35" i="63" s="1"/>
  <c r="AH33" i="63"/>
  <c r="Y62" i="63"/>
  <c r="Y63" i="63" s="1"/>
  <c r="Z61" i="63"/>
  <c r="AB50" i="63"/>
  <c r="AB51" i="63" s="1"/>
  <c r="AC49" i="63"/>
  <c r="R93" i="63"/>
  <c r="Q94" i="63"/>
  <c r="Q95" i="63" s="1"/>
  <c r="P98" i="63"/>
  <c r="P99" i="63" s="1"/>
  <c r="Q97" i="63"/>
  <c r="V81" i="63"/>
  <c r="U82" i="63"/>
  <c r="U83" i="63" s="1"/>
  <c r="AI26" i="63"/>
  <c r="AJ25" i="63"/>
  <c r="AJ26" i="63" s="1"/>
  <c r="AL27" i="63" s="1"/>
  <c r="P101" i="63"/>
  <c r="O102" i="63"/>
  <c r="O103" i="63" s="1"/>
  <c r="AI22" i="63"/>
  <c r="AI23" i="63" s="1"/>
  <c r="AJ21" i="63"/>
  <c r="AJ22" i="63" s="1"/>
  <c r="AJ23" i="63" s="1"/>
  <c r="AG30" i="63"/>
  <c r="AG31" i="63" s="1"/>
  <c r="AH29" i="63"/>
  <c r="U78" i="63"/>
  <c r="U79" i="63" s="1"/>
  <c r="V77" i="63"/>
  <c r="X70" i="63"/>
  <c r="X71" i="63" s="1"/>
  <c r="Y69" i="63"/>
  <c r="AB57" i="63"/>
  <c r="AA58" i="63"/>
  <c r="AA59" i="63" s="1"/>
  <c r="AE45" i="63"/>
  <c r="AD46" i="63"/>
  <c r="AD47" i="63" s="1"/>
  <c r="W73" i="63"/>
  <c r="V74" i="63"/>
  <c r="V75" i="63" s="1"/>
  <c r="Y66" i="63"/>
  <c r="Y67" i="63" s="1"/>
  <c r="Z65" i="63"/>
  <c r="AE41" i="63"/>
  <c r="AD42" i="63"/>
  <c r="AD43" i="63" s="1"/>
  <c r="S89" i="63"/>
  <c r="R90" i="63"/>
  <c r="R91" i="63" s="1"/>
  <c r="AH34" i="64" l="1"/>
  <c r="AH35" i="64" s="1"/>
  <c r="AI33" i="64"/>
  <c r="AC57" i="64"/>
  <c r="AB58" i="64"/>
  <c r="AB59" i="64" s="1"/>
  <c r="AI29" i="64"/>
  <c r="AH30" i="64"/>
  <c r="AH31" i="64" s="1"/>
  <c r="Q101" i="64"/>
  <c r="P102" i="64"/>
  <c r="P103" i="64" s="1"/>
  <c r="Y69" i="64"/>
  <c r="X70" i="64"/>
  <c r="X71" i="64" s="1"/>
  <c r="Y73" i="64"/>
  <c r="X74" i="64"/>
  <c r="X75" i="64" s="1"/>
  <c r="S94" i="64"/>
  <c r="S95" i="64" s="1"/>
  <c r="T93" i="64"/>
  <c r="AG41" i="64"/>
  <c r="AF42" i="64"/>
  <c r="AF43" i="64" s="1"/>
  <c r="AC50" i="64"/>
  <c r="AC51" i="64" s="1"/>
  <c r="AD49" i="64"/>
  <c r="AC53" i="64"/>
  <c r="AB54" i="64"/>
  <c r="AB55" i="64" s="1"/>
  <c r="V78" i="64"/>
  <c r="V79" i="64" s="1"/>
  <c r="W77" i="64"/>
  <c r="T86" i="64"/>
  <c r="T87" i="64" s="1"/>
  <c r="U85" i="64"/>
  <c r="Z65" i="64"/>
  <c r="Y66" i="64"/>
  <c r="Y67" i="64" s="1"/>
  <c r="V81" i="64"/>
  <c r="U82" i="64"/>
  <c r="U83" i="64" s="1"/>
  <c r="AE45" i="64"/>
  <c r="AD46" i="64"/>
  <c r="AD47" i="64" s="1"/>
  <c r="AQ24" i="64"/>
  <c r="AP24" i="64" s="1"/>
  <c r="AQ23" i="64"/>
  <c r="AP23" i="64" s="1"/>
  <c r="U89" i="64"/>
  <c r="T90" i="64"/>
  <c r="T91" i="64" s="1"/>
  <c r="AA62" i="64"/>
  <c r="AA63" i="64" s="1"/>
  <c r="AB61" i="64"/>
  <c r="AO23" i="64"/>
  <c r="AS23" i="64" s="1"/>
  <c r="AR23" i="64" s="1"/>
  <c r="Q98" i="64"/>
  <c r="Q99" i="64" s="1"/>
  <c r="R97" i="64"/>
  <c r="AI26" i="64"/>
  <c r="AI27" i="64" s="1"/>
  <c r="AJ25" i="64"/>
  <c r="AJ26" i="64" s="1"/>
  <c r="AF38" i="64"/>
  <c r="AF39" i="64" s="1"/>
  <c r="AG37" i="64"/>
  <c r="AG38" i="63"/>
  <c r="AG39" i="63" s="1"/>
  <c r="AH37" i="63"/>
  <c r="Z62" i="63"/>
  <c r="Z63" i="63" s="1"/>
  <c r="AA61" i="63"/>
  <c r="Q98" i="63"/>
  <c r="Q99" i="63" s="1"/>
  <c r="R97" i="63"/>
  <c r="U85" i="63"/>
  <c r="T86" i="63"/>
  <c r="T87" i="63" s="1"/>
  <c r="T89" i="63"/>
  <c r="S90" i="63"/>
  <c r="S91" i="63" s="1"/>
  <c r="W81" i="63"/>
  <c r="V82" i="63"/>
  <c r="V83" i="63" s="1"/>
  <c r="Y70" i="63"/>
  <c r="Y71" i="63" s="1"/>
  <c r="Z69" i="63"/>
  <c r="AI33" i="63"/>
  <c r="AH34" i="63"/>
  <c r="AH35" i="63" s="1"/>
  <c r="AH30" i="63"/>
  <c r="AH31" i="63" s="1"/>
  <c r="AI29" i="63"/>
  <c r="AF45" i="63"/>
  <c r="AE46" i="63"/>
  <c r="AE47" i="63" s="1"/>
  <c r="AF41" i="63"/>
  <c r="AE42" i="63"/>
  <c r="AE43" i="63" s="1"/>
  <c r="AC57" i="63"/>
  <c r="AB58" i="63"/>
  <c r="AB59" i="63" s="1"/>
  <c r="Z66" i="63"/>
  <c r="Z67" i="63" s="1"/>
  <c r="AA65" i="63"/>
  <c r="Q101" i="63"/>
  <c r="P102" i="63"/>
  <c r="P103" i="63" s="1"/>
  <c r="AC53" i="63"/>
  <c r="AB54" i="63"/>
  <c r="AB55" i="63" s="1"/>
  <c r="AQ27" i="63"/>
  <c r="AP27" i="63" s="1"/>
  <c r="AQ28" i="63"/>
  <c r="AP28" i="63" s="1"/>
  <c r="S93" i="63"/>
  <c r="R94" i="63"/>
  <c r="R95" i="63" s="1"/>
  <c r="AK23" i="63"/>
  <c r="AN23" i="63"/>
  <c r="AL23" i="63"/>
  <c r="W77" i="63"/>
  <c r="V78" i="63"/>
  <c r="V79" i="63" s="1"/>
  <c r="X73" i="63"/>
  <c r="W74" i="63"/>
  <c r="W75" i="63" s="1"/>
  <c r="AC50" i="63"/>
  <c r="AC51" i="63" s="1"/>
  <c r="AD49" i="63"/>
  <c r="AL27" i="64" l="1"/>
  <c r="AQ28" i="64" s="1"/>
  <c r="AP28" i="64" s="1"/>
  <c r="AJ27" i="64"/>
  <c r="AI30" i="64"/>
  <c r="AI31" i="64" s="1"/>
  <c r="AJ29" i="64"/>
  <c r="AJ30" i="64" s="1"/>
  <c r="AJ31" i="64" s="1"/>
  <c r="AG38" i="64"/>
  <c r="AG39" i="64" s="1"/>
  <c r="AH37" i="64"/>
  <c r="W78" i="64"/>
  <c r="W79" i="64" s="1"/>
  <c r="X77" i="64"/>
  <c r="AB62" i="64"/>
  <c r="AB63" i="64" s="1"/>
  <c r="AC61" i="64"/>
  <c r="AD53" i="64"/>
  <c r="AC54" i="64"/>
  <c r="AC55" i="64" s="1"/>
  <c r="Y74" i="64"/>
  <c r="Y75" i="64" s="1"/>
  <c r="Z73" i="64"/>
  <c r="AD57" i="64"/>
  <c r="AC58" i="64"/>
  <c r="AC59" i="64" s="1"/>
  <c r="V89" i="64"/>
  <c r="U90" i="64"/>
  <c r="U91" i="64" s="1"/>
  <c r="AE49" i="64"/>
  <c r="AD50" i="64"/>
  <c r="AD51" i="64" s="1"/>
  <c r="AI34" i="64"/>
  <c r="AI35" i="64" s="1"/>
  <c r="AJ33" i="64"/>
  <c r="AJ34" i="64" s="1"/>
  <c r="AJ35" i="64" s="1"/>
  <c r="T94" i="64"/>
  <c r="T95" i="64" s="1"/>
  <c r="U93" i="64"/>
  <c r="AA65" i="64"/>
  <c r="Z66" i="64"/>
  <c r="Z67" i="64" s="1"/>
  <c r="Y70" i="64"/>
  <c r="Y71" i="64" s="1"/>
  <c r="Z69" i="64"/>
  <c r="AE46" i="64"/>
  <c r="AE47" i="64" s="1"/>
  <c r="AF45" i="64"/>
  <c r="U86" i="64"/>
  <c r="U87" i="64" s="1"/>
  <c r="V85" i="64"/>
  <c r="W81" i="64"/>
  <c r="V82" i="64"/>
  <c r="V83" i="64" s="1"/>
  <c r="S97" i="64"/>
  <c r="R98" i="64"/>
  <c r="R99" i="64" s="1"/>
  <c r="AG42" i="64"/>
  <c r="AG43" i="64" s="1"/>
  <c r="AH41" i="64"/>
  <c r="R101" i="64"/>
  <c r="Q102" i="64"/>
  <c r="Q103" i="64" s="1"/>
  <c r="Y73" i="63"/>
  <c r="X74" i="63"/>
  <c r="X75" i="63" s="1"/>
  <c r="AD57" i="63"/>
  <c r="AC58" i="63"/>
  <c r="AC59" i="63" s="1"/>
  <c r="AJ33" i="63"/>
  <c r="AJ34" i="63" s="1"/>
  <c r="AJ35" i="63" s="1"/>
  <c r="AI34" i="63"/>
  <c r="AI35" i="63" s="1"/>
  <c r="U86" i="63"/>
  <c r="U87" i="63" s="1"/>
  <c r="V85" i="63"/>
  <c r="AA69" i="63"/>
  <c r="Z70" i="63"/>
  <c r="Z71" i="63" s="1"/>
  <c r="S97" i="63"/>
  <c r="R98" i="63"/>
  <c r="R99" i="63" s="1"/>
  <c r="X77" i="63"/>
  <c r="W78" i="63"/>
  <c r="W79" i="63" s="1"/>
  <c r="AB61" i="63"/>
  <c r="AA62" i="63"/>
  <c r="AA63" i="63" s="1"/>
  <c r="R101" i="63"/>
  <c r="Q102" i="63"/>
  <c r="Q103" i="63" s="1"/>
  <c r="AF46" i="63"/>
  <c r="AF47" i="63" s="1"/>
  <c r="AG45" i="63"/>
  <c r="W82" i="63"/>
  <c r="W83" i="63" s="1"/>
  <c r="X81" i="63"/>
  <c r="AO23" i="63"/>
  <c r="AS23" i="63" s="1"/>
  <c r="AR23" i="63" s="1"/>
  <c r="AA66" i="63"/>
  <c r="AA67" i="63" s="1"/>
  <c r="AB65" i="63"/>
  <c r="AJ29" i="63"/>
  <c r="AJ30" i="63" s="1"/>
  <c r="AJ31" i="63" s="1"/>
  <c r="AI30" i="63"/>
  <c r="AI31" i="63" s="1"/>
  <c r="AI37" i="63"/>
  <c r="AH38" i="63"/>
  <c r="AH39" i="63" s="1"/>
  <c r="AQ23" i="63"/>
  <c r="AP23" i="63" s="1"/>
  <c r="AQ24" i="63"/>
  <c r="AP24" i="63" s="1"/>
  <c r="AC54" i="63"/>
  <c r="AC55" i="63" s="1"/>
  <c r="AD53" i="63"/>
  <c r="AG41" i="63"/>
  <c r="AF42" i="63"/>
  <c r="AF43" i="63" s="1"/>
  <c r="AE49" i="63"/>
  <c r="AD50" i="63"/>
  <c r="AD51" i="63" s="1"/>
  <c r="T93" i="63"/>
  <c r="S94" i="63"/>
  <c r="S95" i="63" s="1"/>
  <c r="T90" i="63"/>
  <c r="T91" i="63" s="1"/>
  <c r="U89" i="63"/>
  <c r="AQ27" i="64" l="1"/>
  <c r="AP27" i="64" s="1"/>
  <c r="AK27" i="64"/>
  <c r="AN27" i="64"/>
  <c r="AN35" i="64"/>
  <c r="AK35" i="64"/>
  <c r="AL35" i="64"/>
  <c r="Y77" i="64"/>
  <c r="X78" i="64"/>
  <c r="X79" i="64" s="1"/>
  <c r="W85" i="64"/>
  <c r="V86" i="64"/>
  <c r="V87" i="64" s="1"/>
  <c r="AE57" i="64"/>
  <c r="AD58" i="64"/>
  <c r="AD59" i="64" s="1"/>
  <c r="AF46" i="64"/>
  <c r="AF47" i="64" s="1"/>
  <c r="AG45" i="64"/>
  <c r="Z70" i="64"/>
  <c r="Z71" i="64" s="1"/>
  <c r="AA69" i="64"/>
  <c r="AA73" i="64"/>
  <c r="Z74" i="64"/>
  <c r="Z75" i="64" s="1"/>
  <c r="AH38" i="64"/>
  <c r="AH39" i="64" s="1"/>
  <c r="AI37" i="64"/>
  <c r="AH42" i="64"/>
  <c r="AH43" i="64" s="1"/>
  <c r="AI41" i="64"/>
  <c r="T97" i="64"/>
  <c r="S98" i="64"/>
  <c r="S99" i="64" s="1"/>
  <c r="AF49" i="64"/>
  <c r="AE50" i="64"/>
  <c r="AE51" i="64" s="1"/>
  <c r="AL31" i="64"/>
  <c r="AN31" i="64"/>
  <c r="AK31" i="64"/>
  <c r="V93" i="64"/>
  <c r="U94" i="64"/>
  <c r="U95" i="64" s="1"/>
  <c r="AC62" i="64"/>
  <c r="AC63" i="64" s="1"/>
  <c r="AD61" i="64"/>
  <c r="R102" i="64"/>
  <c r="R103" i="64" s="1"/>
  <c r="S101" i="64"/>
  <c r="X81" i="64"/>
  <c r="W82" i="64"/>
  <c r="W83" i="64" s="1"/>
  <c r="AB65" i="64"/>
  <c r="AA66" i="64"/>
  <c r="AA67" i="64" s="1"/>
  <c r="V90" i="64"/>
  <c r="V91" i="64" s="1"/>
  <c r="W89" i="64"/>
  <c r="AD54" i="64"/>
  <c r="AD55" i="64" s="1"/>
  <c r="AE53" i="64"/>
  <c r="W85" i="63"/>
  <c r="V86" i="63"/>
  <c r="V87" i="63" s="1"/>
  <c r="U93" i="63"/>
  <c r="T94" i="63"/>
  <c r="T95" i="63" s="1"/>
  <c r="AJ37" i="63"/>
  <c r="AJ38" i="63" s="1"/>
  <c r="AJ39" i="63" s="1"/>
  <c r="AI38" i="63"/>
  <c r="AI39" i="63" s="1"/>
  <c r="X78" i="63"/>
  <c r="X79" i="63" s="1"/>
  <c r="Y77" i="63"/>
  <c r="AL35" i="63"/>
  <c r="AS36" i="63" s="1"/>
  <c r="AR36" i="63" s="1"/>
  <c r="AK35" i="63"/>
  <c r="AN35" i="63"/>
  <c r="X82" i="63"/>
  <c r="X83" i="63" s="1"/>
  <c r="Y81" i="63"/>
  <c r="AF49" i="63"/>
  <c r="AE50" i="63"/>
  <c r="AE51" i="63" s="1"/>
  <c r="AN31" i="63"/>
  <c r="AL31" i="63"/>
  <c r="AK31" i="63"/>
  <c r="AC61" i="63"/>
  <c r="AB62" i="63"/>
  <c r="AB63" i="63" s="1"/>
  <c r="AG42" i="63"/>
  <c r="AG43" i="63" s="1"/>
  <c r="AH41" i="63"/>
  <c r="U90" i="63"/>
  <c r="U91" i="63" s="1"/>
  <c r="V89" i="63"/>
  <c r="AD54" i="63"/>
  <c r="AD55" i="63" s="1"/>
  <c r="AE53" i="63"/>
  <c r="AC65" i="63"/>
  <c r="AB66" i="63"/>
  <c r="AB67" i="63" s="1"/>
  <c r="T97" i="63"/>
  <c r="S98" i="63"/>
  <c r="S99" i="63" s="1"/>
  <c r="AE57" i="63"/>
  <c r="AD58" i="63"/>
  <c r="AD59" i="63" s="1"/>
  <c r="AG46" i="63"/>
  <c r="AG47" i="63" s="1"/>
  <c r="AH45" i="63"/>
  <c r="R102" i="63"/>
  <c r="R103" i="63" s="1"/>
  <c r="S101" i="63"/>
  <c r="AA70" i="63"/>
  <c r="AA71" i="63" s="1"/>
  <c r="AB69" i="63"/>
  <c r="Z73" i="63"/>
  <c r="Y74" i="63"/>
  <c r="Y75" i="63" s="1"/>
  <c r="AO27" i="64" l="1"/>
  <c r="AS27" i="64" s="1"/>
  <c r="AR27" i="64" s="1"/>
  <c r="W90" i="64"/>
  <c r="W91" i="64" s="1"/>
  <c r="X89" i="64"/>
  <c r="S102" i="64"/>
  <c r="S103" i="64" s="1"/>
  <c r="T101" i="64"/>
  <c r="AE54" i="64"/>
  <c r="AE55" i="64" s="1"/>
  <c r="AF53" i="64"/>
  <c r="AI42" i="64"/>
  <c r="AI43" i="64" s="1"/>
  <c r="AJ41" i="64"/>
  <c r="AJ42" i="64" s="1"/>
  <c r="AJ43" i="64" s="1"/>
  <c r="AG46" i="64"/>
  <c r="AG47" i="64" s="1"/>
  <c r="AH45" i="64"/>
  <c r="AO31" i="64"/>
  <c r="AS31" i="64" s="1"/>
  <c r="AR31" i="64" s="1"/>
  <c r="AC65" i="64"/>
  <c r="AB66" i="64"/>
  <c r="AB67" i="64" s="1"/>
  <c r="AD62" i="64"/>
  <c r="AD63" i="64" s="1"/>
  <c r="AE61" i="64"/>
  <c r="AG49" i="64"/>
  <c r="AF50" i="64"/>
  <c r="AF51" i="64" s="1"/>
  <c r="AA74" i="64"/>
  <c r="AA75" i="64" s="1"/>
  <c r="AB73" i="64"/>
  <c r="X85" i="64"/>
  <c r="W86" i="64"/>
  <c r="W87" i="64" s="1"/>
  <c r="AI38" i="64"/>
  <c r="AI39" i="64" s="1"/>
  <c r="AJ37" i="64"/>
  <c r="AJ38" i="64" s="1"/>
  <c r="AJ39" i="64" s="1"/>
  <c r="AB69" i="64"/>
  <c r="AA70" i="64"/>
  <c r="AA71" i="64" s="1"/>
  <c r="AQ31" i="64"/>
  <c r="AP31" i="64" s="1"/>
  <c r="AQ32" i="64"/>
  <c r="AP32" i="64" s="1"/>
  <c r="AF57" i="64"/>
  <c r="AE58" i="64"/>
  <c r="AE59" i="64" s="1"/>
  <c r="X82" i="64"/>
  <c r="X83" i="64" s="1"/>
  <c r="Y81" i="64"/>
  <c r="U97" i="64"/>
  <c r="T98" i="64"/>
  <c r="T99" i="64" s="1"/>
  <c r="Z77" i="64"/>
  <c r="Y78" i="64"/>
  <c r="Y79" i="64" s="1"/>
  <c r="AQ35" i="64"/>
  <c r="AP35" i="64" s="1"/>
  <c r="AQ36" i="64"/>
  <c r="AP36" i="64" s="1"/>
  <c r="W93" i="64"/>
  <c r="V94" i="64"/>
  <c r="V95" i="64" s="1"/>
  <c r="AO35" i="64"/>
  <c r="AS35" i="64" s="1"/>
  <c r="AR35" i="64" s="1"/>
  <c r="AO31" i="63"/>
  <c r="AS31" i="63" s="1"/>
  <c r="AR31" i="63" s="1"/>
  <c r="Z77" i="63"/>
  <c r="Y78" i="63"/>
  <c r="Y79" i="63" s="1"/>
  <c r="AH42" i="63"/>
  <c r="AI41" i="63"/>
  <c r="AG49" i="63"/>
  <c r="AF50" i="63"/>
  <c r="AF51" i="63" s="1"/>
  <c r="AH46" i="63"/>
  <c r="AH47" i="63" s="1"/>
  <c r="AI45" i="63"/>
  <c r="Z74" i="63"/>
  <c r="Z75" i="63" s="1"/>
  <c r="AA73" i="63"/>
  <c r="AB70" i="63"/>
  <c r="AB71" i="63" s="1"/>
  <c r="AC69" i="63"/>
  <c r="U97" i="63"/>
  <c r="T98" i="63"/>
  <c r="T99" i="63" s="1"/>
  <c r="Z81" i="63"/>
  <c r="Y82" i="63"/>
  <c r="Y83" i="63" s="1"/>
  <c r="AL39" i="63"/>
  <c r="AK39" i="63"/>
  <c r="AN39" i="63"/>
  <c r="AQ31" i="63"/>
  <c r="AP31" i="63" s="1"/>
  <c r="AQ32" i="63"/>
  <c r="AP32" i="63" s="1"/>
  <c r="W89" i="63"/>
  <c r="V90" i="63"/>
  <c r="V91" i="63" s="1"/>
  <c r="AE58" i="63"/>
  <c r="AE59" i="63" s="1"/>
  <c r="AF57" i="63"/>
  <c r="S102" i="63"/>
  <c r="S103" i="63" s="1"/>
  <c r="T101" i="63"/>
  <c r="AE54" i="63"/>
  <c r="AE55" i="63" s="1"/>
  <c r="AF53" i="63"/>
  <c r="AC66" i="63"/>
  <c r="AC67" i="63" s="1"/>
  <c r="AD65" i="63"/>
  <c r="AD61" i="63"/>
  <c r="AC62" i="63"/>
  <c r="AC63" i="63" s="1"/>
  <c r="AO35" i="63"/>
  <c r="AS35" i="63" s="1"/>
  <c r="AR35" i="63" s="1"/>
  <c r="V93" i="63"/>
  <c r="U94" i="63"/>
  <c r="U95" i="63" s="1"/>
  <c r="AQ35" i="63"/>
  <c r="AP35" i="63" s="1"/>
  <c r="AQ36" i="63"/>
  <c r="AP36" i="63" s="1"/>
  <c r="X85" i="63"/>
  <c r="W86" i="63"/>
  <c r="W87" i="63" s="1"/>
  <c r="AK43" i="64" l="1"/>
  <c r="AN43" i="64"/>
  <c r="AL43" i="64"/>
  <c r="AG53" i="64"/>
  <c r="AF54" i="64"/>
  <c r="AF55" i="64" s="1"/>
  <c r="AA77" i="64"/>
  <c r="Z78" i="64"/>
  <c r="Y85" i="64"/>
  <c r="X86" i="64"/>
  <c r="X87" i="64" s="1"/>
  <c r="AC66" i="64"/>
  <c r="AC67" i="64" s="1"/>
  <c r="AD65" i="64"/>
  <c r="U101" i="64"/>
  <c r="T102" i="64"/>
  <c r="T103" i="64" s="1"/>
  <c r="AF58" i="64"/>
  <c r="AF59" i="64" s="1"/>
  <c r="AG57" i="64"/>
  <c r="AB74" i="64"/>
  <c r="AB75" i="64" s="1"/>
  <c r="AC73" i="64"/>
  <c r="V97" i="64"/>
  <c r="U98" i="64"/>
  <c r="U99" i="64" s="1"/>
  <c r="AC69" i="64"/>
  <c r="AB70" i="64"/>
  <c r="AB71" i="64" s="1"/>
  <c r="Y82" i="64"/>
  <c r="Y83" i="64" s="1"/>
  <c r="Z81" i="64"/>
  <c r="AL39" i="64"/>
  <c r="AN39" i="64"/>
  <c r="AK39" i="64"/>
  <c r="AI45" i="64"/>
  <c r="AH46" i="64"/>
  <c r="AH47" i="64" s="1"/>
  <c r="X90" i="64"/>
  <c r="X91" i="64" s="1"/>
  <c r="Y89" i="64"/>
  <c r="X93" i="64"/>
  <c r="W94" i="64"/>
  <c r="W95" i="64" s="1"/>
  <c r="AG50" i="64"/>
  <c r="AG51" i="64" s="1"/>
  <c r="AH49" i="64"/>
  <c r="AF61" i="64"/>
  <c r="AE62" i="64"/>
  <c r="AE63" i="64" s="1"/>
  <c r="V97" i="63"/>
  <c r="U98" i="63"/>
  <c r="U99" i="63" s="1"/>
  <c r="AG50" i="63"/>
  <c r="AG51" i="63" s="1"/>
  <c r="AH49" i="63"/>
  <c r="AD69" i="63"/>
  <c r="AC70" i="63"/>
  <c r="AC71" i="63" s="1"/>
  <c r="AI42" i="63"/>
  <c r="AJ41" i="63"/>
  <c r="AJ42" i="63" s="1"/>
  <c r="AF54" i="63"/>
  <c r="AF55" i="63" s="1"/>
  <c r="AG53" i="63"/>
  <c r="AA74" i="63"/>
  <c r="AA75" i="63" s="1"/>
  <c r="AB73" i="63"/>
  <c r="AQ40" i="63"/>
  <c r="AP40" i="63" s="1"/>
  <c r="AQ39" i="63"/>
  <c r="AP39" i="63" s="1"/>
  <c r="AO39" i="63"/>
  <c r="AS39" i="63" s="1"/>
  <c r="AR39" i="63" s="1"/>
  <c r="AE61" i="63"/>
  <c r="AD62" i="63"/>
  <c r="AD63" i="63" s="1"/>
  <c r="AI46" i="63"/>
  <c r="AI47" i="63" s="1"/>
  <c r="AJ45" i="63"/>
  <c r="AJ46" i="63" s="1"/>
  <c r="AJ47" i="63" s="1"/>
  <c r="AA77" i="63"/>
  <c r="Z78" i="63"/>
  <c r="V94" i="63"/>
  <c r="V95" i="63" s="1"/>
  <c r="W93" i="63"/>
  <c r="X86" i="63"/>
  <c r="X87" i="63" s="1"/>
  <c r="Y85" i="63"/>
  <c r="AD66" i="63"/>
  <c r="AD67" i="63" s="1"/>
  <c r="AE65" i="63"/>
  <c r="AA81" i="63"/>
  <c r="Z82" i="63"/>
  <c r="Z83" i="63" s="1"/>
  <c r="U101" i="63"/>
  <c r="T102" i="63"/>
  <c r="T103" i="63" s="1"/>
  <c r="AF58" i="63"/>
  <c r="AF59" i="63" s="1"/>
  <c r="AG57" i="63"/>
  <c r="X89" i="63"/>
  <c r="W90" i="63"/>
  <c r="W91" i="63" s="1"/>
  <c r="AQ44" i="64" l="1"/>
  <c r="AP44" i="64" s="1"/>
  <c r="AQ43" i="64"/>
  <c r="AP43" i="64" s="1"/>
  <c r="AO43" i="64"/>
  <c r="AS43" i="64" s="1"/>
  <c r="AR43" i="64" s="1"/>
  <c r="AO39" i="64"/>
  <c r="AS39" i="64" s="1"/>
  <c r="AR39" i="64" s="1"/>
  <c r="Z85" i="64"/>
  <c r="Y86" i="64"/>
  <c r="Y87" i="64" s="1"/>
  <c r="Y93" i="64"/>
  <c r="X94" i="64"/>
  <c r="X95" i="64" s="1"/>
  <c r="AC74" i="64"/>
  <c r="AC75" i="64" s="1"/>
  <c r="AD73" i="64"/>
  <c r="AB77" i="64"/>
  <c r="AA78" i="64"/>
  <c r="AQ40" i="64"/>
  <c r="AP40" i="64" s="1"/>
  <c r="AQ39" i="64"/>
  <c r="AP39" i="64" s="1"/>
  <c r="AI49" i="64"/>
  <c r="AH50" i="64"/>
  <c r="AH51" i="64" s="1"/>
  <c r="W97" i="64"/>
  <c r="V98" i="64"/>
  <c r="V99" i="64" s="1"/>
  <c r="AD69" i="64"/>
  <c r="AC70" i="64"/>
  <c r="AC71" i="64" s="1"/>
  <c r="V101" i="64"/>
  <c r="U102" i="64"/>
  <c r="U103" i="64" s="1"/>
  <c r="AG54" i="64"/>
  <c r="AG55" i="64" s="1"/>
  <c r="AH53" i="64"/>
  <c r="Z82" i="64"/>
  <c r="Z83" i="64" s="1"/>
  <c r="AA81" i="64"/>
  <c r="AG58" i="64"/>
  <c r="AG59" i="64" s="1"/>
  <c r="AH57" i="64"/>
  <c r="Y90" i="64"/>
  <c r="Y91" i="64" s="1"/>
  <c r="Z89" i="64"/>
  <c r="AG61" i="64"/>
  <c r="AF62" i="64"/>
  <c r="AF63" i="64" s="1"/>
  <c r="AJ45" i="64"/>
  <c r="AJ46" i="64" s="1"/>
  <c r="AJ47" i="64" s="1"/>
  <c r="AI46" i="64"/>
  <c r="AI47" i="64" s="1"/>
  <c r="AE65" i="64"/>
  <c r="AD66" i="64"/>
  <c r="AD67" i="64" s="1"/>
  <c r="AE69" i="63"/>
  <c r="AD70" i="63"/>
  <c r="AD71" i="63" s="1"/>
  <c r="AA82" i="63"/>
  <c r="AA83" i="63" s="1"/>
  <c r="AB81" i="63"/>
  <c r="AB77" i="63"/>
  <c r="AA78" i="63"/>
  <c r="AC73" i="63"/>
  <c r="AB74" i="63"/>
  <c r="AB75" i="63" s="1"/>
  <c r="AH50" i="63"/>
  <c r="AH51" i="63" s="1"/>
  <c r="AI49" i="63"/>
  <c r="AG58" i="63"/>
  <c r="AG59" i="63" s="1"/>
  <c r="AH57" i="63"/>
  <c r="AG54" i="63"/>
  <c r="AG55" i="63" s="1"/>
  <c r="AH53" i="63"/>
  <c r="Y89" i="63"/>
  <c r="X90" i="63"/>
  <c r="X91" i="63" s="1"/>
  <c r="Y86" i="63"/>
  <c r="Y87" i="63" s="1"/>
  <c r="Z85" i="63"/>
  <c r="W97" i="63"/>
  <c r="V98" i="63"/>
  <c r="V99" i="63" s="1"/>
  <c r="AF65" i="63"/>
  <c r="AE66" i="63"/>
  <c r="AE67" i="63" s="1"/>
  <c r="AF61" i="63"/>
  <c r="AE62" i="63"/>
  <c r="AE63" i="63" s="1"/>
  <c r="AN43" i="63"/>
  <c r="AL43" i="63"/>
  <c r="AK43" i="63"/>
  <c r="AK47" i="63"/>
  <c r="AL47" i="63"/>
  <c r="AN47" i="63"/>
  <c r="V101" i="63"/>
  <c r="U102" i="63"/>
  <c r="U103" i="63" s="1"/>
  <c r="W94" i="63"/>
  <c r="W95" i="63" s="1"/>
  <c r="X93" i="63"/>
  <c r="AI53" i="64" l="1"/>
  <c r="AH54" i="64"/>
  <c r="AH55" i="64" s="1"/>
  <c r="AJ49" i="64"/>
  <c r="AJ50" i="64" s="1"/>
  <c r="AJ51" i="64" s="1"/>
  <c r="AI50" i="64"/>
  <c r="AI51" i="64" s="1"/>
  <c r="Z93" i="64"/>
  <c r="Y94" i="64"/>
  <c r="Y95" i="64" s="1"/>
  <c r="AG62" i="64"/>
  <c r="AG63" i="64" s="1"/>
  <c r="AH61" i="64"/>
  <c r="AA89" i="64"/>
  <c r="Z90" i="64"/>
  <c r="Z91" i="64" s="1"/>
  <c r="AH58" i="64"/>
  <c r="AH59" i="64" s="1"/>
  <c r="AI57" i="64"/>
  <c r="W101" i="64"/>
  <c r="V102" i="64"/>
  <c r="V103" i="64" s="1"/>
  <c r="Z86" i="64"/>
  <c r="Z87" i="64" s="1"/>
  <c r="AA85" i="64"/>
  <c r="AN47" i="64"/>
  <c r="AL47" i="64"/>
  <c r="AK47" i="64"/>
  <c r="AE73" i="64"/>
  <c r="AD74" i="64"/>
  <c r="AD75" i="64" s="1"/>
  <c r="X97" i="64"/>
  <c r="W98" i="64"/>
  <c r="W99" i="64" s="1"/>
  <c r="AE66" i="64"/>
  <c r="AE67" i="64" s="1"/>
  <c r="AF65" i="64"/>
  <c r="AA82" i="64"/>
  <c r="AA83" i="64" s="1"/>
  <c r="AB81" i="64"/>
  <c r="AE69" i="64"/>
  <c r="AD70" i="64"/>
  <c r="AD71" i="64" s="1"/>
  <c r="AC77" i="64"/>
  <c r="AB78" i="64"/>
  <c r="W101" i="63"/>
  <c r="V102" i="63"/>
  <c r="V103" i="63" s="1"/>
  <c r="AG61" i="63"/>
  <c r="AF62" i="63"/>
  <c r="AF63" i="63" s="1"/>
  <c r="Z89" i="63"/>
  <c r="Y90" i="63"/>
  <c r="Y91" i="63" s="1"/>
  <c r="AD73" i="63"/>
  <c r="AC74" i="63"/>
  <c r="AC75" i="63" s="1"/>
  <c r="AI53" i="63"/>
  <c r="AH54" i="63"/>
  <c r="AH55" i="63" s="1"/>
  <c r="AQ47" i="63"/>
  <c r="AP47" i="63" s="1"/>
  <c r="AQ48" i="63"/>
  <c r="AP48" i="63" s="1"/>
  <c r="AG65" i="63"/>
  <c r="AF66" i="63"/>
  <c r="AF67" i="63" s="1"/>
  <c r="AB78" i="63"/>
  <c r="AC77" i="63"/>
  <c r="AI57" i="63"/>
  <c r="AH58" i="63"/>
  <c r="AH59" i="63" s="1"/>
  <c r="AB82" i="63"/>
  <c r="AB83" i="63" s="1"/>
  <c r="AC81" i="63"/>
  <c r="X97" i="63"/>
  <c r="W98" i="63"/>
  <c r="W99" i="63" s="1"/>
  <c r="AQ43" i="63"/>
  <c r="AP43" i="63" s="1"/>
  <c r="AQ44" i="63"/>
  <c r="AP44" i="63" s="1"/>
  <c r="AS44" i="63"/>
  <c r="AR44" i="63" s="1"/>
  <c r="Z86" i="63"/>
  <c r="Z87" i="63" s="1"/>
  <c r="AA85" i="63"/>
  <c r="AJ49" i="63"/>
  <c r="AJ50" i="63" s="1"/>
  <c r="AJ51" i="63" s="1"/>
  <c r="AI50" i="63"/>
  <c r="AI51" i="63" s="1"/>
  <c r="AO43" i="63"/>
  <c r="AS43" i="63" s="1"/>
  <c r="AR43" i="63" s="1"/>
  <c r="AF69" i="63"/>
  <c r="AE70" i="63"/>
  <c r="AE71" i="63" s="1"/>
  <c r="AO47" i="63"/>
  <c r="AS47" i="63" s="1"/>
  <c r="AR47" i="63" s="1"/>
  <c r="Y93" i="63"/>
  <c r="X94" i="63"/>
  <c r="X95" i="63" s="1"/>
  <c r="AI61" i="64" l="1"/>
  <c r="AH62" i="64"/>
  <c r="AH63" i="64" s="1"/>
  <c r="AF69" i="64"/>
  <c r="AE70" i="64"/>
  <c r="AE71" i="64" s="1"/>
  <c r="AE74" i="64"/>
  <c r="AE75" i="64" s="1"/>
  <c r="AF73" i="64"/>
  <c r="X101" i="64"/>
  <c r="W102" i="64"/>
  <c r="W103" i="64" s="1"/>
  <c r="AA93" i="64"/>
  <c r="Z94" i="64"/>
  <c r="Z95" i="64" s="1"/>
  <c r="AI58" i="64"/>
  <c r="AI59" i="64" s="1"/>
  <c r="AJ57" i="64"/>
  <c r="AJ58" i="64" s="1"/>
  <c r="AJ59" i="64" s="1"/>
  <c r="AD77" i="64"/>
  <c r="AC78" i="64"/>
  <c r="AC79" i="64" s="1"/>
  <c r="X98" i="64"/>
  <c r="X99" i="64" s="1"/>
  <c r="Y97" i="64"/>
  <c r="AB82" i="64"/>
  <c r="AB83" i="64" s="1"/>
  <c r="AC81" i="64"/>
  <c r="AK51" i="64"/>
  <c r="AN51" i="64"/>
  <c r="AL51" i="64"/>
  <c r="AQ47" i="64"/>
  <c r="AP47" i="64" s="1"/>
  <c r="AQ48" i="64"/>
  <c r="AP48" i="64" s="1"/>
  <c r="AF66" i="64"/>
  <c r="AF67" i="64" s="1"/>
  <c r="AG65" i="64"/>
  <c r="AO47" i="64"/>
  <c r="AS47" i="64" s="1"/>
  <c r="AR47" i="64" s="1"/>
  <c r="AA86" i="64"/>
  <c r="AA87" i="64" s="1"/>
  <c r="AB85" i="64"/>
  <c r="AB89" i="64"/>
  <c r="AA90" i="64"/>
  <c r="AA91" i="64" s="1"/>
  <c r="AJ53" i="64"/>
  <c r="AJ54" i="64" s="1"/>
  <c r="AJ55" i="64" s="1"/>
  <c r="AI54" i="64"/>
  <c r="AI55" i="64" s="1"/>
  <c r="AE73" i="63"/>
  <c r="AD74" i="63"/>
  <c r="AD75" i="63" s="1"/>
  <c r="AG66" i="63"/>
  <c r="AG67" i="63" s="1"/>
  <c r="AH65" i="63"/>
  <c r="AA89" i="63"/>
  <c r="Z90" i="63"/>
  <c r="Z91" i="63" s="1"/>
  <c r="AA86" i="63"/>
  <c r="AA87" i="63" s="1"/>
  <c r="AB85" i="63"/>
  <c r="AC82" i="63"/>
  <c r="AC83" i="63" s="1"/>
  <c r="AD81" i="63"/>
  <c r="AG62" i="63"/>
  <c r="AG63" i="63" s="1"/>
  <c r="AH61" i="63"/>
  <c r="AC78" i="63"/>
  <c r="AC79" i="63" s="1"/>
  <c r="AD77" i="63"/>
  <c r="X98" i="63"/>
  <c r="X99" i="63" s="1"/>
  <c r="Y97" i="63"/>
  <c r="AL51" i="63"/>
  <c r="AK51" i="63"/>
  <c r="AN51" i="63"/>
  <c r="Z93" i="63"/>
  <c r="Y94" i="63"/>
  <c r="Y95" i="63" s="1"/>
  <c r="AF70" i="63"/>
  <c r="AF71" i="63" s="1"/>
  <c r="AG69" i="63"/>
  <c r="AJ57" i="63"/>
  <c r="AJ58" i="63" s="1"/>
  <c r="AJ59" i="63" s="1"/>
  <c r="AI58" i="63"/>
  <c r="AI59" i="63" s="1"/>
  <c r="AI54" i="63"/>
  <c r="AI55" i="63" s="1"/>
  <c r="AJ53" i="63"/>
  <c r="AJ54" i="63" s="1"/>
  <c r="AJ55" i="63" s="1"/>
  <c r="X101" i="63"/>
  <c r="W102" i="63"/>
  <c r="W103" i="63" s="1"/>
  <c r="Y101" i="64" l="1"/>
  <c r="X102" i="64"/>
  <c r="X103" i="64" s="1"/>
  <c r="AQ51" i="64"/>
  <c r="AP51" i="64" s="1"/>
  <c r="AQ52" i="64"/>
  <c r="AP52" i="64" s="1"/>
  <c r="AD78" i="64"/>
  <c r="AD79" i="64" s="1"/>
  <c r="AE77" i="64"/>
  <c r="AG73" i="64"/>
  <c r="AF74" i="64"/>
  <c r="AF75" i="64" s="1"/>
  <c r="AC89" i="64"/>
  <c r="AB90" i="64"/>
  <c r="AB91" i="64" s="1"/>
  <c r="AK59" i="64"/>
  <c r="AN59" i="64"/>
  <c r="AL59" i="64"/>
  <c r="AO51" i="64"/>
  <c r="AS51" i="64" s="1"/>
  <c r="AR51" i="64" s="1"/>
  <c r="AG69" i="64"/>
  <c r="AF70" i="64"/>
  <c r="AF71" i="64" s="1"/>
  <c r="AD81" i="64"/>
  <c r="AC82" i="64"/>
  <c r="AC83" i="64" s="1"/>
  <c r="AC85" i="64"/>
  <c r="AB86" i="64"/>
  <c r="AB87" i="64" s="1"/>
  <c r="AG66" i="64"/>
  <c r="AG67" i="64" s="1"/>
  <c r="AH65" i="64"/>
  <c r="AN55" i="64"/>
  <c r="AK55" i="64"/>
  <c r="AL55" i="64"/>
  <c r="Y98" i="64"/>
  <c r="Y99" i="64" s="1"/>
  <c r="Z97" i="64"/>
  <c r="AA94" i="64"/>
  <c r="AA95" i="64" s="1"/>
  <c r="AB93" i="64"/>
  <c r="AI62" i="64"/>
  <c r="AI63" i="64" s="1"/>
  <c r="AJ61" i="64"/>
  <c r="AJ62" i="64" s="1"/>
  <c r="AJ63" i="64" s="1"/>
  <c r="AG70" i="63"/>
  <c r="AG71" i="63" s="1"/>
  <c r="AH69" i="63"/>
  <c r="Y98" i="63"/>
  <c r="Y99" i="63" s="1"/>
  <c r="Z97" i="63"/>
  <c r="AC85" i="63"/>
  <c r="AB86" i="63"/>
  <c r="AE77" i="63"/>
  <c r="AD78" i="63"/>
  <c r="AD79" i="63" s="1"/>
  <c r="Y101" i="63"/>
  <c r="X102" i="63"/>
  <c r="X103" i="63" s="1"/>
  <c r="AL55" i="63"/>
  <c r="AK55" i="63"/>
  <c r="AN55" i="63"/>
  <c r="AA93" i="63"/>
  <c r="Z94" i="63"/>
  <c r="Z95" i="63" s="1"/>
  <c r="AB89" i="63"/>
  <c r="AA90" i="63"/>
  <c r="AA91" i="63" s="1"/>
  <c r="AO51" i="63"/>
  <c r="AS51" i="63" s="1"/>
  <c r="AR51" i="63" s="1"/>
  <c r="AH62" i="63"/>
  <c r="AH63" i="63" s="1"/>
  <c r="AI61" i="63"/>
  <c r="AH66" i="63"/>
  <c r="AH67" i="63" s="1"/>
  <c r="AI65" i="63"/>
  <c r="AQ51" i="63"/>
  <c r="AP51" i="63" s="1"/>
  <c r="AQ52" i="63"/>
  <c r="AP52" i="63" s="1"/>
  <c r="AE81" i="63"/>
  <c r="AD82" i="63"/>
  <c r="AD83" i="63" s="1"/>
  <c r="AK59" i="63"/>
  <c r="AL59" i="63"/>
  <c r="AN59" i="63"/>
  <c r="AF73" i="63"/>
  <c r="AE74" i="63"/>
  <c r="AE75" i="63" s="1"/>
  <c r="AB94" i="64" l="1"/>
  <c r="AB95" i="64" s="1"/>
  <c r="AC93" i="64"/>
  <c r="AG70" i="64"/>
  <c r="AG71" i="64" s="1"/>
  <c r="AH69" i="64"/>
  <c r="AG74" i="64"/>
  <c r="AG75" i="64" s="1"/>
  <c r="AH73" i="64"/>
  <c r="AF77" i="64"/>
  <c r="AE78" i="64"/>
  <c r="AE79" i="64" s="1"/>
  <c r="AQ59" i="64"/>
  <c r="AP59" i="64" s="1"/>
  <c r="AQ60" i="64"/>
  <c r="AP60" i="64" s="1"/>
  <c r="AS60" i="64"/>
  <c r="AR60" i="64" s="1"/>
  <c r="AO59" i="64"/>
  <c r="AS59" i="64" s="1"/>
  <c r="AR59" i="64" s="1"/>
  <c r="AA97" i="64"/>
  <c r="Z98" i="64"/>
  <c r="Z99" i="64" s="1"/>
  <c r="AD85" i="64"/>
  <c r="AC86" i="64"/>
  <c r="AC87" i="64" s="1"/>
  <c r="AO55" i="64"/>
  <c r="AS55" i="64" s="1"/>
  <c r="AR55" i="64" s="1"/>
  <c r="AE81" i="64"/>
  <c r="AD82" i="64"/>
  <c r="AD83" i="64" s="1"/>
  <c r="AD89" i="64"/>
  <c r="AC90" i="64"/>
  <c r="AC91" i="64" s="1"/>
  <c r="Z101" i="64"/>
  <c r="Y102" i="64"/>
  <c r="Y103" i="64" s="1"/>
  <c r="AQ56" i="64"/>
  <c r="AP56" i="64" s="1"/>
  <c r="AQ55" i="64"/>
  <c r="AP55" i="64" s="1"/>
  <c r="AL63" i="64"/>
  <c r="AK63" i="64"/>
  <c r="AN63" i="64"/>
  <c r="AI65" i="64"/>
  <c r="AH66" i="64"/>
  <c r="AH67" i="64" s="1"/>
  <c r="AB90" i="63"/>
  <c r="AB91" i="63" s="1"/>
  <c r="AC89" i="63"/>
  <c r="AO59" i="63"/>
  <c r="AS59" i="63" s="1"/>
  <c r="AR59" i="63" s="1"/>
  <c r="AF77" i="63"/>
  <c r="AE78" i="63"/>
  <c r="AE79" i="63" s="1"/>
  <c r="AQ59" i="63"/>
  <c r="AP59" i="63" s="1"/>
  <c r="AQ60" i="63"/>
  <c r="AP60" i="63" s="1"/>
  <c r="AS60" i="63"/>
  <c r="AR60" i="63" s="1"/>
  <c r="AB93" i="63"/>
  <c r="AA94" i="63"/>
  <c r="AA95" i="63" s="1"/>
  <c r="AO55" i="63"/>
  <c r="AS55" i="63" s="1"/>
  <c r="AR55" i="63" s="1"/>
  <c r="AD85" i="63"/>
  <c r="AC86" i="63"/>
  <c r="AC87" i="63" s="1"/>
  <c r="AA97" i="63"/>
  <c r="Z98" i="63"/>
  <c r="Z99" i="63" s="1"/>
  <c r="AQ56" i="63"/>
  <c r="AP56" i="63" s="1"/>
  <c r="AQ55" i="63"/>
  <c r="AP55" i="63" s="1"/>
  <c r="AH70" i="63"/>
  <c r="AH71" i="63" s="1"/>
  <c r="AI69" i="63"/>
  <c r="AG73" i="63"/>
  <c r="AF74" i="63"/>
  <c r="AF75" i="63" s="1"/>
  <c r="AI66" i="63"/>
  <c r="AI67" i="63" s="1"/>
  <c r="AJ65" i="63"/>
  <c r="AJ66" i="63" s="1"/>
  <c r="AJ67" i="63" s="1"/>
  <c r="AJ61" i="63"/>
  <c r="AJ62" i="63" s="1"/>
  <c r="AJ63" i="63" s="1"/>
  <c r="AI62" i="63"/>
  <c r="AI63" i="63" s="1"/>
  <c r="AF81" i="63"/>
  <c r="AE82" i="63"/>
  <c r="AE83" i="63" s="1"/>
  <c r="Z101" i="63"/>
  <c r="Y102" i="63"/>
  <c r="Y103" i="63" s="1"/>
  <c r="AI73" i="64" l="1"/>
  <c r="AH74" i="64"/>
  <c r="AH75" i="64" s="1"/>
  <c r="Z102" i="64"/>
  <c r="Z103" i="64" s="1"/>
  <c r="AA101" i="64"/>
  <c r="AJ65" i="64"/>
  <c r="AJ66" i="64" s="1"/>
  <c r="AJ67" i="64" s="1"/>
  <c r="AI66" i="64"/>
  <c r="AI67" i="64" s="1"/>
  <c r="AH70" i="64"/>
  <c r="AH71" i="64" s="1"/>
  <c r="AI69" i="64"/>
  <c r="AQ63" i="64"/>
  <c r="AP63" i="64" s="1"/>
  <c r="AQ64" i="64"/>
  <c r="AP64" i="64" s="1"/>
  <c r="AF81" i="64"/>
  <c r="AE82" i="64"/>
  <c r="AE83" i="64" s="1"/>
  <c r="AD93" i="64"/>
  <c r="AC94" i="64"/>
  <c r="AC95" i="64" s="1"/>
  <c r="AB97" i="64"/>
  <c r="AA98" i="64"/>
  <c r="AA99" i="64" s="1"/>
  <c r="AD90" i="64"/>
  <c r="AD91" i="64" s="1"/>
  <c r="AE89" i="64"/>
  <c r="AO63" i="64"/>
  <c r="AS63" i="64" s="1"/>
  <c r="AR63" i="64" s="1"/>
  <c r="AE85" i="64"/>
  <c r="AD86" i="64"/>
  <c r="AD87" i="64" s="1"/>
  <c r="AG77" i="64"/>
  <c r="AF78" i="64"/>
  <c r="AF79" i="64" s="1"/>
  <c r="AI70" i="63"/>
  <c r="AI71" i="63" s="1"/>
  <c r="AJ69" i="63"/>
  <c r="AJ70" i="63" s="1"/>
  <c r="AJ71" i="63" s="1"/>
  <c r="AE85" i="63"/>
  <c r="AD86" i="63"/>
  <c r="AD87" i="63" s="1"/>
  <c r="AF78" i="63"/>
  <c r="AF79" i="63" s="1"/>
  <c r="AG77" i="63"/>
  <c r="Z102" i="63"/>
  <c r="Z103" i="63" s="1"/>
  <c r="AA101" i="63"/>
  <c r="AB97" i="63"/>
  <c r="AA98" i="63"/>
  <c r="AA99" i="63" s="1"/>
  <c r="AG74" i="63"/>
  <c r="AG75" i="63" s="1"/>
  <c r="AH73" i="63"/>
  <c r="AF82" i="63"/>
  <c r="AF83" i="63" s="1"/>
  <c r="AG81" i="63"/>
  <c r="AC90" i="63"/>
  <c r="AC91" i="63" s="1"/>
  <c r="AD89" i="63"/>
  <c r="AN63" i="63"/>
  <c r="AK63" i="63"/>
  <c r="AL63" i="63"/>
  <c r="AC93" i="63"/>
  <c r="AB94" i="63"/>
  <c r="AB95" i="63" s="1"/>
  <c r="AN67" i="63"/>
  <c r="AO67" i="63" s="1"/>
  <c r="AL67" i="63"/>
  <c r="AK67" i="63"/>
  <c r="AF85" i="64" l="1"/>
  <c r="AE86" i="64"/>
  <c r="AE87" i="64" s="1"/>
  <c r="AL67" i="64"/>
  <c r="AN67" i="64"/>
  <c r="AK67" i="64"/>
  <c r="AF82" i="64"/>
  <c r="AF83" i="64" s="1"/>
  <c r="AG81" i="64"/>
  <c r="AA102" i="64"/>
  <c r="AA103" i="64" s="1"/>
  <c r="AB101" i="64"/>
  <c r="AE93" i="64"/>
  <c r="AD94" i="64"/>
  <c r="AD95" i="64" s="1"/>
  <c r="AE90" i="64"/>
  <c r="AE91" i="64" s="1"/>
  <c r="AF89" i="64"/>
  <c r="AG78" i="64"/>
  <c r="AG79" i="64" s="1"/>
  <c r="AH77" i="64"/>
  <c r="AJ73" i="64"/>
  <c r="AJ74" i="64" s="1"/>
  <c r="AJ75" i="64" s="1"/>
  <c r="AI74" i="64"/>
  <c r="AI75" i="64" s="1"/>
  <c r="AC97" i="64"/>
  <c r="AB98" i="64"/>
  <c r="AB99" i="64" s="1"/>
  <c r="AI70" i="64"/>
  <c r="AI71" i="64" s="1"/>
  <c r="AJ69" i="64"/>
  <c r="AJ70" i="64" s="1"/>
  <c r="AJ71" i="64" s="1"/>
  <c r="AQ68" i="63"/>
  <c r="AP68" i="63" s="1"/>
  <c r="AS68" i="63"/>
  <c r="AR68" i="63" s="1"/>
  <c r="AQ67" i="63"/>
  <c r="AP67" i="63" s="1"/>
  <c r="AS67" i="63"/>
  <c r="AR67" i="63" s="1"/>
  <c r="AG82" i="63"/>
  <c r="AG83" i="63" s="1"/>
  <c r="AH81" i="63"/>
  <c r="AG78" i="63"/>
  <c r="AG79" i="63" s="1"/>
  <c r="AH77" i="63"/>
  <c r="AD93" i="63"/>
  <c r="AC94" i="63"/>
  <c r="AC95" i="63" s="1"/>
  <c r="AH74" i="63"/>
  <c r="AH75" i="63" s="1"/>
  <c r="AI73" i="63"/>
  <c r="AQ63" i="63"/>
  <c r="AP63" i="63" s="1"/>
  <c r="AQ64" i="63"/>
  <c r="AP64" i="63" s="1"/>
  <c r="AF85" i="63"/>
  <c r="AE86" i="63"/>
  <c r="AE87" i="63" s="1"/>
  <c r="AN71" i="63"/>
  <c r="AL71" i="63"/>
  <c r="AK71" i="63"/>
  <c r="AO63" i="63"/>
  <c r="AS63" i="63" s="1"/>
  <c r="AR63" i="63" s="1"/>
  <c r="AC97" i="63"/>
  <c r="AB98" i="63"/>
  <c r="AB99" i="63" s="1"/>
  <c r="AE89" i="63"/>
  <c r="AD90" i="63"/>
  <c r="AD91" i="63" s="1"/>
  <c r="AA102" i="63"/>
  <c r="AA103" i="63" s="1"/>
  <c r="AB101" i="63"/>
  <c r="AO67" i="64" l="1"/>
  <c r="AS67" i="64" s="1"/>
  <c r="AR67" i="64" s="1"/>
  <c r="AL75" i="64"/>
  <c r="AN75" i="64"/>
  <c r="AK75" i="64"/>
  <c r="AI77" i="64"/>
  <c r="AH78" i="64"/>
  <c r="AH79" i="64" s="1"/>
  <c r="AL71" i="64"/>
  <c r="AK71" i="64"/>
  <c r="AN71" i="64"/>
  <c r="AG82" i="64"/>
  <c r="AG83" i="64" s="1"/>
  <c r="AH81" i="64"/>
  <c r="AF90" i="64"/>
  <c r="AF91" i="64" s="1"/>
  <c r="AG89" i="64"/>
  <c r="AQ68" i="64"/>
  <c r="AP68" i="64" s="1"/>
  <c r="AQ67" i="64"/>
  <c r="AP67" i="64" s="1"/>
  <c r="AS68" i="64"/>
  <c r="AR68" i="64" s="1"/>
  <c r="AD97" i="64"/>
  <c r="AC98" i="64"/>
  <c r="AC99" i="64" s="1"/>
  <c r="AF93" i="64"/>
  <c r="AE94" i="64"/>
  <c r="AE95" i="64" s="1"/>
  <c r="AC101" i="64"/>
  <c r="AB102" i="64"/>
  <c r="AB103" i="64" s="1"/>
  <c r="AG85" i="64"/>
  <c r="AF86" i="64"/>
  <c r="AF87" i="64" s="1"/>
  <c r="AI77" i="63"/>
  <c r="AH78" i="63"/>
  <c r="AH79" i="63" s="1"/>
  <c r="AD97" i="63"/>
  <c r="AC98" i="63"/>
  <c r="AC99" i="63" s="1"/>
  <c r="AF86" i="63"/>
  <c r="AF87" i="63" s="1"/>
  <c r="AG85" i="63"/>
  <c r="AI81" i="63"/>
  <c r="AH82" i="63"/>
  <c r="AH83" i="63" s="1"/>
  <c r="AI74" i="63"/>
  <c r="AI75" i="63" s="1"/>
  <c r="AJ73" i="63"/>
  <c r="AJ74" i="63" s="1"/>
  <c r="AJ75" i="63" s="1"/>
  <c r="AQ72" i="63"/>
  <c r="AP72" i="63" s="1"/>
  <c r="AQ71" i="63"/>
  <c r="AP71" i="63" s="1"/>
  <c r="AS72" i="63"/>
  <c r="AR72" i="63" s="1"/>
  <c r="AO71" i="63"/>
  <c r="AS71" i="63" s="1"/>
  <c r="AR71" i="63" s="1"/>
  <c r="AC101" i="63"/>
  <c r="AB102" i="63"/>
  <c r="AB103" i="63" s="1"/>
  <c r="AF89" i="63"/>
  <c r="AE90" i="63"/>
  <c r="AE91" i="63" s="1"/>
  <c r="AD94" i="63"/>
  <c r="AD95" i="63" s="1"/>
  <c r="AE93" i="63"/>
  <c r="AG86" i="64" l="1"/>
  <c r="AG87" i="64" s="1"/>
  <c r="AH85" i="64"/>
  <c r="AD101" i="64"/>
  <c r="AC102" i="64"/>
  <c r="AC103" i="64" s="1"/>
  <c r="AG90" i="64"/>
  <c r="AG91" i="64" s="1"/>
  <c r="AH89" i="64"/>
  <c r="AJ77" i="64"/>
  <c r="AJ78" i="64" s="1"/>
  <c r="AJ79" i="64" s="1"/>
  <c r="AI78" i="64"/>
  <c r="AI79" i="64" s="1"/>
  <c r="AG93" i="64"/>
  <c r="AF94" i="64"/>
  <c r="AF95" i="64" s="1"/>
  <c r="AI81" i="64"/>
  <c r="AH82" i="64"/>
  <c r="AH83" i="64" s="1"/>
  <c r="AO75" i="64"/>
  <c r="AS75" i="64" s="1"/>
  <c r="AR75" i="64" s="1"/>
  <c r="AQ75" i="64"/>
  <c r="AP75" i="64" s="1"/>
  <c r="AQ76" i="64"/>
  <c r="AP76" i="64" s="1"/>
  <c r="AE97" i="64"/>
  <c r="AD98" i="64"/>
  <c r="AD99" i="64" s="1"/>
  <c r="AO71" i="64"/>
  <c r="AS71" i="64" s="1"/>
  <c r="AR71" i="64" s="1"/>
  <c r="AQ71" i="64"/>
  <c r="AP71" i="64" s="1"/>
  <c r="AQ72" i="64"/>
  <c r="AP72" i="64" s="1"/>
  <c r="AS72" i="64"/>
  <c r="AR72" i="64" s="1"/>
  <c r="AG86" i="63"/>
  <c r="AG87" i="63" s="1"/>
  <c r="AH85" i="63"/>
  <c r="AE94" i="63"/>
  <c r="AE95" i="63" s="1"/>
  <c r="AF93" i="63"/>
  <c r="AG89" i="63"/>
  <c r="AF90" i="63"/>
  <c r="AF91" i="63" s="1"/>
  <c r="AL75" i="63"/>
  <c r="AK75" i="63"/>
  <c r="AN75" i="63"/>
  <c r="AE97" i="63"/>
  <c r="AD98" i="63"/>
  <c r="AD99" i="63" s="1"/>
  <c r="AD101" i="63"/>
  <c r="AC102" i="63"/>
  <c r="AC103" i="63" s="1"/>
  <c r="AJ77" i="63"/>
  <c r="AJ78" i="63" s="1"/>
  <c r="AJ79" i="63" s="1"/>
  <c r="AI78" i="63"/>
  <c r="AI79" i="63" s="1"/>
  <c r="AI82" i="63"/>
  <c r="AI83" i="63" s="1"/>
  <c r="AJ81" i="63"/>
  <c r="AJ82" i="63" s="1"/>
  <c r="AJ83" i="63" s="1"/>
  <c r="AG94" i="64" l="1"/>
  <c r="AG95" i="64" s="1"/>
  <c r="AH93" i="64"/>
  <c r="AH86" i="64"/>
  <c r="AH87" i="64" s="1"/>
  <c r="AI85" i="64"/>
  <c r="AI82" i="64"/>
  <c r="AI83" i="64" s="1"/>
  <c r="AJ81" i="64"/>
  <c r="AJ82" i="64" s="1"/>
  <c r="AJ83" i="64" s="1"/>
  <c r="AE101" i="64"/>
  <c r="AD102" i="64"/>
  <c r="AD103" i="64" s="1"/>
  <c r="AK79" i="64"/>
  <c r="AL79" i="64"/>
  <c r="AN79" i="64"/>
  <c r="AF97" i="64"/>
  <c r="AE98" i="64"/>
  <c r="AE99" i="64" s="1"/>
  <c r="AI89" i="64"/>
  <c r="AH90" i="64"/>
  <c r="AH91" i="64" s="1"/>
  <c r="AN83" i="63"/>
  <c r="AK83" i="63"/>
  <c r="AL83" i="63"/>
  <c r="AK79" i="63"/>
  <c r="AL79" i="63"/>
  <c r="AN79" i="63"/>
  <c r="AG90" i="63"/>
  <c r="AG91" i="63" s="1"/>
  <c r="AH89" i="63"/>
  <c r="AE101" i="63"/>
  <c r="AD102" i="63"/>
  <c r="AD103" i="63" s="1"/>
  <c r="AG93" i="63"/>
  <c r="AF94" i="63"/>
  <c r="AF95" i="63" s="1"/>
  <c r="AQ75" i="63"/>
  <c r="AP75" i="63" s="1"/>
  <c r="AQ76" i="63"/>
  <c r="AP76" i="63" s="1"/>
  <c r="AF97" i="63"/>
  <c r="AE98" i="63"/>
  <c r="AE99" i="63" s="1"/>
  <c r="AH86" i="63"/>
  <c r="AH87" i="63" s="1"/>
  <c r="AI85" i="63"/>
  <c r="AO75" i="63"/>
  <c r="AS75" i="63" s="1"/>
  <c r="AR75" i="63" s="1"/>
  <c r="AF98" i="64" l="1"/>
  <c r="AF99" i="64" s="1"/>
  <c r="AG97" i="64"/>
  <c r="AO79" i="64"/>
  <c r="AS79" i="64" s="1"/>
  <c r="AR79" i="64" s="1"/>
  <c r="AF101" i="64"/>
  <c r="AE102" i="64"/>
  <c r="AE103" i="64" s="1"/>
  <c r="AI93" i="64"/>
  <c r="AH94" i="64"/>
  <c r="AH95" i="64" s="1"/>
  <c r="AJ89" i="64"/>
  <c r="AJ90" i="64" s="1"/>
  <c r="AJ91" i="64" s="1"/>
  <c r="AI90" i="64"/>
  <c r="AI91" i="64" s="1"/>
  <c r="AN83" i="64"/>
  <c r="AL83" i="64"/>
  <c r="AK83" i="64"/>
  <c r="AQ79" i="64"/>
  <c r="AP79" i="64" s="1"/>
  <c r="AQ80" i="64"/>
  <c r="AP80" i="64" s="1"/>
  <c r="AI86" i="64"/>
  <c r="AI87" i="64" s="1"/>
  <c r="AJ85" i="64"/>
  <c r="AJ86" i="64" s="1"/>
  <c r="AJ87" i="64" s="1"/>
  <c r="AG94" i="63"/>
  <c r="AG95" i="63" s="1"/>
  <c r="AH93" i="63"/>
  <c r="AI86" i="63"/>
  <c r="AI87" i="63" s="1"/>
  <c r="AJ85" i="63"/>
  <c r="AJ86" i="63" s="1"/>
  <c r="AJ87" i="63" s="1"/>
  <c r="AI89" i="63"/>
  <c r="AH90" i="63"/>
  <c r="AF98" i="63"/>
  <c r="AF99" i="63" s="1"/>
  <c r="AG97" i="63"/>
  <c r="AO79" i="63"/>
  <c r="AS79" i="63" s="1"/>
  <c r="AR79" i="63" s="1"/>
  <c r="AQ79" i="63"/>
  <c r="AP79" i="63" s="1"/>
  <c r="AQ80" i="63"/>
  <c r="AP80" i="63" s="1"/>
  <c r="AQ83" i="63"/>
  <c r="AP83" i="63" s="1"/>
  <c r="AQ84" i="63"/>
  <c r="AP84" i="63" s="1"/>
  <c r="AF101" i="63"/>
  <c r="AE102" i="63"/>
  <c r="AE103" i="63" s="1"/>
  <c r="AO83" i="63"/>
  <c r="AS83" i="63" s="1"/>
  <c r="AR83" i="63" s="1"/>
  <c r="AN91" i="64" l="1"/>
  <c r="AL91" i="64"/>
  <c r="AK91" i="64"/>
  <c r="AO83" i="64"/>
  <c r="AS83" i="64" s="1"/>
  <c r="AR83" i="64" s="1"/>
  <c r="AG101" i="64"/>
  <c r="AF102" i="64"/>
  <c r="AF103" i="64" s="1"/>
  <c r="AN87" i="64"/>
  <c r="AL87" i="64"/>
  <c r="AK87" i="64"/>
  <c r="AQ84" i="64"/>
  <c r="AP84" i="64" s="1"/>
  <c r="AQ83" i="64"/>
  <c r="AP83" i="64" s="1"/>
  <c r="AI94" i="64"/>
  <c r="AI95" i="64" s="1"/>
  <c r="AJ93" i="64"/>
  <c r="AJ94" i="64" s="1"/>
  <c r="AJ95" i="64" s="1"/>
  <c r="AG98" i="64"/>
  <c r="AG99" i="64" s="1"/>
  <c r="AH97" i="64"/>
  <c r="AJ89" i="63"/>
  <c r="AJ90" i="63" s="1"/>
  <c r="AI90" i="63"/>
  <c r="AL87" i="63"/>
  <c r="AK87" i="63"/>
  <c r="AN87" i="63"/>
  <c r="AI93" i="63"/>
  <c r="AH94" i="63"/>
  <c r="AH95" i="63" s="1"/>
  <c r="AG101" i="63"/>
  <c r="AF102" i="63"/>
  <c r="AF103" i="63" s="1"/>
  <c r="AG98" i="63"/>
  <c r="AG99" i="63" s="1"/>
  <c r="AH97" i="63"/>
  <c r="AQ92" i="64" l="1"/>
  <c r="AP92" i="64" s="1"/>
  <c r="AQ91" i="64"/>
  <c r="AP91" i="64" s="1"/>
  <c r="AO91" i="64"/>
  <c r="AS91" i="64" s="1"/>
  <c r="AR91" i="64" s="1"/>
  <c r="AN95" i="64"/>
  <c r="AK95" i="64"/>
  <c r="AL95" i="64"/>
  <c r="AI97" i="64"/>
  <c r="AH98" i="64"/>
  <c r="AH99" i="64" s="1"/>
  <c r="AO87" i="64"/>
  <c r="AS87" i="64" s="1"/>
  <c r="AR87" i="64" s="1"/>
  <c r="AH101" i="64"/>
  <c r="AG102" i="64"/>
  <c r="AG103" i="64" s="1"/>
  <c r="AQ87" i="64"/>
  <c r="AP87" i="64" s="1"/>
  <c r="AQ88" i="64"/>
  <c r="AP88" i="64" s="1"/>
  <c r="AJ93" i="63"/>
  <c r="AJ94" i="63" s="1"/>
  <c r="AJ95" i="63" s="1"/>
  <c r="AI94" i="63"/>
  <c r="AI95" i="63" s="1"/>
  <c r="AQ87" i="63"/>
  <c r="AP87" i="63" s="1"/>
  <c r="AQ88" i="63"/>
  <c r="AP88" i="63" s="1"/>
  <c r="AO87" i="63"/>
  <c r="AS87" i="63" s="1"/>
  <c r="AR87" i="63" s="1"/>
  <c r="AI97" i="63"/>
  <c r="AH98" i="63"/>
  <c r="AH99" i="63" s="1"/>
  <c r="AN91" i="63"/>
  <c r="AL91" i="63"/>
  <c r="AK91" i="63"/>
  <c r="AH101" i="63"/>
  <c r="AG102" i="63"/>
  <c r="AG103" i="63" s="1"/>
  <c r="AO95" i="64" l="1"/>
  <c r="AS95" i="64" s="1"/>
  <c r="AR95" i="64" s="1"/>
  <c r="AQ95" i="64"/>
  <c r="AP95" i="64" s="1"/>
  <c r="AQ96" i="64"/>
  <c r="AP96" i="64" s="1"/>
  <c r="AH102" i="64"/>
  <c r="AH103" i="64" s="1"/>
  <c r="AI101" i="64"/>
  <c r="AJ97" i="64"/>
  <c r="AJ98" i="64" s="1"/>
  <c r="AJ99" i="64" s="1"/>
  <c r="AI98" i="64"/>
  <c r="AI99" i="64" s="1"/>
  <c r="AJ97" i="63"/>
  <c r="AJ98" i="63" s="1"/>
  <c r="AJ99" i="63" s="1"/>
  <c r="AI98" i="63"/>
  <c r="AI99" i="63" s="1"/>
  <c r="AH102" i="63"/>
  <c r="AH103" i="63" s="1"/>
  <c r="AI101" i="63"/>
  <c r="AQ91" i="63"/>
  <c r="AP91" i="63" s="1"/>
  <c r="AQ92" i="63"/>
  <c r="AP92" i="63" s="1"/>
  <c r="AO91" i="63"/>
  <c r="AS91" i="63" s="1"/>
  <c r="AR91" i="63" s="1"/>
  <c r="AL95" i="63"/>
  <c r="AN95" i="63"/>
  <c r="AK95" i="63"/>
  <c r="AI102" i="64" l="1"/>
  <c r="AI103" i="64" s="1"/>
  <c r="AJ101" i="64"/>
  <c r="AJ102" i="64" s="1"/>
  <c r="AJ103" i="64" s="1"/>
  <c r="AK99" i="64"/>
  <c r="AL99" i="64"/>
  <c r="AN99" i="64"/>
  <c r="AO95" i="63"/>
  <c r="AS95" i="63" s="1"/>
  <c r="AR95" i="63" s="1"/>
  <c r="AQ95" i="63"/>
  <c r="AP95" i="63" s="1"/>
  <c r="AQ96" i="63"/>
  <c r="AP96" i="63" s="1"/>
  <c r="AK99" i="63"/>
  <c r="AL99" i="63"/>
  <c r="AN99" i="63"/>
  <c r="AI102" i="63"/>
  <c r="AI103" i="63" s="1"/>
  <c r="AJ101" i="63"/>
  <c r="AJ102" i="63" s="1"/>
  <c r="AJ103" i="63" s="1"/>
  <c r="AO99" i="64" l="1"/>
  <c r="AS99" i="64" s="1"/>
  <c r="AR99" i="64" s="1"/>
  <c r="AN103" i="64"/>
  <c r="AK103" i="64"/>
  <c r="AA4" i="64" s="1"/>
  <c r="AL103" i="64"/>
  <c r="AQ100" i="64"/>
  <c r="AP100" i="64" s="1"/>
  <c r="AQ99" i="64"/>
  <c r="AP99" i="64" s="1"/>
  <c r="AO99" i="63"/>
  <c r="AS99" i="63" s="1"/>
  <c r="AR99" i="63" s="1"/>
  <c r="AQ100" i="63"/>
  <c r="AP100" i="63" s="1"/>
  <c r="AQ99" i="63"/>
  <c r="AP99" i="63" s="1"/>
  <c r="AN103" i="63"/>
  <c r="AL103" i="63"/>
  <c r="AK103" i="63"/>
  <c r="AA4" i="63" s="1"/>
  <c r="AQ103" i="64" l="1"/>
  <c r="AP103" i="64" s="1"/>
  <c r="AQ104" i="64"/>
  <c r="AP104" i="64" s="1"/>
  <c r="AS104" i="64"/>
  <c r="AR104" i="64" s="1"/>
  <c r="AR8" i="64" s="1"/>
  <c r="AO4" i="64" s="1"/>
  <c r="AO103" i="64"/>
  <c r="AS103" i="64" s="1"/>
  <c r="AR103" i="64" s="1"/>
  <c r="AD4" i="64"/>
  <c r="AG4" i="64" s="1"/>
  <c r="AP8" i="64"/>
  <c r="AO3" i="64" s="1"/>
  <c r="AO103" i="63"/>
  <c r="AS103" i="63" s="1"/>
  <c r="AR103" i="63" s="1"/>
  <c r="AD4" i="63"/>
  <c r="AG4" i="63" s="1"/>
  <c r="AQ103" i="63"/>
  <c r="AP103" i="63" s="1"/>
  <c r="AQ104" i="63"/>
  <c r="AP104" i="63" s="1"/>
  <c r="AP8" i="63" s="1"/>
  <c r="AO3" i="63" s="1"/>
  <c r="AS104" i="63"/>
  <c r="AR104" i="63" s="1"/>
  <c r="AR8" i="63" s="1"/>
  <c r="AO4" i="63" s="1"/>
  <c r="AO6" i="64" l="1" a="1"/>
  <c r="AO6" i="64" s="1"/>
  <c r="AO6" i="63" a="1"/>
  <c r="AO6" i="6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<sst xmlns="http://schemas.openxmlformats.org/spreadsheetml/2006/main" count="1448" uniqueCount="75">
  <si>
    <t>工事名</t>
    <rPh sb="0" eb="3">
      <t>コウジメイ</t>
    </rPh>
    <phoneticPr fontId="1"/>
  </si>
  <si>
    <t>工事場所</t>
    <rPh sb="0" eb="2">
      <t>コウジ</t>
    </rPh>
    <rPh sb="2" eb="4">
      <t>バショ</t>
    </rPh>
    <phoneticPr fontId="1"/>
  </si>
  <si>
    <t>工期</t>
    <rPh sb="0" eb="2">
      <t>コウキ</t>
    </rPh>
    <phoneticPr fontId="1"/>
  </si>
  <si>
    <t>曜日</t>
    <rPh sb="0" eb="2">
      <t>ヨウビ</t>
    </rPh>
    <phoneticPr fontId="1"/>
  </si>
  <si>
    <t>受注者名</t>
    <rPh sb="0" eb="3">
      <t>ジュチュウシャ</t>
    </rPh>
    <rPh sb="3" eb="4">
      <t>メイ</t>
    </rPh>
    <phoneticPr fontId="1"/>
  </si>
  <si>
    <t>〇</t>
    <phoneticPr fontId="1"/>
  </si>
  <si>
    <t>□</t>
    <phoneticPr fontId="1"/>
  </si>
  <si>
    <t>～</t>
    <phoneticPr fontId="1"/>
  </si>
  <si>
    <t>■</t>
    <phoneticPr fontId="1"/>
  </si>
  <si>
    <t>日付</t>
    <rPh sb="0" eb="2">
      <t>ヒヅケ</t>
    </rPh>
    <phoneticPr fontId="1"/>
  </si>
  <si>
    <t>凡例</t>
    <phoneticPr fontId="1"/>
  </si>
  <si>
    <t>●</t>
    <phoneticPr fontId="1"/>
  </si>
  <si>
    <t>外</t>
    <rPh sb="0" eb="1">
      <t>ソト</t>
    </rPh>
    <phoneticPr fontId="1"/>
  </si>
  <si>
    <t>対象外日</t>
    <rPh sb="0" eb="3">
      <t>タイショウガイ</t>
    </rPh>
    <rPh sb="3" eb="4">
      <t>ヒ</t>
    </rPh>
    <phoneticPr fontId="1"/>
  </si>
  <si>
    <t>振替閉所日</t>
    <rPh sb="0" eb="5">
      <t>フリカエヘイショビ</t>
    </rPh>
    <phoneticPr fontId="1"/>
  </si>
  <si>
    <t>閉所日</t>
    <rPh sb="0" eb="3">
      <t>ヘイショビ</t>
    </rPh>
    <phoneticPr fontId="1"/>
  </si>
  <si>
    <t>振替作業日</t>
    <rPh sb="0" eb="5">
      <t>フリカエサギョウビ</t>
    </rPh>
    <phoneticPr fontId="1"/>
  </si>
  <si>
    <t>通常作業日</t>
    <rPh sb="0" eb="5">
      <t>ツウジョウサギョウビ</t>
    </rPh>
    <phoneticPr fontId="1"/>
  </si>
  <si>
    <t>現場着手日</t>
    <rPh sb="0" eb="2">
      <t>ゲンバ</t>
    </rPh>
    <rPh sb="2" eb="4">
      <t>チャクシュ</t>
    </rPh>
    <rPh sb="4" eb="5">
      <t>ビ</t>
    </rPh>
    <phoneticPr fontId="1"/>
  </si>
  <si>
    <t>現場完了日</t>
    <rPh sb="0" eb="2">
      <t>ゲンバ</t>
    </rPh>
    <rPh sb="2" eb="4">
      <t>カンリョウ</t>
    </rPh>
    <rPh sb="4" eb="5">
      <t>ビ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</si>
  <si>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</si>
  <si>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</si>
  <si>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×</t>
    <phoneticPr fontId="1"/>
  </si>
  <si>
    <t>作業日</t>
    <rPh sb="0" eb="2">
      <t>サギョウ</t>
    </rPh>
    <rPh sb="2" eb="3">
      <t>ビ</t>
    </rPh>
    <phoneticPr fontId="1"/>
  </si>
  <si>
    <t>閉所日</t>
    <rPh sb="0" eb="2">
      <t>ヘイショ</t>
    </rPh>
    <rPh sb="2" eb="3">
      <t>ビ</t>
    </rPh>
    <phoneticPr fontId="1"/>
  </si>
  <si>
    <t>対象外</t>
    <rPh sb="0" eb="2">
      <t>タイショウ</t>
    </rPh>
    <rPh sb="2" eb="3">
      <t>ガイ</t>
    </rPh>
    <phoneticPr fontId="1"/>
  </si>
  <si>
    <t>対象期間</t>
    <rPh sb="0" eb="2">
      <t>タイショウ</t>
    </rPh>
    <rPh sb="2" eb="4">
      <t>キカン</t>
    </rPh>
    <phoneticPr fontId="1"/>
  </si>
  <si>
    <t>土日数</t>
    <rPh sb="0" eb="2">
      <t>ドニチ</t>
    </rPh>
    <rPh sb="2" eb="3">
      <t>スウ</t>
    </rPh>
    <phoneticPr fontId="1"/>
  </si>
  <si>
    <t>月単位</t>
    <rPh sb="0" eb="3">
      <t>ツキタンイ</t>
    </rPh>
    <phoneticPr fontId="1"/>
  </si>
  <si>
    <t>閉所率</t>
    <rPh sb="0" eb="2">
      <t>ヘイショ</t>
    </rPh>
    <rPh sb="2" eb="3">
      <t>リツ</t>
    </rPh>
    <phoneticPr fontId="1"/>
  </si>
  <si>
    <t>閉所日数</t>
    <rPh sb="0" eb="2">
      <t>ヘイショ</t>
    </rPh>
    <rPh sb="2" eb="4">
      <t>ニッスウ</t>
    </rPh>
    <phoneticPr fontId="1"/>
  </si>
  <si>
    <t>対象期間</t>
    <rPh sb="0" eb="2">
      <t>タイショウ</t>
    </rPh>
    <rPh sb="2" eb="4">
      <t>キカン</t>
    </rPh>
    <phoneticPr fontId="10"/>
  </si>
  <si>
    <t>閉所日数</t>
    <rPh sb="0" eb="2">
      <t>ヘイショ</t>
    </rPh>
    <rPh sb="2" eb="4">
      <t>ニッスウ</t>
    </rPh>
    <phoneticPr fontId="10"/>
  </si>
  <si>
    <t>閉所率</t>
    <rPh sb="0" eb="2">
      <t>ヘイショ</t>
    </rPh>
    <rPh sb="2" eb="3">
      <t>リツ</t>
    </rPh>
    <phoneticPr fontId="10"/>
  </si>
  <si>
    <t>計画</t>
    <rPh sb="0" eb="2">
      <t>ケイカク</t>
    </rPh>
    <phoneticPr fontId="10"/>
  </si>
  <si>
    <t>実績</t>
    <rPh sb="0" eb="2">
      <t>ジッセキ</t>
    </rPh>
    <phoneticPr fontId="10"/>
  </si>
  <si>
    <t>月単位の週休2日</t>
    <rPh sb="0" eb="3">
      <t>ツキタンイ</t>
    </rPh>
    <rPh sb="4" eb="6">
      <t>シュウキュウ</t>
    </rPh>
    <rPh sb="7" eb="8">
      <t>ニチ</t>
    </rPh>
    <phoneticPr fontId="1"/>
  </si>
  <si>
    <t>通期の週休2日</t>
    <rPh sb="0" eb="2">
      <t>ツウキ</t>
    </rPh>
    <rPh sb="3" eb="5">
      <t>シュウキュウ</t>
    </rPh>
    <rPh sb="6" eb="7">
      <t>ニチ</t>
    </rPh>
    <phoneticPr fontId="1"/>
  </si>
  <si>
    <t>祝日</t>
    <rPh sb="0" eb="2">
      <t>シュクジツ</t>
    </rPh>
    <phoneticPr fontId="10"/>
  </si>
  <si>
    <t>名称</t>
    <rPh sb="0" eb="2">
      <t>メイショウ</t>
    </rPh>
    <phoneticPr fontId="10"/>
  </si>
  <si>
    <t>元日</t>
  </si>
  <si>
    <t>成人の日</t>
  </si>
  <si>
    <t>建国記念の日</t>
  </si>
  <si>
    <t>休日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</si>
  <si>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</si>
  <si>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</si>
  <si>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</si>
  <si>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</si>
  <si>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</si>
  <si>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</si>
  <si>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</si>
  <si>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</si>
  <si>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</si>
  <si>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</si>
  <si>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</si>
  <si>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</si>
  <si>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</si>
  <si>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○○工事</t>
    <rPh sb="2" eb="4">
      <t>コウジ</t>
    </rPh>
    <phoneticPr fontId="1"/>
  </si>
  <si>
    <t>さいたま市○○区○○地内</t>
    <rPh sb="4" eb="5">
      <t>シ</t>
    </rPh>
    <rPh sb="7" eb="8">
      <t>ク</t>
    </rPh>
    <rPh sb="10" eb="11">
      <t>チ</t>
    </rPh>
    <rPh sb="11" eb="12">
      <t>ナイ</t>
    </rPh>
    <phoneticPr fontId="1"/>
  </si>
  <si>
    <t>○○○○</t>
    <phoneticPr fontId="1"/>
  </si>
  <si>
    <t>経費補正区分</t>
    <rPh sb="0" eb="2">
      <t>ケイヒ</t>
    </rPh>
    <rPh sb="2" eb="4">
      <t>ホセイ</t>
    </rPh>
    <rPh sb="4" eb="6">
      <t>クブン</t>
    </rPh>
    <phoneticPr fontId="1"/>
  </si>
  <si>
    <t>※令和8年度まで祝日を入力しています。令和9年度以降はリストを追記してください。</t>
    <rPh sb="1" eb="3">
      <t>レイワ</t>
    </rPh>
    <rPh sb="4" eb="6">
      <t>ネンド</t>
    </rPh>
    <rPh sb="8" eb="10">
      <t>シュクジツ</t>
    </rPh>
    <rPh sb="11" eb="13">
      <t>ニュウリョク</t>
    </rPh>
    <rPh sb="19" eb="21">
      <t>レイワ</t>
    </rPh>
    <rPh sb="22" eb="24">
      <t>ネンド</t>
    </rPh>
    <rPh sb="24" eb="26">
      <t>イコウ</t>
    </rPh>
    <rPh sb="31" eb="33">
      <t>ツイキ</t>
    </rPh>
    <phoneticPr fontId="10"/>
  </si>
  <si>
    <t>元日</t>
    <rPh sb="0" eb="2">
      <t>ガンジツ</t>
    </rPh>
    <phoneticPr fontId="1"/>
  </si>
  <si>
    <t>成人の日</t>
    <rPh sb="0" eb="2">
      <t>セイジン</t>
    </rPh>
    <rPh sb="3" eb="4">
      <t>ヒ</t>
    </rPh>
    <phoneticPr fontId="1"/>
  </si>
  <si>
    <t>国民の休日</t>
    <rPh sb="0" eb="2">
      <t>コクミン</t>
    </rPh>
    <rPh sb="3" eb="5">
      <t>キュウジツ</t>
    </rPh>
    <phoneticPr fontId="1"/>
  </si>
  <si>
    <t>週単位</t>
    <rPh sb="0" eb="1">
      <t>シュウ</t>
    </rPh>
    <rPh sb="1" eb="3">
      <t>タンイ</t>
    </rPh>
    <phoneticPr fontId="1"/>
  </si>
  <si>
    <t>■</t>
  </si>
  <si>
    <t>×</t>
  </si>
  <si>
    <t>〇</t>
  </si>
  <si>
    <t>土日
閉所数</t>
    <rPh sb="0" eb="2">
      <t>ドニチ</t>
    </rPh>
    <rPh sb="3" eb="5">
      <t>ヘイショ</t>
    </rPh>
    <rPh sb="5" eb="6">
      <t>スウ</t>
    </rPh>
    <phoneticPr fontId="1"/>
  </si>
  <si>
    <t>週単位の週休2日</t>
    <rPh sb="0" eb="1">
      <t>シュウ</t>
    </rPh>
    <rPh sb="1" eb="3">
      <t>タンイ</t>
    </rPh>
    <rPh sb="4" eb="6">
      <t>シュウキュウ</t>
    </rPh>
    <rPh sb="7" eb="8">
      <t>ニチ</t>
    </rPh>
    <phoneticPr fontId="1"/>
  </si>
  <si>
    <t>対象期間
土日数</t>
    <rPh sb="0" eb="2">
      <t>タイショウ</t>
    </rPh>
    <rPh sb="2" eb="4">
      <t>キカン</t>
    </rPh>
    <rPh sb="5" eb="7">
      <t>ドニチ</t>
    </rPh>
    <rPh sb="7" eb="8">
      <t>スウ</t>
    </rPh>
    <phoneticPr fontId="1"/>
  </si>
  <si>
    <t>建国記念の日</t>
    <rPh sb="0" eb="2">
      <t>ケンコク</t>
    </rPh>
    <rPh sb="2" eb="4">
      <t>キネン</t>
    </rPh>
    <rPh sb="5" eb="6">
      <t>ヒ</t>
    </rPh>
    <phoneticPr fontId="1"/>
  </si>
  <si>
    <t>振替休日</t>
    <rPh sb="0" eb="4">
      <t>フリカエキュウジツ</t>
    </rPh>
    <phoneticPr fontId="1"/>
  </si>
  <si>
    <t>様式１：休日取得計画・実績報告書</t>
    <rPh sb="0" eb="2">
      <t>ヨウシキ</t>
    </rPh>
    <rPh sb="4" eb="6">
      <t>キュウジツ</t>
    </rPh>
    <rPh sb="6" eb="8">
      <t>シュトク</t>
    </rPh>
    <rPh sb="8" eb="10">
      <t>ケイカク</t>
    </rPh>
    <rPh sb="11" eb="13">
      <t>ジッセキ</t>
    </rPh>
    <rPh sb="13" eb="16">
      <t>ホウコクショ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</si>
</sst>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[$-411]ge\.m\.d;@"/>
    <numFmt numFmtId="177" formatCode="aaa"/>
    <numFmt numFmtId="178" formatCode="0&quot;年&quot;"/>
    <numFmt numFmtId="179" formatCode="0.0%"/>
    <numFmt numFmtId="180" formatCode="0&quot;月&quot;"/>
    <numFmt numFmtId="181" formatCode="d"/>
    <numFmt numFmtId="182" formatCode="0_);[Red]\(0\)"/>
  </numFmts>
  <fonts count="15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b/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b/>
      <sz val="12"/>
      <name val="ＭＳ ゴシック"/>
      <family val="3"/>
      <charset val="128"/>
    </font>
    <font>
      <sz val="10"/>
      <color rgb="FF000000"/>
      <name val="Courier New"/>
      <family val="3"/>
    </font>
    <font>
      <sz val="11"/>
      <name val="游ゴシック"/>
      <family val="2"/>
      <charset val="128"/>
      <scheme val="minor"/>
    </font>
    <font>
      <sz val="10"/>
      <color theme="1"/>
      <name val="Courier New"/>
      <family val="3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</borders>
  <cellStyleXfs count="3">
    <xf numFmtId="0" fontId="0" fillId="0" borderId="0"/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78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38" fontId="3" fillId="0" borderId="0" xfId="1" applyFont="1" applyAlignment="1">
      <alignment vertical="center"/>
    </xf>
    <xf numFmtId="0" fontId="3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181" fontId="5" fillId="3" borderId="1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 shrinkToFit="1"/>
    </xf>
    <xf numFmtId="179" fontId="5" fillId="3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14" fontId="14" fillId="0" borderId="1" xfId="0" applyNumberFormat="1" applyFont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14" fontId="12" fillId="0" borderId="1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5" borderId="1" xfId="0" applyFont="1" applyFill="1" applyBorder="1" applyAlignment="1">
      <alignment horizontal="center" vertical="center" shrinkToFit="1"/>
    </xf>
    <xf numFmtId="0" fontId="5" fillId="3" borderId="12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/>
    </xf>
    <xf numFmtId="182" fontId="4" fillId="0" borderId="0" xfId="0" applyNumberFormat="1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182" fontId="5" fillId="3" borderId="1" xfId="0" applyNumberFormat="1" applyFont="1" applyFill="1" applyBorder="1" applyAlignment="1" applyProtection="1">
      <alignment horizontal="center" vertical="center"/>
    </xf>
    <xf numFmtId="179" fontId="5" fillId="3" borderId="1" xfId="2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 applyProtection="1">
      <alignment horizontal="center" vertical="center" shrinkToFit="1"/>
    </xf>
    <xf numFmtId="176" fontId="9" fillId="2" borderId="1" xfId="0" applyNumberFormat="1" applyFont="1" applyFill="1" applyBorder="1" applyAlignment="1" applyProtection="1">
      <alignment horizontal="center" vertical="center"/>
      <protection locked="0"/>
    </xf>
    <xf numFmtId="179" fontId="5" fillId="3" borderId="1" xfId="2" applyNumberFormat="1" applyFont="1" applyFill="1" applyBorder="1" applyAlignment="1" applyProtection="1">
      <alignment horizontal="center" vertical="center" shrinkToFit="1"/>
    </xf>
    <xf numFmtId="0" fontId="5" fillId="3" borderId="1" xfId="0" applyFont="1" applyFill="1" applyBorder="1" applyAlignment="1">
      <alignment horizontal="center" vertical="center" textRotation="255" wrapText="1" shrinkToFit="1"/>
    </xf>
    <xf numFmtId="0" fontId="5" fillId="3" borderId="1" xfId="0" applyFont="1" applyFill="1" applyBorder="1" applyAlignment="1">
      <alignment horizontal="center" vertical="center" textRotation="255" shrinkToFit="1"/>
    </xf>
    <xf numFmtId="0" fontId="5" fillId="3" borderId="5" xfId="0" applyFont="1" applyFill="1" applyBorder="1" applyAlignment="1">
      <alignment horizontal="center" vertical="center" textRotation="255" shrinkToFit="1"/>
    </xf>
    <xf numFmtId="0" fontId="5" fillId="3" borderId="7" xfId="0" applyFont="1" applyFill="1" applyBorder="1" applyAlignment="1">
      <alignment horizontal="center" vertical="center" textRotation="255" shrinkToFit="1"/>
    </xf>
    <xf numFmtId="0" fontId="5" fillId="3" borderId="8" xfId="0" applyFont="1" applyFill="1" applyBorder="1" applyAlignment="1">
      <alignment horizontal="center" vertical="center" textRotation="255" shrinkToFit="1"/>
    </xf>
    <xf numFmtId="0" fontId="5" fillId="3" borderId="9" xfId="0" applyFont="1" applyFill="1" applyBorder="1" applyAlignment="1">
      <alignment horizontal="center" vertical="center" textRotation="255" shrinkToFit="1"/>
    </xf>
    <xf numFmtId="0" fontId="5" fillId="3" borderId="1" xfId="0" applyFont="1" applyFill="1" applyBorder="1" applyAlignment="1">
      <alignment horizontal="center" vertical="center"/>
    </xf>
    <xf numFmtId="178" fontId="5" fillId="3" borderId="1" xfId="0" applyNumberFormat="1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 textRotation="255" wrapText="1" shrinkToFit="1"/>
    </xf>
    <xf numFmtId="0" fontId="8" fillId="3" borderId="11" xfId="0" applyFont="1" applyFill="1" applyBorder="1" applyAlignment="1">
      <alignment horizontal="center" vertical="center" textRotation="255" wrapText="1" shrinkToFit="1"/>
    </xf>
    <xf numFmtId="0" fontId="5" fillId="3" borderId="10" xfId="0" applyFont="1" applyFill="1" applyBorder="1" applyAlignment="1">
      <alignment horizontal="center" vertical="center" textRotation="255" wrapText="1" shrinkToFit="1"/>
    </xf>
    <xf numFmtId="0" fontId="5" fillId="3" borderId="11" xfId="0" applyFont="1" applyFill="1" applyBorder="1" applyAlignment="1">
      <alignment horizontal="center" vertical="center" textRotation="255" wrapText="1" shrinkToFit="1"/>
    </xf>
    <xf numFmtId="180" fontId="5" fillId="3" borderId="1" xfId="0" applyNumberFormat="1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textRotation="255" shrinkToFit="1"/>
    </xf>
    <xf numFmtId="0" fontId="5" fillId="3" borderId="11" xfId="0" applyFont="1" applyFill="1" applyBorder="1" applyAlignment="1">
      <alignment horizontal="center" vertical="center" textRotation="255" shrinkToFit="1"/>
    </xf>
    <xf numFmtId="178" fontId="5" fillId="3" borderId="5" xfId="0" applyNumberFormat="1" applyFont="1" applyFill="1" applyBorder="1" applyAlignment="1">
      <alignment horizontal="center" vertical="center"/>
    </xf>
    <xf numFmtId="178" fontId="5" fillId="3" borderId="6" xfId="0" applyNumberFormat="1" applyFont="1" applyFill="1" applyBorder="1" applyAlignment="1">
      <alignment horizontal="center" vertical="center"/>
    </xf>
    <xf numFmtId="178" fontId="5" fillId="3" borderId="7" xfId="0" applyNumberFormat="1" applyFont="1" applyFill="1" applyBorder="1" applyAlignment="1">
      <alignment horizontal="center" vertical="center"/>
    </xf>
    <xf numFmtId="178" fontId="5" fillId="3" borderId="8" xfId="0" applyNumberFormat="1" applyFont="1" applyFill="1" applyBorder="1" applyAlignment="1">
      <alignment horizontal="center" vertical="center"/>
    </xf>
    <xf numFmtId="178" fontId="5" fillId="3" borderId="2" xfId="0" applyNumberFormat="1" applyFont="1" applyFill="1" applyBorder="1" applyAlignment="1">
      <alignment horizontal="center" vertical="center"/>
    </xf>
    <xf numFmtId="178" fontId="5" fillId="3" borderId="9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80" fontId="5" fillId="3" borderId="5" xfId="0" applyNumberFormat="1" applyFont="1" applyFill="1" applyBorder="1" applyAlignment="1">
      <alignment horizontal="center" vertical="center"/>
    </xf>
    <xf numFmtId="180" fontId="5" fillId="3" borderId="6" xfId="0" applyNumberFormat="1" applyFont="1" applyFill="1" applyBorder="1" applyAlignment="1">
      <alignment horizontal="center" vertical="center"/>
    </xf>
    <xf numFmtId="180" fontId="5" fillId="3" borderId="7" xfId="0" applyNumberFormat="1" applyFont="1" applyFill="1" applyBorder="1" applyAlignment="1">
      <alignment horizontal="center" vertical="center"/>
    </xf>
    <xf numFmtId="180" fontId="5" fillId="3" borderId="8" xfId="0" applyNumberFormat="1" applyFont="1" applyFill="1" applyBorder="1" applyAlignment="1">
      <alignment horizontal="center" vertical="center"/>
    </xf>
    <xf numFmtId="180" fontId="5" fillId="3" borderId="2" xfId="0" applyNumberFormat="1" applyFont="1" applyFill="1" applyBorder="1" applyAlignment="1">
      <alignment horizontal="center" vertical="center"/>
    </xf>
    <xf numFmtId="180" fontId="5" fillId="3" borderId="9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vertical="center" wrapText="1"/>
    </xf>
  </cellXfs>
  <cellStyles count="3">
    <cellStyle name="パーセント" xfId="2" builtinId="5"/>
    <cellStyle name="桁区切り" xfId="1" builtinId="6"/>
    <cellStyle name="標準" xfId="0" builtinId="0"/>
  </cellStyles>
  <dxfs count="202"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CCFF"/>
      <color rgb="FFFFFF66"/>
      <color rgb="FFFF99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188260</xdr:colOff>
      <xdr:row>0</xdr:row>
      <xdr:rowOff>66610</xdr:rowOff>
    </xdr:from>
    <xdr:to>
      <xdr:col>62</xdr:col>
      <xdr:colOff>48650</xdr:colOff>
      <xdr:row>16</xdr:row>
      <xdr:rowOff>272143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14D2E9E-2C09-4AB0-AA90-045B6EB57D8A}"/>
            </a:ext>
          </a:extLst>
        </xdr:cNvPr>
        <xdr:cNvSpPr/>
      </xdr:nvSpPr>
      <xdr:spPr>
        <a:xfrm>
          <a:off x="13523260" y="66610"/>
          <a:ext cx="10528390" cy="4940819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800">
              <a:solidFill>
                <a:sysClr val="windowText" lastClr="000000"/>
              </a:solidFill>
            </a:rPr>
            <a:t>≪入力上の留意点について≫</a:t>
          </a:r>
          <a:endParaRPr kumimoji="1" lang="en-US" altLang="ja-JP" sz="18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エクセル内に数式を組み込んでいますが、使用にあたっては、</a:t>
          </a:r>
          <a:endParaRPr kumimoji="1" lang="en-US" altLang="ja-JP" sz="1800" b="1">
            <a:solidFill>
              <a:srgbClr val="FF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受注者、発注者双方で入力内容、判定結果が正しいかを必ずご確認ください。</a:t>
          </a:r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・現場着手日を入力すると、着手月から日付、曜日、計画欄が自動入力されます。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・計画欄は初期設定で土日が閉所日となっています。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・土日及び祝日をピンク色に着色しています。祝日を閉所日とする場合は、プルダウンから選択してください。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・</a:t>
          </a:r>
          <a:r>
            <a:rPr kumimoji="1" lang="ja-JP" altLang="en-US" sz="1400" b="1">
              <a:solidFill>
                <a:srgbClr val="00B050"/>
              </a:solidFill>
            </a:rPr>
            <a:t>緑色着色セル</a:t>
          </a:r>
          <a:r>
            <a:rPr kumimoji="1" lang="ja-JP" altLang="en-US" sz="1400">
              <a:solidFill>
                <a:schemeClr val="tx1"/>
              </a:solidFill>
            </a:rPr>
            <a:t>の「土日閉所数（計画・実施）」は</a:t>
          </a:r>
          <a:r>
            <a:rPr kumimoji="1" lang="ja-JP" altLang="en-US" sz="1400" b="1">
              <a:solidFill>
                <a:schemeClr val="tx1"/>
              </a:solidFill>
            </a:rPr>
            <a:t>直接入力</a:t>
          </a:r>
          <a:r>
            <a:rPr kumimoji="1" lang="ja-JP" altLang="en-US" sz="1400">
              <a:solidFill>
                <a:schemeClr val="tx1"/>
              </a:solidFill>
            </a:rPr>
            <a:t>してください。</a:t>
          </a:r>
          <a:endParaRPr kumimoji="1" lang="en-US" altLang="ja-JP" sz="1400">
            <a:solidFill>
              <a:schemeClr val="tx1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・水色セルは自動計算が含まれているため、保護設定をかけています。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　→シートの保護設定の解除は「校閲」タブ→「シート保護の解除」→パスワード「</a:t>
          </a:r>
          <a:r>
            <a:rPr kumimoji="1" lang="en-US" altLang="ja-JP" sz="1400">
              <a:solidFill>
                <a:sysClr val="windowText" lastClr="000000"/>
              </a:solidFill>
            </a:rPr>
            <a:t>1111</a:t>
          </a:r>
          <a:r>
            <a:rPr kumimoji="1" lang="ja-JP" altLang="en-US" sz="1400">
              <a:solidFill>
                <a:sysClr val="windowText" lastClr="000000"/>
              </a:solidFill>
            </a:rPr>
            <a:t>」の入力で解除できます。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・現場完了月の翌月以降は、列全体を非表示としてくだい。非表示にすると通期の週休</a:t>
          </a:r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日の閉所率を自動計算します。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・なお、列を削除はしないでください。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・祝日リストはＲ８年度まで入力しています。Ｒ９年度以降が対象期間となる場合は祝日リストに追記してください。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・週単位、月単位及び通期の週休</a:t>
          </a:r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日の達成状況により、経費補正の区分が明示されます。</a:t>
          </a:r>
          <a:endParaRPr kumimoji="1" lang="en-US" altLang="ja-JP" sz="1400" strike="dblStrike" baseline="0">
            <a:solidFill>
              <a:srgbClr val="FF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・夏季休暇（</a:t>
          </a:r>
          <a:r>
            <a:rPr kumimoji="1" lang="en-US" altLang="ja-JP" sz="1400">
              <a:solidFill>
                <a:sysClr val="windowText" lastClr="000000"/>
              </a:solidFill>
            </a:rPr>
            <a:t>3</a:t>
          </a:r>
          <a:r>
            <a:rPr kumimoji="1" lang="ja-JP" altLang="en-US" sz="1400">
              <a:solidFill>
                <a:sysClr val="windowText" lastClr="000000"/>
              </a:solidFill>
            </a:rPr>
            <a:t>日間）、年末年始休暇（</a:t>
          </a:r>
          <a:r>
            <a:rPr kumimoji="1" lang="en-US" altLang="ja-JP" sz="1400">
              <a:solidFill>
                <a:sysClr val="windowText" lastClr="000000"/>
              </a:solidFill>
            </a:rPr>
            <a:t>6</a:t>
          </a:r>
          <a:r>
            <a:rPr kumimoji="1" lang="ja-JP" altLang="en-US" sz="1400">
              <a:solidFill>
                <a:sysClr val="windowText" lastClr="000000"/>
              </a:solidFill>
            </a:rPr>
            <a:t>日間）等は対象外としてください。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261257</xdr:colOff>
      <xdr:row>20</xdr:row>
      <xdr:rowOff>18602</xdr:rowOff>
    </xdr:from>
    <xdr:to>
      <xdr:col>36</xdr:col>
      <xdr:colOff>44824</xdr:colOff>
      <xdr:row>24</xdr:row>
      <xdr:rowOff>35186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6CEBCA1-8187-4BAF-B3EF-3481BAB7B323}"/>
            </a:ext>
          </a:extLst>
        </xdr:cNvPr>
        <xdr:cNvSpPr/>
      </xdr:nvSpPr>
      <xdr:spPr>
        <a:xfrm>
          <a:off x="7924800" y="6114602"/>
          <a:ext cx="1688567" cy="1366413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203613</xdr:colOff>
      <xdr:row>24</xdr:row>
      <xdr:rowOff>1</xdr:rowOff>
    </xdr:from>
    <xdr:to>
      <xdr:col>6</xdr:col>
      <xdr:colOff>21772</xdr:colOff>
      <xdr:row>28</xdr:row>
      <xdr:rowOff>119743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1FD3BACF-1521-4878-B4F4-7111B59D0255}"/>
            </a:ext>
          </a:extLst>
        </xdr:cNvPr>
        <xdr:cNvSpPr/>
      </xdr:nvSpPr>
      <xdr:spPr>
        <a:xfrm>
          <a:off x="1128899" y="7445830"/>
          <a:ext cx="297130" cy="146957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46</xdr:col>
      <xdr:colOff>472551</xdr:colOff>
      <xdr:row>19</xdr:row>
      <xdr:rowOff>235324</xdr:rowOff>
    </xdr:from>
    <xdr:to>
      <xdr:col>54</xdr:col>
      <xdr:colOff>145452</xdr:colOff>
      <xdr:row>25</xdr:row>
      <xdr:rowOff>91779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80CB6920-2B10-4370-86D5-86C74FFD3D70}"/>
            </a:ext>
          </a:extLst>
        </xdr:cNvPr>
        <xdr:cNvSpPr txBox="1"/>
      </xdr:nvSpPr>
      <xdr:spPr>
        <a:xfrm>
          <a:off x="13601811" y="5957944"/>
          <a:ext cx="5037381" cy="186813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/>
            <a:t>7</a:t>
          </a:r>
          <a:r>
            <a:rPr kumimoji="1" lang="ja-JP" altLang="en-US" sz="1800"/>
            <a:t>月</a:t>
          </a:r>
          <a:r>
            <a:rPr kumimoji="1" lang="en-US" altLang="ja-JP" sz="1800"/>
            <a:t>26</a:t>
          </a:r>
          <a:r>
            <a:rPr kumimoji="1" lang="ja-JP" altLang="en-US" sz="1800"/>
            <a:t>日の週について補足</a:t>
          </a:r>
          <a:endParaRPr kumimoji="1" lang="en-US" altLang="ja-JP" sz="1800"/>
        </a:p>
        <a:p>
          <a:r>
            <a:rPr kumimoji="1" lang="ja-JP" altLang="en-US" sz="1800"/>
            <a:t>①</a:t>
          </a:r>
          <a:r>
            <a:rPr kumimoji="1" lang="en-US" altLang="ja-JP" sz="1800"/>
            <a:t>7/26</a:t>
          </a:r>
          <a:r>
            <a:rPr kumimoji="1" lang="ja-JP" altLang="en-US" sz="1800"/>
            <a:t>日の作業の振替を同一週内の</a:t>
          </a:r>
          <a:r>
            <a:rPr kumimoji="1" lang="en-US" altLang="ja-JP" sz="1800"/>
            <a:t>29</a:t>
          </a:r>
          <a:r>
            <a:rPr kumimoji="1" lang="ja-JP" altLang="en-US" sz="1800"/>
            <a:t>日に設定</a:t>
          </a:r>
          <a:endParaRPr kumimoji="1" lang="en-US" altLang="ja-JP" sz="1800"/>
        </a:p>
        <a:p>
          <a:r>
            <a:rPr kumimoji="1" lang="ja-JP" altLang="en-US" sz="1800"/>
            <a:t>②同一週内に振替休日を設定したため、振替休日を土日閉所数として</a:t>
          </a:r>
          <a:r>
            <a:rPr kumimoji="1" lang="ja-JP" altLang="en-US" sz="1800" b="1"/>
            <a:t>カウント</a:t>
          </a:r>
        </a:p>
      </xdr:txBody>
    </xdr:sp>
    <xdr:clientData/>
  </xdr:twoCellAnchor>
  <xdr:twoCellAnchor>
    <xdr:from>
      <xdr:col>31</xdr:col>
      <xdr:colOff>0</xdr:colOff>
      <xdr:row>21</xdr:row>
      <xdr:rowOff>209102</xdr:rowOff>
    </xdr:from>
    <xdr:to>
      <xdr:col>46</xdr:col>
      <xdr:colOff>511661</xdr:colOff>
      <xdr:row>23</xdr:row>
      <xdr:rowOff>10886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60C319BA-31D3-4130-95C0-FD79F74D1FFE}"/>
            </a:ext>
          </a:extLst>
        </xdr:cNvPr>
        <xdr:cNvCxnSpPr/>
      </xdr:nvCxnSpPr>
      <xdr:spPr>
        <a:xfrm flipH="1">
          <a:off x="8207829" y="6642559"/>
          <a:ext cx="5595289" cy="476698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32657</xdr:colOff>
      <xdr:row>22</xdr:row>
      <xdr:rowOff>315669</xdr:rowOff>
    </xdr:from>
    <xdr:to>
      <xdr:col>46</xdr:col>
      <xdr:colOff>478043</xdr:colOff>
      <xdr:row>23</xdr:row>
      <xdr:rowOff>179617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09D80D08-A9AC-498B-927D-96C5E1A7C0D9}"/>
            </a:ext>
          </a:extLst>
        </xdr:cNvPr>
        <xdr:cNvCxnSpPr>
          <a:endCxn id="9" idx="3"/>
        </xdr:cNvCxnSpPr>
      </xdr:nvCxnSpPr>
      <xdr:spPr>
        <a:xfrm flipH="1">
          <a:off x="11136086" y="7086583"/>
          <a:ext cx="2633414" cy="20140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5715</xdr:colOff>
      <xdr:row>21</xdr:row>
      <xdr:rowOff>198348</xdr:rowOff>
    </xdr:from>
    <xdr:to>
      <xdr:col>46</xdr:col>
      <xdr:colOff>532391</xdr:colOff>
      <xdr:row>23</xdr:row>
      <xdr:rowOff>147582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CF2DB420-3136-48CC-8433-74D4B2FBDE2C}"/>
            </a:ext>
          </a:extLst>
        </xdr:cNvPr>
        <xdr:cNvCxnSpPr/>
      </xdr:nvCxnSpPr>
      <xdr:spPr>
        <a:xfrm flipH="1">
          <a:off x="8883015" y="6591528"/>
          <a:ext cx="4778636" cy="61979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453985</xdr:colOff>
      <xdr:row>22</xdr:row>
      <xdr:rowOff>304803</xdr:rowOff>
    </xdr:from>
    <xdr:to>
      <xdr:col>39</xdr:col>
      <xdr:colOff>32657</xdr:colOff>
      <xdr:row>24</xdr:row>
      <xdr:rowOff>54429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42560265-EAD2-264A-2373-E89AB52C0F50}"/>
            </a:ext>
          </a:extLst>
        </xdr:cNvPr>
        <xdr:cNvSpPr/>
      </xdr:nvSpPr>
      <xdr:spPr>
        <a:xfrm>
          <a:off x="10534156" y="7075717"/>
          <a:ext cx="601930" cy="424541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261257</xdr:colOff>
      <xdr:row>31</xdr:row>
      <xdr:rowOff>304802</xdr:rowOff>
    </xdr:from>
    <xdr:to>
      <xdr:col>16</xdr:col>
      <xdr:colOff>54428</xdr:colOff>
      <xdr:row>36</xdr:row>
      <xdr:rowOff>87087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4BFD5D36-1E04-BA75-6C2D-5CD34D889C61}"/>
            </a:ext>
          </a:extLst>
        </xdr:cNvPr>
        <xdr:cNvSpPr/>
      </xdr:nvSpPr>
      <xdr:spPr>
        <a:xfrm>
          <a:off x="2481943" y="10112831"/>
          <a:ext cx="1698171" cy="1469570"/>
        </a:xfrm>
        <a:prstGeom prst="rect">
          <a:avLst/>
        </a:prstGeom>
        <a:noFill/>
        <a:ln w="635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46</xdr:col>
      <xdr:colOff>570523</xdr:colOff>
      <xdr:row>27</xdr:row>
      <xdr:rowOff>246210</xdr:rowOff>
    </xdr:from>
    <xdr:to>
      <xdr:col>54</xdr:col>
      <xdr:colOff>243424</xdr:colOff>
      <xdr:row>33</xdr:row>
      <xdr:rowOff>102665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7D098DA3-A940-0025-DB7A-17F2CEE4C35F}"/>
            </a:ext>
          </a:extLst>
        </xdr:cNvPr>
        <xdr:cNvSpPr txBox="1"/>
      </xdr:nvSpPr>
      <xdr:spPr>
        <a:xfrm>
          <a:off x="13861980" y="8704410"/>
          <a:ext cx="5072215" cy="1881198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/>
            <a:t>10</a:t>
          </a:r>
          <a:r>
            <a:rPr kumimoji="1" lang="ja-JP" altLang="en-US" sz="1800"/>
            <a:t>月</a:t>
          </a:r>
          <a:r>
            <a:rPr kumimoji="1" lang="en-US" altLang="ja-JP" sz="1800"/>
            <a:t>11</a:t>
          </a:r>
          <a:r>
            <a:rPr kumimoji="1" lang="ja-JP" altLang="en-US" sz="1800"/>
            <a:t>日の振替について補足</a:t>
          </a:r>
          <a:endParaRPr kumimoji="1" lang="en-US" altLang="ja-JP" sz="1800"/>
        </a:p>
        <a:p>
          <a:r>
            <a:rPr kumimoji="1" lang="ja-JP" altLang="en-US" sz="1800"/>
            <a:t>①</a:t>
          </a:r>
          <a:r>
            <a:rPr kumimoji="1" lang="en-US" altLang="ja-JP" sz="1800"/>
            <a:t>10/11</a:t>
          </a:r>
          <a:r>
            <a:rPr kumimoji="1" lang="ja-JP" altLang="en-US" sz="1800"/>
            <a:t>の作業の振替を週外の</a:t>
          </a:r>
          <a:r>
            <a:rPr kumimoji="1" lang="en-US" altLang="ja-JP" sz="1800"/>
            <a:t>10/7</a:t>
          </a:r>
          <a:r>
            <a:rPr kumimoji="1" lang="ja-JP" altLang="en-US" sz="1800"/>
            <a:t>に設定</a:t>
          </a:r>
          <a:endParaRPr kumimoji="1" lang="en-US" altLang="ja-JP" sz="1800"/>
        </a:p>
        <a:p>
          <a:r>
            <a:rPr kumimoji="1" lang="ja-JP" altLang="en-US" sz="1800"/>
            <a:t>②週外に振替休日を設定したため、振替休日を土日閉所数として</a:t>
          </a:r>
          <a:r>
            <a:rPr kumimoji="1" lang="ja-JP" altLang="en-US" sz="1800" b="1">
              <a:solidFill>
                <a:schemeClr val="tx1"/>
              </a:solidFill>
            </a:rPr>
            <a:t>カウント</a:t>
          </a:r>
          <a:r>
            <a:rPr kumimoji="1" lang="ja-JP" altLang="en-US" sz="1800" b="1"/>
            <a:t>しない</a:t>
          </a:r>
        </a:p>
      </xdr:txBody>
    </xdr:sp>
    <xdr:clientData/>
  </xdr:twoCellAnchor>
  <xdr:twoCellAnchor>
    <xdr:from>
      <xdr:col>32</xdr:col>
      <xdr:colOff>247156</xdr:colOff>
      <xdr:row>23</xdr:row>
      <xdr:rowOff>10888</xdr:rowOff>
    </xdr:from>
    <xdr:to>
      <xdr:col>34</xdr:col>
      <xdr:colOff>10886</xdr:colOff>
      <xdr:row>23</xdr:row>
      <xdr:rowOff>283029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4937E343-4514-2F62-EE3D-FE89BBABCF07}"/>
            </a:ext>
          </a:extLst>
        </xdr:cNvPr>
        <xdr:cNvSpPr/>
      </xdr:nvSpPr>
      <xdr:spPr>
        <a:xfrm>
          <a:off x="8727127" y="7119259"/>
          <a:ext cx="308016" cy="272141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29</xdr:col>
      <xdr:colOff>203613</xdr:colOff>
      <xdr:row>23</xdr:row>
      <xdr:rowOff>32660</xdr:rowOff>
    </xdr:from>
    <xdr:to>
      <xdr:col>31</xdr:col>
      <xdr:colOff>32657</xdr:colOff>
      <xdr:row>24</xdr:row>
      <xdr:rowOff>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F6F39321-E093-570F-567D-5ACA065F162C}"/>
            </a:ext>
          </a:extLst>
        </xdr:cNvPr>
        <xdr:cNvSpPr/>
      </xdr:nvSpPr>
      <xdr:spPr>
        <a:xfrm>
          <a:off x="7867156" y="7141031"/>
          <a:ext cx="373330" cy="304798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37</xdr:col>
      <xdr:colOff>486641</xdr:colOff>
      <xdr:row>34</xdr:row>
      <xdr:rowOff>261259</xdr:rowOff>
    </xdr:from>
    <xdr:to>
      <xdr:col>39</xdr:col>
      <xdr:colOff>65313</xdr:colOff>
      <xdr:row>36</xdr:row>
      <xdr:rowOff>10886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B54679A0-B715-CFFF-C12F-4B3DF308DE37}"/>
            </a:ext>
          </a:extLst>
        </xdr:cNvPr>
        <xdr:cNvSpPr/>
      </xdr:nvSpPr>
      <xdr:spPr>
        <a:xfrm>
          <a:off x="10566812" y="11081659"/>
          <a:ext cx="601930" cy="424541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264520</xdr:colOff>
      <xdr:row>29</xdr:row>
      <xdr:rowOff>206812</xdr:rowOff>
    </xdr:from>
    <xdr:to>
      <xdr:col>47</xdr:col>
      <xdr:colOff>31729</xdr:colOff>
      <xdr:row>35</xdr:row>
      <xdr:rowOff>179617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A848291A-4D7E-4A21-0E3E-327CDEB2AD73}"/>
            </a:ext>
          </a:extLst>
        </xdr:cNvPr>
        <xdr:cNvCxnSpPr>
          <a:endCxn id="20" idx="3"/>
        </xdr:cNvCxnSpPr>
      </xdr:nvCxnSpPr>
      <xdr:spPr>
        <a:xfrm flipH="1">
          <a:off x="4118063" y="9339926"/>
          <a:ext cx="9880037" cy="1997548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228598</xdr:colOff>
      <xdr:row>35</xdr:row>
      <xdr:rowOff>21775</xdr:rowOff>
    </xdr:from>
    <xdr:to>
      <xdr:col>15</xdr:col>
      <xdr:colOff>272140</xdr:colOff>
      <xdr:row>36</xdr:row>
      <xdr:rowOff>2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5B1A3E78-388E-D43D-90BD-294EC4359ABE}"/>
            </a:ext>
          </a:extLst>
        </xdr:cNvPr>
        <xdr:cNvSpPr/>
      </xdr:nvSpPr>
      <xdr:spPr>
        <a:xfrm>
          <a:off x="3809998" y="11179632"/>
          <a:ext cx="315685" cy="315684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39</xdr:col>
      <xdr:colOff>119742</xdr:colOff>
      <xdr:row>30</xdr:row>
      <xdr:rowOff>228584</xdr:rowOff>
    </xdr:from>
    <xdr:to>
      <xdr:col>47</xdr:col>
      <xdr:colOff>20843</xdr:colOff>
      <xdr:row>34</xdr:row>
      <xdr:rowOff>283029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FAA18CC7-97C7-7AD2-8102-0F3223218177}"/>
            </a:ext>
          </a:extLst>
        </xdr:cNvPr>
        <xdr:cNvCxnSpPr/>
      </xdr:nvCxnSpPr>
      <xdr:spPr>
        <a:xfrm flipH="1">
          <a:off x="11223171" y="9699155"/>
          <a:ext cx="2764043" cy="140427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195941</xdr:colOff>
      <xdr:row>35</xdr:row>
      <xdr:rowOff>21774</xdr:rowOff>
    </xdr:from>
    <xdr:to>
      <xdr:col>11</xdr:col>
      <xdr:colOff>239484</xdr:colOff>
      <xdr:row>36</xdr:row>
      <xdr:rowOff>1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FD83CDD8-E675-4D24-848C-61136ED6076C}"/>
            </a:ext>
          </a:extLst>
        </xdr:cNvPr>
        <xdr:cNvSpPr/>
      </xdr:nvSpPr>
      <xdr:spPr>
        <a:xfrm>
          <a:off x="2688770" y="11179631"/>
          <a:ext cx="315685" cy="315684"/>
        </a:xfrm>
        <a:prstGeom prst="rect">
          <a:avLst/>
        </a:prstGeom>
        <a:noFill/>
        <a:ln w="349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239484</xdr:colOff>
      <xdr:row>29</xdr:row>
      <xdr:rowOff>250372</xdr:rowOff>
    </xdr:from>
    <xdr:to>
      <xdr:col>46</xdr:col>
      <xdr:colOff>664029</xdr:colOff>
      <xdr:row>35</xdr:row>
      <xdr:rowOff>179616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D0845984-B613-E9FE-C0CD-D053BB347C9A}"/>
            </a:ext>
          </a:extLst>
        </xdr:cNvPr>
        <xdr:cNvCxnSpPr>
          <a:endCxn id="24" idx="3"/>
        </xdr:cNvCxnSpPr>
      </xdr:nvCxnSpPr>
      <xdr:spPr>
        <a:xfrm flipH="1">
          <a:off x="3004455" y="9383486"/>
          <a:ext cx="10951031" cy="1953987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22</xdr:col>
      <xdr:colOff>261257</xdr:colOff>
      <xdr:row>5</xdr:row>
      <xdr:rowOff>65314</xdr:rowOff>
    </xdr:from>
    <xdr:ext cx="3243942" cy="864852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4C4C01A0-2D99-9401-E61C-F332478D3696}"/>
            </a:ext>
          </a:extLst>
        </xdr:cNvPr>
        <xdr:cNvSpPr txBox="1"/>
      </xdr:nvSpPr>
      <xdr:spPr>
        <a:xfrm>
          <a:off x="6019800" y="1186543"/>
          <a:ext cx="3243942" cy="864852"/>
        </a:xfrm>
        <a:prstGeom prst="rect">
          <a:avLst/>
        </a:prstGeom>
        <a:solidFill>
          <a:srgbClr val="FF0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kumimoji="1" lang="ja-JP" altLang="en-US" sz="3600" b="1"/>
            <a:t>記入例</a:t>
          </a:r>
        </a:p>
      </xdr:txBody>
    </xdr:sp>
    <xdr:clientData/>
  </xdr:oneCellAnchor>
  <xdr:twoCellAnchor>
    <xdr:from>
      <xdr:col>47</xdr:col>
      <xdr:colOff>231321</xdr:colOff>
      <xdr:row>0</xdr:row>
      <xdr:rowOff>108857</xdr:rowOff>
    </xdr:from>
    <xdr:to>
      <xdr:col>63</xdr:col>
      <xdr:colOff>91711</xdr:colOff>
      <xdr:row>16</xdr:row>
      <xdr:rowOff>320105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E43C3737-D59E-49C2-99F7-E4F2CAA4F352}"/>
            </a:ext>
          </a:extLst>
        </xdr:cNvPr>
        <xdr:cNvSpPr/>
      </xdr:nvSpPr>
      <xdr:spPr>
        <a:xfrm>
          <a:off x="14233071" y="108857"/>
          <a:ext cx="10528390" cy="4946534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800">
              <a:solidFill>
                <a:sysClr val="windowText" lastClr="000000"/>
              </a:solidFill>
            </a:rPr>
            <a:t>≪入力上の留意点について≫</a:t>
          </a:r>
          <a:endParaRPr kumimoji="1" lang="en-US" altLang="ja-JP" sz="1800">
            <a:solidFill>
              <a:sysClr val="windowText" lastClr="00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エクセル内に数式を組み込んでいますが、使用にあたっては、</a:t>
          </a:r>
          <a:endParaRPr kumimoji="1" lang="en-US" altLang="ja-JP" sz="1800" b="1">
            <a:solidFill>
              <a:srgbClr val="FF0000"/>
            </a:solidFill>
          </a:endParaRPr>
        </a:p>
        <a:p>
          <a:pPr algn="ctr"/>
          <a:r>
            <a:rPr kumimoji="1" lang="ja-JP" altLang="en-US" sz="1800" b="1">
              <a:solidFill>
                <a:srgbClr val="FF0000"/>
              </a:solidFill>
            </a:rPr>
            <a:t>受注者、発注者双方で入力内容、判定結果が正しいかを必ずご確認ください。</a:t>
          </a:r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・現場着手日を入力すると、着手月から日付、曜日、計画欄が自動入力されます。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・計画欄は初期設定で土日が閉所日となっています。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・土日及び祝日をピンク色に着色しています。祝日を閉所日とする場合は、プルダウンから選択してください。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</a:rPr>
            <a:t>・</a:t>
          </a:r>
          <a:r>
            <a:rPr kumimoji="1" lang="ja-JP" altLang="en-US" sz="1400" b="1">
              <a:solidFill>
                <a:srgbClr val="00B050"/>
              </a:solidFill>
            </a:rPr>
            <a:t>緑色着色セル</a:t>
          </a:r>
          <a:r>
            <a:rPr kumimoji="1" lang="ja-JP" altLang="en-US" sz="1400">
              <a:solidFill>
                <a:schemeClr val="tx1"/>
              </a:solidFill>
            </a:rPr>
            <a:t>の「土日閉所数（計画・実施）」は</a:t>
          </a:r>
          <a:r>
            <a:rPr kumimoji="1" lang="ja-JP" altLang="en-US" sz="1400" b="1">
              <a:solidFill>
                <a:schemeClr val="tx1"/>
              </a:solidFill>
            </a:rPr>
            <a:t>直接入力</a:t>
          </a:r>
          <a:r>
            <a:rPr kumimoji="1" lang="ja-JP" altLang="en-US" sz="1400">
              <a:solidFill>
                <a:schemeClr val="tx1"/>
              </a:solidFill>
            </a:rPr>
            <a:t>してください。</a:t>
          </a:r>
          <a:endParaRPr kumimoji="1" lang="en-US" altLang="ja-JP" sz="1400">
            <a:solidFill>
              <a:schemeClr val="tx1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・水色セルは自動計算が含まれているため、保護設定をかけています。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　→シートの保護設定の解除は「校閲」タブ→「シート保護の解除」→パスワード「</a:t>
          </a:r>
          <a:r>
            <a:rPr kumimoji="1" lang="en-US" altLang="ja-JP" sz="1400">
              <a:solidFill>
                <a:sysClr val="windowText" lastClr="000000"/>
              </a:solidFill>
            </a:rPr>
            <a:t>1111</a:t>
          </a:r>
          <a:r>
            <a:rPr kumimoji="1" lang="ja-JP" altLang="en-US" sz="1400">
              <a:solidFill>
                <a:sysClr val="windowText" lastClr="000000"/>
              </a:solidFill>
            </a:rPr>
            <a:t>」の入力で解除できます。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・現場完了月の翌月以降は、列全体を非表示としてくだい。非表示にすると通期の週休</a:t>
          </a:r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日の閉所率を自動計算します。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・なお、列を削除はしないでください。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・祝日リストはＲ８年度まで入力しています。Ｒ９年度以降が対象期間となる場合は祝日リストに追記してください。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・週単位、月単位及び通期の週休</a:t>
          </a:r>
          <a:r>
            <a:rPr kumimoji="1" lang="en-US" altLang="ja-JP" sz="1400">
              <a:solidFill>
                <a:sysClr val="windowText" lastClr="000000"/>
              </a:solidFill>
            </a:rPr>
            <a:t>2</a:t>
          </a:r>
          <a:r>
            <a:rPr kumimoji="1" lang="ja-JP" altLang="en-US" sz="1400">
              <a:solidFill>
                <a:sysClr val="windowText" lastClr="000000"/>
              </a:solidFill>
            </a:rPr>
            <a:t>日の達成状況により、経費補正の区分が明示されます。</a:t>
          </a:r>
          <a:endParaRPr kumimoji="1" lang="en-US" altLang="ja-JP" sz="1400" strike="dblStrike" baseline="0">
            <a:solidFill>
              <a:srgbClr val="FF0000"/>
            </a:solidFill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</a:rPr>
            <a:t>・夏季休暇（</a:t>
          </a:r>
          <a:r>
            <a:rPr kumimoji="1" lang="en-US" altLang="ja-JP" sz="1400">
              <a:solidFill>
                <a:sysClr val="windowText" lastClr="000000"/>
              </a:solidFill>
            </a:rPr>
            <a:t>3</a:t>
          </a:r>
          <a:r>
            <a:rPr kumimoji="1" lang="ja-JP" altLang="en-US" sz="1400">
              <a:solidFill>
                <a:sysClr val="windowText" lastClr="000000"/>
              </a:solidFill>
            </a:rPr>
            <a:t>日間）、年末年始休暇（</a:t>
          </a:r>
          <a:r>
            <a:rPr kumimoji="1" lang="en-US" altLang="ja-JP" sz="1400">
              <a:solidFill>
                <a:sysClr val="windowText" lastClr="000000"/>
              </a:solidFill>
            </a:rPr>
            <a:t>6</a:t>
          </a:r>
          <a:r>
            <a:rPr kumimoji="1" lang="ja-JP" altLang="en-US" sz="1400">
              <a:solidFill>
                <a:sysClr val="windowText" lastClr="000000"/>
              </a:solidFill>
            </a:rPr>
            <a:t>日間）等は対象外としてください。</a:t>
          </a:r>
          <a:endParaRPr kumimoji="1" lang="en-US" altLang="ja-JP" sz="14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5"/>
  <sheetViews>
    <sheetView workbookViewId="0">
      <selection activeCell="D4" sqref="D4"/>
    </sheetView>
  </sheetViews>
  <sheetFormatPr defaultRowHeight="18"/>
  <cols>
    <col min="1" max="1" width="3.19921875" bestFit="1" customWidth="1"/>
    <col min="2" max="2" width="10.3984375" bestFit="1" customWidth="1"/>
  </cols>
  <sheetData>
    <row r="1" spans="1:2">
      <c r="A1" t="s">
        <v>5</v>
      </c>
      <c r="B1" t="s">
        <v>17</v>
      </c>
    </row>
    <row r="2" spans="1:2">
      <c r="A2" t="s">
        <v>11</v>
      </c>
      <c r="B2" t="s">
        <v>16</v>
      </c>
    </row>
    <row r="3" spans="1:2">
      <c r="A3" t="s">
        <v>6</v>
      </c>
      <c r="B3" t="s">
        <v>15</v>
      </c>
    </row>
    <row r="4" spans="1:2">
      <c r="A4" t="s">
        <v>8</v>
      </c>
      <c r="B4" t="s">
        <v>14</v>
      </c>
    </row>
    <row r="5" spans="1:2">
      <c r="A5" t="s">
        <v>12</v>
      </c>
      <c r="B5" t="s">
        <v>13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F9BD2-1555-4ACB-B93C-727E1C45004D}">
  <sheetPr>
    <tabColor theme="7" tint="0.59999389629810485"/>
    <pageSetUpPr fitToPage="1"/>
  </sheetPr>
  <dimension ref="A1:AS191"/>
  <sheetViews>
    <sheetView tabSelected="1" view="pageBreakPreview" zoomScale="70" zoomScaleNormal="85" zoomScaleSheetLayoutView="70" workbookViewId="0">
      <selection activeCell="F12" sqref="F12"/>
    </sheetView>
  </sheetViews>
  <sheetFormatPr defaultRowHeight="10.8"/>
  <cols>
    <col min="1" max="3" width="3.19921875" style="2" customWidth="1"/>
    <col min="4" max="5" width="2.69921875" style="2" customWidth="1"/>
    <col min="6" max="36" width="3.5" style="2" customWidth="1"/>
    <col min="37" max="40" width="6.69921875" style="10" customWidth="1"/>
    <col min="41" max="41" width="6.3984375" style="10" customWidth="1"/>
    <col min="42" max="42" width="4.19921875" style="11" hidden="1" customWidth="1"/>
    <col min="43" max="43" width="6.19921875" style="11" customWidth="1"/>
    <col min="44" max="44" width="5.59765625" style="11" hidden="1" customWidth="1"/>
    <col min="45" max="45" width="6.69921875" style="11" customWidth="1"/>
    <col min="46" max="46" width="2.69921875" style="2" customWidth="1"/>
    <col min="47" max="16384" width="8.796875" style="2"/>
  </cols>
  <sheetData>
    <row r="1" spans="1:45" s="1" customFormat="1" ht="19.8" customHeight="1">
      <c r="A1" s="9" t="s">
        <v>74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AC1" s="7"/>
      <c r="AH1" s="7"/>
      <c r="AK1" s="13"/>
      <c r="AL1" s="13"/>
      <c r="AM1" s="13"/>
      <c r="AN1" s="13"/>
      <c r="AO1" s="13"/>
      <c r="AP1" s="14"/>
      <c r="AQ1" s="14"/>
      <c r="AR1" s="14"/>
      <c r="AS1" s="14"/>
    </row>
    <row r="2" spans="1:45" s="1" customFormat="1" ht="6.6" customHeight="1">
      <c r="AK2" s="13"/>
      <c r="AL2" s="13"/>
      <c r="AM2" s="13"/>
      <c r="AN2" s="13"/>
      <c r="AO2" s="13"/>
      <c r="AP2" s="14"/>
      <c r="AQ2" s="14"/>
      <c r="AR2" s="14"/>
      <c r="AS2" s="14"/>
    </row>
    <row r="3" spans="1:45" s="1" customFormat="1" ht="20.399999999999999" customHeight="1">
      <c r="A3" s="39" t="s">
        <v>0</v>
      </c>
      <c r="B3" s="39"/>
      <c r="C3" s="39"/>
      <c r="D3" s="40" t="s">
        <v>57</v>
      </c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"/>
      <c r="T3" s="44" t="s">
        <v>10</v>
      </c>
      <c r="U3" s="44"/>
      <c r="V3" s="44"/>
      <c r="W3" s="44"/>
      <c r="X3" s="18"/>
      <c r="Y3" s="36"/>
      <c r="Z3" s="36"/>
      <c r="AA3" s="45" t="s">
        <v>31</v>
      </c>
      <c r="AB3" s="45"/>
      <c r="AC3" s="45"/>
      <c r="AD3" s="45" t="s">
        <v>32</v>
      </c>
      <c r="AE3" s="45"/>
      <c r="AF3" s="45"/>
      <c r="AG3" s="36" t="s">
        <v>33</v>
      </c>
      <c r="AH3" s="36"/>
      <c r="AJ3" s="37" t="s">
        <v>70</v>
      </c>
      <c r="AK3" s="37"/>
      <c r="AL3" s="37"/>
      <c r="AM3" s="37"/>
      <c r="AN3" s="37"/>
      <c r="AO3" s="38" t="str">
        <f>IF(AP8&gt;0,"未達成","達成")</f>
        <v>未達成</v>
      </c>
      <c r="AP3" s="38"/>
      <c r="AQ3" s="38"/>
      <c r="AR3" s="38"/>
      <c r="AS3" s="38"/>
    </row>
    <row r="4" spans="1:45" s="1" customFormat="1" ht="20.399999999999999" customHeight="1">
      <c r="A4" s="39" t="s">
        <v>1</v>
      </c>
      <c r="B4" s="39"/>
      <c r="C4" s="39"/>
      <c r="D4" s="40" t="s">
        <v>58</v>
      </c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5"/>
      <c r="T4" s="35" t="s">
        <v>5</v>
      </c>
      <c r="U4" s="41" t="s">
        <v>23</v>
      </c>
      <c r="V4" s="41"/>
      <c r="W4" s="41"/>
      <c r="Y4" s="36" t="s">
        <v>34</v>
      </c>
      <c r="Z4" s="36"/>
      <c r="AA4" s="42">
        <f>SUBTOTAL(109,AK11,AK15,AK19,AK23,AK27,AK31,AK35,AK39,AK43,AK47,AK51,AK55,AK59,AK63,AK67,AK71,AK75,AK79,AK83,AK87,AK91,AK95,AK99,AK103)</f>
        <v>516</v>
      </c>
      <c r="AB4" s="42"/>
      <c r="AC4" s="42"/>
      <c r="AD4" s="42">
        <f>SUBTOTAL(109,AN11,AN15,AN19,AN23,AN27,AN31,AN35,AN39,AN43,AN47,AN51,AN55,AN59,AN63,AN67,AN71,AN75,AN79,AN83,AN87,AN91,AN95,AN99,AN103)</f>
        <v>148</v>
      </c>
      <c r="AE4" s="42"/>
      <c r="AF4" s="42"/>
      <c r="AG4" s="43">
        <f>AD4/AA4</f>
        <v>0.2868217054263566</v>
      </c>
      <c r="AH4" s="43"/>
      <c r="AJ4" s="37" t="s">
        <v>36</v>
      </c>
      <c r="AK4" s="37"/>
      <c r="AL4" s="37"/>
      <c r="AM4" s="37"/>
      <c r="AN4" s="37"/>
      <c r="AO4" s="38" t="e">
        <f>IF(AR8&gt;0,"未達成","達成")</f>
        <v>#DIV/0!</v>
      </c>
      <c r="AP4" s="38"/>
      <c r="AQ4" s="38"/>
      <c r="AR4" s="38"/>
      <c r="AS4" s="38"/>
    </row>
    <row r="5" spans="1:45" s="1" customFormat="1" ht="20.399999999999999" customHeight="1">
      <c r="A5" s="39" t="s">
        <v>2</v>
      </c>
      <c r="B5" s="39"/>
      <c r="C5" s="39"/>
      <c r="D5" s="46">
        <v>45954</v>
      </c>
      <c r="E5" s="46"/>
      <c r="F5" s="46"/>
      <c r="G5" s="46"/>
      <c r="H5" s="46"/>
      <c r="I5" s="46"/>
      <c r="J5" s="46"/>
      <c r="K5" s="21" t="s">
        <v>7</v>
      </c>
      <c r="L5" s="46">
        <v>46475</v>
      </c>
      <c r="M5" s="46"/>
      <c r="N5" s="46"/>
      <c r="O5" s="46"/>
      <c r="P5" s="46"/>
      <c r="Q5" s="46"/>
      <c r="R5" s="46"/>
      <c r="S5" s="6"/>
      <c r="T5" s="35" t="s">
        <v>8</v>
      </c>
      <c r="U5" s="41" t="s">
        <v>24</v>
      </c>
      <c r="V5" s="41"/>
      <c r="W5" s="41"/>
      <c r="Y5" s="36" t="s">
        <v>35</v>
      </c>
      <c r="Z5" s="36"/>
      <c r="AA5" s="42">
        <f>SUBTOTAL(109,AK12,AK16,AK20,AK24,AK28,AK32,AK36,AK40,AK44,AK48,AK52,AK56,AK60,AK64,AK68,AK72,AK76,AK80,AK84,AK88,AK92,AK96,AK100,AK104)</f>
        <v>0</v>
      </c>
      <c r="AB5" s="42"/>
      <c r="AC5" s="42"/>
      <c r="AD5" s="42">
        <f>SUBTOTAL(109,AN12,AN16,AN20,AN24,AN28,AN32,AN36,AN40,AN44,AN48,AN52,AN56,AN60,AN64,AN68,AN72,AN76,AN80,AN84,AN88,AN92,AN96,AN100,AN104)</f>
        <v>0</v>
      </c>
      <c r="AE5" s="42"/>
      <c r="AF5" s="42"/>
      <c r="AG5" s="47" t="e">
        <f>AD5/AA5</f>
        <v>#DIV/0!</v>
      </c>
      <c r="AH5" s="47"/>
      <c r="AJ5" s="37" t="s">
        <v>37</v>
      </c>
      <c r="AK5" s="37"/>
      <c r="AL5" s="37"/>
      <c r="AM5" s="37"/>
      <c r="AN5" s="37"/>
      <c r="AO5" s="38" t="e">
        <f>IF(AG5&gt;=0.285,"達成","未達成")</f>
        <v>#DIV/0!</v>
      </c>
      <c r="AP5" s="38"/>
      <c r="AQ5" s="38"/>
      <c r="AR5" s="38"/>
      <c r="AS5" s="38"/>
    </row>
    <row r="6" spans="1:45" s="1" customFormat="1" ht="20.399999999999999" customHeight="1">
      <c r="A6" s="39" t="s">
        <v>18</v>
      </c>
      <c r="B6" s="39"/>
      <c r="C6" s="39"/>
      <c r="D6" s="39"/>
      <c r="E6" s="46">
        <v>45965</v>
      </c>
      <c r="F6" s="46"/>
      <c r="G6" s="46"/>
      <c r="H6" s="46"/>
      <c r="I6" s="46"/>
      <c r="J6" s="39" t="s">
        <v>19</v>
      </c>
      <c r="K6" s="39"/>
      <c r="L6" s="39"/>
      <c r="M6" s="39"/>
      <c r="N6" s="46">
        <v>46472</v>
      </c>
      <c r="O6" s="46"/>
      <c r="P6" s="46"/>
      <c r="Q6" s="46"/>
      <c r="R6" s="46"/>
      <c r="S6" s="6"/>
      <c r="T6" s="35" t="s">
        <v>22</v>
      </c>
      <c r="U6" s="41" t="s">
        <v>25</v>
      </c>
      <c r="V6" s="41"/>
      <c r="W6" s="41"/>
      <c r="AJ6" s="37" t="s">
        <v>60</v>
      </c>
      <c r="AK6" s="37"/>
      <c r="AL6" s="37"/>
      <c r="AM6" s="37"/>
      <c r="AN6" s="37"/>
      <c r="AO6" s="38" t="e" cm="1">
        <f t="array" ref="AO6">_xlfn.IFS(AO3="達成","週単位の週休２日",AO4="達成","月単位の週休２日",AO5="達成","補正無し",AO5="未達成","補正無し")</f>
        <v>#DIV/0!</v>
      </c>
      <c r="AP6" s="38"/>
      <c r="AQ6" s="38"/>
      <c r="AR6" s="38"/>
      <c r="AS6" s="38"/>
    </row>
    <row r="7" spans="1:45" ht="20.399999999999999" customHeight="1">
      <c r="A7" s="39" t="s">
        <v>4</v>
      </c>
      <c r="B7" s="39"/>
      <c r="C7" s="39"/>
      <c r="D7" s="40" t="s">
        <v>59</v>
      </c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3"/>
      <c r="T7" s="3"/>
      <c r="U7" s="3"/>
      <c r="V7" s="3"/>
      <c r="W7" s="3"/>
    </row>
    <row r="8" spans="1:45" ht="31.8" customHeight="1">
      <c r="AK8" s="2"/>
      <c r="AM8" s="34"/>
      <c r="AN8" s="34"/>
      <c r="AO8" s="34"/>
      <c r="AP8" s="34">
        <f>SUBTOTAL(109,AP12,AP16,AP20,AP24,AP28,AP32,AP36,AP40,AP44,AP48,AP52,AP56,AP60,AP64,AP68,AP72,AP76,AP80,AP84,AP88,AP92,AP96,AP100,AP104)</f>
        <v>17</v>
      </c>
      <c r="AQ8" s="34"/>
      <c r="AR8" s="34" t="e">
        <f>SUBTOTAL(109,AR12,AR16,AR20,AR24,AR28,AR32,AR36,AR40,AR44,AR48,AR52,AR56,AR60,AR64,AR68,AR72,AR76,AR80,AR84,AR88,AR92,AR96,AR100,AR104)</f>
        <v>#DIV/0!</v>
      </c>
      <c r="AS8" s="34"/>
    </row>
    <row r="9" spans="1:45" ht="26.4" customHeight="1">
      <c r="A9" s="55">
        <f>YEAR(E6)</f>
        <v>2025</v>
      </c>
      <c r="B9" s="55"/>
      <c r="C9" s="55"/>
      <c r="D9" s="54" t="s">
        <v>9</v>
      </c>
      <c r="E9" s="54"/>
      <c r="F9" s="16">
        <f>DATE($A9,$A11,1)</f>
        <v>45962</v>
      </c>
      <c r="G9" s="16">
        <f>F9+1</f>
        <v>45963</v>
      </c>
      <c r="H9" s="16">
        <f t="shared" ref="H9:X9" si="0">G9+1</f>
        <v>45964</v>
      </c>
      <c r="I9" s="16">
        <f t="shared" si="0"/>
        <v>45965</v>
      </c>
      <c r="J9" s="16">
        <f t="shared" si="0"/>
        <v>45966</v>
      </c>
      <c r="K9" s="16">
        <f t="shared" si="0"/>
        <v>45967</v>
      </c>
      <c r="L9" s="16">
        <f t="shared" si="0"/>
        <v>45968</v>
      </c>
      <c r="M9" s="16">
        <f t="shared" si="0"/>
        <v>45969</v>
      </c>
      <c r="N9" s="16">
        <f t="shared" si="0"/>
        <v>45970</v>
      </c>
      <c r="O9" s="16">
        <f t="shared" si="0"/>
        <v>45971</v>
      </c>
      <c r="P9" s="16">
        <f t="shared" si="0"/>
        <v>45972</v>
      </c>
      <c r="Q9" s="16">
        <f t="shared" si="0"/>
        <v>45973</v>
      </c>
      <c r="R9" s="16">
        <f t="shared" si="0"/>
        <v>45974</v>
      </c>
      <c r="S9" s="16">
        <f t="shared" si="0"/>
        <v>45975</v>
      </c>
      <c r="T9" s="16">
        <f t="shared" si="0"/>
        <v>45976</v>
      </c>
      <c r="U9" s="16">
        <f t="shared" si="0"/>
        <v>45977</v>
      </c>
      <c r="V9" s="16">
        <f t="shared" si="0"/>
        <v>45978</v>
      </c>
      <c r="W9" s="16">
        <f t="shared" si="0"/>
        <v>45979</v>
      </c>
      <c r="X9" s="16">
        <f t="shared" si="0"/>
        <v>45980</v>
      </c>
      <c r="Y9" s="16">
        <f>X9+1</f>
        <v>45981</v>
      </c>
      <c r="Z9" s="16">
        <f t="shared" ref="Z9:AF9" si="1">Y9+1</f>
        <v>45982</v>
      </c>
      <c r="AA9" s="16">
        <f t="shared" si="1"/>
        <v>45983</v>
      </c>
      <c r="AB9" s="16">
        <f t="shared" si="1"/>
        <v>45984</v>
      </c>
      <c r="AC9" s="16">
        <f t="shared" si="1"/>
        <v>45985</v>
      </c>
      <c r="AD9" s="16">
        <f t="shared" si="1"/>
        <v>45986</v>
      </c>
      <c r="AE9" s="16">
        <f t="shared" si="1"/>
        <v>45987</v>
      </c>
      <c r="AF9" s="16">
        <f t="shared" si="1"/>
        <v>45988</v>
      </c>
      <c r="AG9" s="16">
        <f>AF9+1</f>
        <v>45989</v>
      </c>
      <c r="AH9" s="16">
        <f>IF(F13=AG9+1,0,AG9+1)</f>
        <v>45990</v>
      </c>
      <c r="AI9" s="16">
        <f>IF(AH9=0,0,IF(F13=AH9+1,0,AH9+1))</f>
        <v>45991</v>
      </c>
      <c r="AJ9" s="16">
        <f>IF(AI9=0,0,IF(F13=AI9+1,0,AI9+1))</f>
        <v>0</v>
      </c>
      <c r="AK9" s="49" t="s">
        <v>26</v>
      </c>
      <c r="AL9" s="56" t="s">
        <v>71</v>
      </c>
      <c r="AM9" s="48" t="s">
        <v>69</v>
      </c>
      <c r="AN9" s="49" t="s">
        <v>30</v>
      </c>
      <c r="AO9" s="49" t="s">
        <v>29</v>
      </c>
      <c r="AP9" s="50" t="s">
        <v>65</v>
      </c>
      <c r="AQ9" s="51"/>
      <c r="AR9" s="50" t="s">
        <v>28</v>
      </c>
      <c r="AS9" s="51"/>
    </row>
    <row r="10" spans="1:45" ht="26.4" customHeight="1">
      <c r="A10" s="55"/>
      <c r="B10" s="55"/>
      <c r="C10" s="55"/>
      <c r="D10" s="54" t="s">
        <v>3</v>
      </c>
      <c r="E10" s="54"/>
      <c r="F10" s="17">
        <f>WEEKDAY(F9,1)</f>
        <v>7</v>
      </c>
      <c r="G10" s="17">
        <f t="shared" ref="G10:AF10" si="2">WEEKDAY(G9,1)</f>
        <v>1</v>
      </c>
      <c r="H10" s="17">
        <f t="shared" si="2"/>
        <v>2</v>
      </c>
      <c r="I10" s="17">
        <f t="shared" si="2"/>
        <v>3</v>
      </c>
      <c r="J10" s="17">
        <f t="shared" si="2"/>
        <v>4</v>
      </c>
      <c r="K10" s="17">
        <f t="shared" si="2"/>
        <v>5</v>
      </c>
      <c r="L10" s="17">
        <f t="shared" si="2"/>
        <v>6</v>
      </c>
      <c r="M10" s="17">
        <f t="shared" si="2"/>
        <v>7</v>
      </c>
      <c r="N10" s="17">
        <f t="shared" si="2"/>
        <v>1</v>
      </c>
      <c r="O10" s="17">
        <f t="shared" si="2"/>
        <v>2</v>
      </c>
      <c r="P10" s="17">
        <f t="shared" si="2"/>
        <v>3</v>
      </c>
      <c r="Q10" s="17">
        <f t="shared" si="2"/>
        <v>4</v>
      </c>
      <c r="R10" s="17">
        <f t="shared" si="2"/>
        <v>5</v>
      </c>
      <c r="S10" s="17">
        <f t="shared" si="2"/>
        <v>6</v>
      </c>
      <c r="T10" s="17">
        <f t="shared" si="2"/>
        <v>7</v>
      </c>
      <c r="U10" s="17">
        <f t="shared" si="2"/>
        <v>1</v>
      </c>
      <c r="V10" s="17">
        <f t="shared" si="2"/>
        <v>2</v>
      </c>
      <c r="W10" s="17">
        <f t="shared" si="2"/>
        <v>3</v>
      </c>
      <c r="X10" s="17">
        <f t="shared" si="2"/>
        <v>4</v>
      </c>
      <c r="Y10" s="17">
        <f t="shared" si="2"/>
        <v>5</v>
      </c>
      <c r="Z10" s="17">
        <f t="shared" si="2"/>
        <v>6</v>
      </c>
      <c r="AA10" s="17">
        <f t="shared" si="2"/>
        <v>7</v>
      </c>
      <c r="AB10" s="17">
        <f t="shared" si="2"/>
        <v>1</v>
      </c>
      <c r="AC10" s="17">
        <f t="shared" si="2"/>
        <v>2</v>
      </c>
      <c r="AD10" s="17">
        <f t="shared" si="2"/>
        <v>3</v>
      </c>
      <c r="AE10" s="17">
        <f t="shared" si="2"/>
        <v>4</v>
      </c>
      <c r="AF10" s="17">
        <f t="shared" si="2"/>
        <v>5</v>
      </c>
      <c r="AG10" s="17">
        <f>WEEKDAY(AG9,1)</f>
        <v>6</v>
      </c>
      <c r="AH10" s="17">
        <f>IF(AH9=0,"",WEEKDAY(AH9,1))</f>
        <v>7</v>
      </c>
      <c r="AI10" s="17">
        <f>IF(AI9=0,"",WEEKDAY(AI9,1))</f>
        <v>1</v>
      </c>
      <c r="AJ10" s="17" t="str">
        <f>IF(AJ9=0,"",WEEKDAY(AJ9,1))</f>
        <v/>
      </c>
      <c r="AK10" s="49"/>
      <c r="AL10" s="57"/>
      <c r="AM10" s="49"/>
      <c r="AN10" s="49"/>
      <c r="AO10" s="49"/>
      <c r="AP10" s="52"/>
      <c r="AQ10" s="53"/>
      <c r="AR10" s="52"/>
      <c r="AS10" s="53"/>
    </row>
    <row r="11" spans="1:45" ht="26.4" customHeight="1">
      <c r="A11" s="60">
        <f>MONTH(E6)</f>
        <v>11</v>
      </c>
      <c r="B11" s="60"/>
      <c r="C11" s="60"/>
      <c r="D11" s="54" t="s">
        <v>20</v>
      </c>
      <c r="E11" s="54"/>
      <c r="F11" s="25" t="str">
        <f t="shared" ref="F11:K11" si="3">IF(F10="","",IF(WEEKDAY(F10,2)&gt;5,"■","〇"))</f>
        <v>■</v>
      </c>
      <c r="G11" s="25" t="str">
        <f t="shared" si="3"/>
        <v>■</v>
      </c>
      <c r="H11" s="25" t="str">
        <f t="shared" si="3"/>
        <v>〇</v>
      </c>
      <c r="I11" s="25" t="str">
        <f t="shared" si="3"/>
        <v>〇</v>
      </c>
      <c r="J11" s="25" t="str">
        <f t="shared" si="3"/>
        <v>〇</v>
      </c>
      <c r="K11" s="25" t="str">
        <f t="shared" si="3"/>
        <v>〇</v>
      </c>
      <c r="L11" s="25" t="str">
        <f t="shared" ref="L11:AJ11" si="4">IF(L10="","",IF(WEEKDAY(L10,2)&gt;5,"■","〇"))</f>
        <v>〇</v>
      </c>
      <c r="M11" s="25" t="str">
        <f t="shared" si="4"/>
        <v>■</v>
      </c>
      <c r="N11" s="25" t="str">
        <f t="shared" si="4"/>
        <v>■</v>
      </c>
      <c r="O11" s="25" t="str">
        <f t="shared" si="4"/>
        <v>〇</v>
      </c>
      <c r="P11" s="25" t="str">
        <f t="shared" si="4"/>
        <v>〇</v>
      </c>
      <c r="Q11" s="25" t="str">
        <f t="shared" si="4"/>
        <v>〇</v>
      </c>
      <c r="R11" s="25" t="str">
        <f t="shared" si="4"/>
        <v>〇</v>
      </c>
      <c r="S11" s="25" t="str">
        <f t="shared" si="4"/>
        <v>〇</v>
      </c>
      <c r="T11" s="25" t="str">
        <f t="shared" si="4"/>
        <v>■</v>
      </c>
      <c r="U11" s="25" t="str">
        <f t="shared" si="4"/>
        <v>■</v>
      </c>
      <c r="V11" s="25" t="str">
        <f t="shared" si="4"/>
        <v>〇</v>
      </c>
      <c r="W11" s="25" t="str">
        <f t="shared" si="4"/>
        <v>〇</v>
      </c>
      <c r="X11" s="25" t="str">
        <f t="shared" si="4"/>
        <v>〇</v>
      </c>
      <c r="Y11" s="25" t="str">
        <f t="shared" si="4"/>
        <v>〇</v>
      </c>
      <c r="Z11" s="25" t="str">
        <f t="shared" si="4"/>
        <v>〇</v>
      </c>
      <c r="AA11" s="25" t="str">
        <f t="shared" si="4"/>
        <v>■</v>
      </c>
      <c r="AB11" s="25" t="str">
        <f t="shared" si="4"/>
        <v>■</v>
      </c>
      <c r="AC11" s="25" t="str">
        <f t="shared" si="4"/>
        <v>〇</v>
      </c>
      <c r="AD11" s="25" t="str">
        <f t="shared" si="4"/>
        <v>〇</v>
      </c>
      <c r="AE11" s="25" t="str">
        <f t="shared" si="4"/>
        <v>〇</v>
      </c>
      <c r="AF11" s="25" t="str">
        <f t="shared" si="4"/>
        <v>〇</v>
      </c>
      <c r="AG11" s="25" t="str">
        <f t="shared" si="4"/>
        <v>〇</v>
      </c>
      <c r="AH11" s="25" t="str">
        <f t="shared" si="4"/>
        <v>■</v>
      </c>
      <c r="AI11" s="25" t="str">
        <f t="shared" si="4"/>
        <v>■</v>
      </c>
      <c r="AJ11" s="25" t="str">
        <f t="shared" si="4"/>
        <v/>
      </c>
      <c r="AK11" s="19">
        <f>COUNTIF(F11:AJ11,"〇")+COUNTIF(F11:AJ11,"■")</f>
        <v>30</v>
      </c>
      <c r="AL11" s="19">
        <f>COUNTIFS(F11:AJ11,"■",F10:AJ10,1)+COUNTIFS(F11:AJ11,"〇",F10:AJ10,1)+COUNTIFS(F11:AJ11,"■",F10:AJ10,7)+COUNTIFS(F11:AJ11,"〇",F10:AJ10,7)</f>
        <v>10</v>
      </c>
      <c r="AM11" s="31"/>
      <c r="AN11" s="19">
        <f>COUNTIF(F11:AJ11,"■")</f>
        <v>10</v>
      </c>
      <c r="AO11" s="20">
        <f>AN11/AK11</f>
        <v>0.33333333333333331</v>
      </c>
      <c r="AP11" s="19">
        <f>IF(AQ11="NG",1,0)</f>
        <v>1</v>
      </c>
      <c r="AQ11" s="19" t="str">
        <f>IF(AM11=AL11,"OK",IF(AM11&gt;=AL11,"OK","NG"))</f>
        <v>NG</v>
      </c>
      <c r="AR11" s="19">
        <f>IF(AS11="NG",1,0)</f>
        <v>0</v>
      </c>
      <c r="AS11" s="19" t="str">
        <f>IF(AO11&gt;=0.285,"OK",IF(AN11&gt;=AL11,"OK","NG"))</f>
        <v>OK</v>
      </c>
    </row>
    <row r="12" spans="1:45" ht="26.4" customHeight="1">
      <c r="A12" s="60"/>
      <c r="B12" s="60"/>
      <c r="C12" s="60"/>
      <c r="D12" s="54" t="s">
        <v>21</v>
      </c>
      <c r="E12" s="54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19">
        <f>COUNTIF(F12:AJ12,"〇")+COUNTIF(F12:AJ12,"■")</f>
        <v>0</v>
      </c>
      <c r="AL12" s="32"/>
      <c r="AM12" s="31"/>
      <c r="AN12" s="19">
        <f>COUNTIF(F12:AJ12,"■")</f>
        <v>0</v>
      </c>
      <c r="AO12" s="20" t="e">
        <f>AN12/AK12</f>
        <v>#DIV/0!</v>
      </c>
      <c r="AP12" s="19">
        <f>IF(AQ12="NG",1,0)</f>
        <v>1</v>
      </c>
      <c r="AQ12" s="19" t="str">
        <f>IF(AM12=AL11,"OK",IF(AM12&gt;=AL11,"OK","NG"))</f>
        <v>NG</v>
      </c>
      <c r="AR12" s="19" t="e">
        <f>IF(AS12="NG",1,0)</f>
        <v>#DIV/0!</v>
      </c>
      <c r="AS12" s="19" t="e">
        <f>IF(AO12&gt;=0.285,"OK",IF(AN12&gt;=AL11,"OK","NG"))</f>
        <v>#DIV/0!</v>
      </c>
    </row>
    <row r="13" spans="1:45" ht="26.4" customHeight="1">
      <c r="A13" s="55">
        <f>IF(A11=12,A9+1,A9)</f>
        <v>2025</v>
      </c>
      <c r="B13" s="55"/>
      <c r="C13" s="55"/>
      <c r="D13" s="54" t="s">
        <v>9</v>
      </c>
      <c r="E13" s="54"/>
      <c r="F13" s="16">
        <f>DATE($A13,$A15,1)</f>
        <v>45992</v>
      </c>
      <c r="G13" s="16">
        <f>F13+1</f>
        <v>45993</v>
      </c>
      <c r="H13" s="16">
        <f t="shared" ref="H13:X13" si="5">G13+1</f>
        <v>45994</v>
      </c>
      <c r="I13" s="16">
        <f t="shared" si="5"/>
        <v>45995</v>
      </c>
      <c r="J13" s="16">
        <f t="shared" si="5"/>
        <v>45996</v>
      </c>
      <c r="K13" s="16">
        <f t="shared" si="5"/>
        <v>45997</v>
      </c>
      <c r="L13" s="16">
        <f t="shared" si="5"/>
        <v>45998</v>
      </c>
      <c r="M13" s="16">
        <f t="shared" si="5"/>
        <v>45999</v>
      </c>
      <c r="N13" s="16">
        <f t="shared" si="5"/>
        <v>46000</v>
      </c>
      <c r="O13" s="16">
        <f t="shared" si="5"/>
        <v>46001</v>
      </c>
      <c r="P13" s="16">
        <f t="shared" si="5"/>
        <v>46002</v>
      </c>
      <c r="Q13" s="16">
        <f t="shared" si="5"/>
        <v>46003</v>
      </c>
      <c r="R13" s="16">
        <f t="shared" si="5"/>
        <v>46004</v>
      </c>
      <c r="S13" s="16">
        <f t="shared" si="5"/>
        <v>46005</v>
      </c>
      <c r="T13" s="16">
        <f t="shared" si="5"/>
        <v>46006</v>
      </c>
      <c r="U13" s="16">
        <f t="shared" si="5"/>
        <v>46007</v>
      </c>
      <c r="V13" s="16">
        <f t="shared" si="5"/>
        <v>46008</v>
      </c>
      <c r="W13" s="16">
        <f t="shared" si="5"/>
        <v>46009</v>
      </c>
      <c r="X13" s="16">
        <f t="shared" si="5"/>
        <v>46010</v>
      </c>
      <c r="Y13" s="16">
        <f>X13+1</f>
        <v>46011</v>
      </c>
      <c r="Z13" s="16">
        <f t="shared" ref="Z13:AF13" si="6">Y13+1</f>
        <v>46012</v>
      </c>
      <c r="AA13" s="16">
        <f t="shared" si="6"/>
        <v>46013</v>
      </c>
      <c r="AB13" s="16">
        <f t="shared" si="6"/>
        <v>46014</v>
      </c>
      <c r="AC13" s="16">
        <f t="shared" si="6"/>
        <v>46015</v>
      </c>
      <c r="AD13" s="16">
        <f t="shared" si="6"/>
        <v>46016</v>
      </c>
      <c r="AE13" s="16">
        <f t="shared" si="6"/>
        <v>46017</v>
      </c>
      <c r="AF13" s="16">
        <f t="shared" si="6"/>
        <v>46018</v>
      </c>
      <c r="AG13" s="16">
        <f>AF13+1</f>
        <v>46019</v>
      </c>
      <c r="AH13" s="16">
        <f>IF(F17=AG13+1,0,AG13+1)</f>
        <v>46020</v>
      </c>
      <c r="AI13" s="16">
        <f>IF(AH13=0,0,IF(F17=AH13+1,0,AH13+1))</f>
        <v>46021</v>
      </c>
      <c r="AJ13" s="16">
        <f>IF(AI13=0,0,IF(F17=AI13+1,0,AI13+1))</f>
        <v>46022</v>
      </c>
      <c r="AK13" s="49" t="s">
        <v>26</v>
      </c>
      <c r="AL13" s="58" t="s">
        <v>27</v>
      </c>
      <c r="AM13" s="48" t="s">
        <v>69</v>
      </c>
      <c r="AN13" s="49" t="s">
        <v>30</v>
      </c>
      <c r="AO13" s="49" t="s">
        <v>29</v>
      </c>
      <c r="AP13" s="50" t="s">
        <v>65</v>
      </c>
      <c r="AQ13" s="51"/>
      <c r="AR13" s="50" t="s">
        <v>28</v>
      </c>
      <c r="AS13" s="51"/>
    </row>
    <row r="14" spans="1:45" ht="26.4" customHeight="1">
      <c r="A14" s="55"/>
      <c r="B14" s="55"/>
      <c r="C14" s="55"/>
      <c r="D14" s="54" t="s">
        <v>3</v>
      </c>
      <c r="E14" s="54"/>
      <c r="F14" s="17">
        <f>WEEKDAY(F13,1)</f>
        <v>2</v>
      </c>
      <c r="G14" s="17">
        <f t="shared" ref="G14:AF14" si="7">WEEKDAY(G13,1)</f>
        <v>3</v>
      </c>
      <c r="H14" s="17">
        <f t="shared" si="7"/>
        <v>4</v>
      </c>
      <c r="I14" s="17">
        <f t="shared" si="7"/>
        <v>5</v>
      </c>
      <c r="J14" s="17">
        <f t="shared" si="7"/>
        <v>6</v>
      </c>
      <c r="K14" s="17">
        <f t="shared" si="7"/>
        <v>7</v>
      </c>
      <c r="L14" s="17">
        <f t="shared" si="7"/>
        <v>1</v>
      </c>
      <c r="M14" s="17">
        <f t="shared" si="7"/>
        <v>2</v>
      </c>
      <c r="N14" s="17">
        <f t="shared" si="7"/>
        <v>3</v>
      </c>
      <c r="O14" s="17">
        <f t="shared" si="7"/>
        <v>4</v>
      </c>
      <c r="P14" s="17">
        <f t="shared" si="7"/>
        <v>5</v>
      </c>
      <c r="Q14" s="17">
        <f t="shared" si="7"/>
        <v>6</v>
      </c>
      <c r="R14" s="17">
        <f t="shared" si="7"/>
        <v>7</v>
      </c>
      <c r="S14" s="17">
        <f t="shared" si="7"/>
        <v>1</v>
      </c>
      <c r="T14" s="17">
        <f t="shared" si="7"/>
        <v>2</v>
      </c>
      <c r="U14" s="17">
        <f t="shared" si="7"/>
        <v>3</v>
      </c>
      <c r="V14" s="17">
        <f t="shared" si="7"/>
        <v>4</v>
      </c>
      <c r="W14" s="17">
        <f t="shared" si="7"/>
        <v>5</v>
      </c>
      <c r="X14" s="17">
        <f t="shared" si="7"/>
        <v>6</v>
      </c>
      <c r="Y14" s="17">
        <f t="shared" si="7"/>
        <v>7</v>
      </c>
      <c r="Z14" s="17">
        <f t="shared" si="7"/>
        <v>1</v>
      </c>
      <c r="AA14" s="17">
        <f t="shared" si="7"/>
        <v>2</v>
      </c>
      <c r="AB14" s="17">
        <f t="shared" si="7"/>
        <v>3</v>
      </c>
      <c r="AC14" s="17">
        <f t="shared" si="7"/>
        <v>4</v>
      </c>
      <c r="AD14" s="17">
        <f t="shared" si="7"/>
        <v>5</v>
      </c>
      <c r="AE14" s="17">
        <f t="shared" si="7"/>
        <v>6</v>
      </c>
      <c r="AF14" s="17">
        <f t="shared" si="7"/>
        <v>7</v>
      </c>
      <c r="AG14" s="17">
        <f>WEEKDAY(AG13,1)</f>
        <v>1</v>
      </c>
      <c r="AH14" s="17">
        <f>IF(AH13=0,"",WEEKDAY(AH13,1))</f>
        <v>2</v>
      </c>
      <c r="AI14" s="17">
        <f>IF(AI13=0,"",WEEKDAY(AI13,1))</f>
        <v>3</v>
      </c>
      <c r="AJ14" s="17">
        <f>IF(AJ13=0,"",WEEKDAY(AJ13,1))</f>
        <v>4</v>
      </c>
      <c r="AK14" s="49"/>
      <c r="AL14" s="59"/>
      <c r="AM14" s="49"/>
      <c r="AN14" s="49"/>
      <c r="AO14" s="49"/>
      <c r="AP14" s="52"/>
      <c r="AQ14" s="53"/>
      <c r="AR14" s="52"/>
      <c r="AS14" s="53"/>
    </row>
    <row r="15" spans="1:45" ht="26.4" customHeight="1">
      <c r="A15" s="60">
        <f>IF(A11=12,1,A11+1)</f>
        <v>12</v>
      </c>
      <c r="B15" s="60"/>
      <c r="C15" s="60"/>
      <c r="D15" s="54" t="s">
        <v>20</v>
      </c>
      <c r="E15" s="54"/>
      <c r="F15" s="25" t="str">
        <f t="shared" ref="F15:AJ15" si="8">IF(F14="","",IF(WEEKDAY(F14,2)&gt;5,"■","〇"))</f>
        <v>〇</v>
      </c>
      <c r="G15" s="25" t="str">
        <f t="shared" si="8"/>
        <v>〇</v>
      </c>
      <c r="H15" s="25" t="str">
        <f t="shared" si="8"/>
        <v>〇</v>
      </c>
      <c r="I15" s="25" t="str">
        <f t="shared" si="8"/>
        <v>〇</v>
      </c>
      <c r="J15" s="25" t="str">
        <f t="shared" si="8"/>
        <v>〇</v>
      </c>
      <c r="K15" s="25" t="str">
        <f t="shared" si="8"/>
        <v>■</v>
      </c>
      <c r="L15" s="25" t="str">
        <f t="shared" si="8"/>
        <v>■</v>
      </c>
      <c r="M15" s="25" t="str">
        <f t="shared" si="8"/>
        <v>〇</v>
      </c>
      <c r="N15" s="25" t="str">
        <f t="shared" si="8"/>
        <v>〇</v>
      </c>
      <c r="O15" s="25" t="str">
        <f t="shared" si="8"/>
        <v>〇</v>
      </c>
      <c r="P15" s="25" t="str">
        <f t="shared" si="8"/>
        <v>〇</v>
      </c>
      <c r="Q15" s="25" t="str">
        <f t="shared" si="8"/>
        <v>〇</v>
      </c>
      <c r="R15" s="25" t="str">
        <f t="shared" si="8"/>
        <v>■</v>
      </c>
      <c r="S15" s="25" t="str">
        <f t="shared" si="8"/>
        <v>■</v>
      </c>
      <c r="T15" s="25" t="str">
        <f t="shared" si="8"/>
        <v>〇</v>
      </c>
      <c r="U15" s="25" t="str">
        <f t="shared" si="8"/>
        <v>〇</v>
      </c>
      <c r="V15" s="25" t="str">
        <f t="shared" si="8"/>
        <v>〇</v>
      </c>
      <c r="W15" s="25" t="str">
        <f t="shared" si="8"/>
        <v>〇</v>
      </c>
      <c r="X15" s="25" t="str">
        <f t="shared" si="8"/>
        <v>〇</v>
      </c>
      <c r="Y15" s="25" t="str">
        <f t="shared" si="8"/>
        <v>■</v>
      </c>
      <c r="Z15" s="25" t="str">
        <f t="shared" si="8"/>
        <v>■</v>
      </c>
      <c r="AA15" s="25" t="str">
        <f t="shared" si="8"/>
        <v>〇</v>
      </c>
      <c r="AB15" s="25" t="str">
        <f t="shared" si="8"/>
        <v>〇</v>
      </c>
      <c r="AC15" s="25" t="str">
        <f t="shared" si="8"/>
        <v>〇</v>
      </c>
      <c r="AD15" s="25" t="str">
        <f t="shared" si="8"/>
        <v>〇</v>
      </c>
      <c r="AE15" s="25" t="str">
        <f t="shared" si="8"/>
        <v>〇</v>
      </c>
      <c r="AF15" s="25" t="str">
        <f t="shared" si="8"/>
        <v>■</v>
      </c>
      <c r="AG15" s="25" t="str">
        <f t="shared" si="8"/>
        <v>■</v>
      </c>
      <c r="AH15" s="25" t="str">
        <f t="shared" si="8"/>
        <v>〇</v>
      </c>
      <c r="AI15" s="25" t="str">
        <f t="shared" si="8"/>
        <v>〇</v>
      </c>
      <c r="AJ15" s="25" t="str">
        <f t="shared" si="8"/>
        <v>〇</v>
      </c>
      <c r="AK15" s="19">
        <f>COUNTIF(F15:AJ15,"〇")+COUNTIF(F15:AJ15,"■")</f>
        <v>31</v>
      </c>
      <c r="AL15" s="19">
        <f>COUNTIFS(F15:AJ15,"■",F14:AJ14,1)+COUNTIFS(F15:AJ15,"〇",F14:AJ14,1)+COUNTIFS(F15:AJ15,"■",F14:AJ14,7)+COUNTIFS(F15:AJ15,"〇",F14:AJ14,7)</f>
        <v>8</v>
      </c>
      <c r="AM15" s="31"/>
      <c r="AN15" s="19">
        <f>COUNTIF(F15:AJ15,"■")</f>
        <v>8</v>
      </c>
      <c r="AO15" s="20">
        <f>AN15/AK15</f>
        <v>0.25806451612903225</v>
      </c>
      <c r="AP15" s="19">
        <f>IF(AQ15="NG",1,0)</f>
        <v>1</v>
      </c>
      <c r="AQ15" s="19" t="str">
        <f>IF(AM15=AL15,"OK",IF(AM15&gt;=AL15,"OK","NG"))</f>
        <v>NG</v>
      </c>
      <c r="AR15" s="19">
        <f>IF(AS15="NG",1,0)</f>
        <v>0</v>
      </c>
      <c r="AS15" s="19" t="str">
        <f>IF(AO15&gt;=0.285,"OK",IF(AN15&gt;=AL15,"OK","NG"))</f>
        <v>OK</v>
      </c>
    </row>
    <row r="16" spans="1:45" ht="26.4" customHeight="1">
      <c r="A16" s="60"/>
      <c r="B16" s="60"/>
      <c r="C16" s="60"/>
      <c r="D16" s="54" t="s">
        <v>21</v>
      </c>
      <c r="E16" s="54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19">
        <f>COUNTIF(F16:AJ16,"〇")+COUNTIF(F16:AJ16,"■")</f>
        <v>0</v>
      </c>
      <c r="AL16" s="32"/>
      <c r="AM16" s="31"/>
      <c r="AN16" s="19">
        <f>COUNTIF(F16:AJ16,"■")</f>
        <v>0</v>
      </c>
      <c r="AO16" s="20" t="e">
        <f>AN16/AK16</f>
        <v>#DIV/0!</v>
      </c>
      <c r="AP16" s="19">
        <f>IF(AQ16="NG",1,0)</f>
        <v>1</v>
      </c>
      <c r="AQ16" s="19" t="str">
        <f>IF(AM16=AL15,"OK",IF(AM16&gt;=AL15,"OK","NG"))</f>
        <v>NG</v>
      </c>
      <c r="AR16" s="19" t="e">
        <f>IF(AS16="NG",1,0)</f>
        <v>#DIV/0!</v>
      </c>
      <c r="AS16" s="19" t="e">
        <f>IF(AO16&gt;=0.285,"OK",IF(AN16&gt;=AL15,"OK","NG"))</f>
        <v>#DIV/0!</v>
      </c>
    </row>
    <row r="17" spans="1:45" ht="26.4" customHeight="1">
      <c r="A17" s="55">
        <f>IF(A15=12,A13+1,A13)</f>
        <v>2026</v>
      </c>
      <c r="B17" s="55"/>
      <c r="C17" s="55"/>
      <c r="D17" s="54" t="s">
        <v>9</v>
      </c>
      <c r="E17" s="54"/>
      <c r="F17" s="16">
        <f>DATE($A17,$A19,1)</f>
        <v>46023</v>
      </c>
      <c r="G17" s="16">
        <f>F17+1</f>
        <v>46024</v>
      </c>
      <c r="H17" s="16">
        <f t="shared" ref="H17:X17" si="9">G17+1</f>
        <v>46025</v>
      </c>
      <c r="I17" s="16">
        <f t="shared" si="9"/>
        <v>46026</v>
      </c>
      <c r="J17" s="16">
        <f t="shared" si="9"/>
        <v>46027</v>
      </c>
      <c r="K17" s="16">
        <f t="shared" si="9"/>
        <v>46028</v>
      </c>
      <c r="L17" s="16">
        <f t="shared" si="9"/>
        <v>46029</v>
      </c>
      <c r="M17" s="16">
        <f t="shared" si="9"/>
        <v>46030</v>
      </c>
      <c r="N17" s="16">
        <f t="shared" si="9"/>
        <v>46031</v>
      </c>
      <c r="O17" s="16">
        <f t="shared" si="9"/>
        <v>46032</v>
      </c>
      <c r="P17" s="16">
        <f t="shared" si="9"/>
        <v>46033</v>
      </c>
      <c r="Q17" s="16">
        <f t="shared" si="9"/>
        <v>46034</v>
      </c>
      <c r="R17" s="16">
        <f t="shared" si="9"/>
        <v>46035</v>
      </c>
      <c r="S17" s="16">
        <f t="shared" si="9"/>
        <v>46036</v>
      </c>
      <c r="T17" s="16">
        <f t="shared" si="9"/>
        <v>46037</v>
      </c>
      <c r="U17" s="16">
        <f t="shared" si="9"/>
        <v>46038</v>
      </c>
      <c r="V17" s="16">
        <f t="shared" si="9"/>
        <v>46039</v>
      </c>
      <c r="W17" s="16">
        <f t="shared" si="9"/>
        <v>46040</v>
      </c>
      <c r="X17" s="16">
        <f t="shared" si="9"/>
        <v>46041</v>
      </c>
      <c r="Y17" s="16">
        <f>X17+1</f>
        <v>46042</v>
      </c>
      <c r="Z17" s="16">
        <f t="shared" ref="Z17:AF17" si="10">Y17+1</f>
        <v>46043</v>
      </c>
      <c r="AA17" s="16">
        <f t="shared" si="10"/>
        <v>46044</v>
      </c>
      <c r="AB17" s="16">
        <f t="shared" si="10"/>
        <v>46045</v>
      </c>
      <c r="AC17" s="16">
        <f t="shared" si="10"/>
        <v>46046</v>
      </c>
      <c r="AD17" s="16">
        <f t="shared" si="10"/>
        <v>46047</v>
      </c>
      <c r="AE17" s="16">
        <f t="shared" si="10"/>
        <v>46048</v>
      </c>
      <c r="AF17" s="16">
        <f t="shared" si="10"/>
        <v>46049</v>
      </c>
      <c r="AG17" s="16">
        <f>AF17+1</f>
        <v>46050</v>
      </c>
      <c r="AH17" s="16">
        <f>IF(F21=AG17+1,0,AG17+1)</f>
        <v>46051</v>
      </c>
      <c r="AI17" s="16">
        <f>IF(AH17=0,0,IF(F21=AH17+1,0,AH17+1))</f>
        <v>46052</v>
      </c>
      <c r="AJ17" s="16">
        <f>IF(AI17=0,0,IF(F21=AI17+1,0,AI17+1))</f>
        <v>46053</v>
      </c>
      <c r="AK17" s="49" t="s">
        <v>26</v>
      </c>
      <c r="AL17" s="58" t="s">
        <v>27</v>
      </c>
      <c r="AM17" s="48" t="s">
        <v>69</v>
      </c>
      <c r="AN17" s="49" t="s">
        <v>30</v>
      </c>
      <c r="AO17" s="49" t="s">
        <v>29</v>
      </c>
      <c r="AP17" s="50" t="s">
        <v>65</v>
      </c>
      <c r="AQ17" s="51"/>
      <c r="AR17" s="50" t="s">
        <v>28</v>
      </c>
      <c r="AS17" s="51"/>
    </row>
    <row r="18" spans="1:45" ht="26.4" customHeight="1">
      <c r="A18" s="55"/>
      <c r="B18" s="55"/>
      <c r="C18" s="55"/>
      <c r="D18" s="54" t="s">
        <v>3</v>
      </c>
      <c r="E18" s="54"/>
      <c r="F18" s="17">
        <f>WEEKDAY(F17,1)</f>
        <v>5</v>
      </c>
      <c r="G18" s="17">
        <f t="shared" ref="G18:AF18" si="11">WEEKDAY(G17,1)</f>
        <v>6</v>
      </c>
      <c r="H18" s="17">
        <f t="shared" si="11"/>
        <v>7</v>
      </c>
      <c r="I18" s="17">
        <f t="shared" si="11"/>
        <v>1</v>
      </c>
      <c r="J18" s="17">
        <f t="shared" si="11"/>
        <v>2</v>
      </c>
      <c r="K18" s="17">
        <f t="shared" si="11"/>
        <v>3</v>
      </c>
      <c r="L18" s="17">
        <f t="shared" si="11"/>
        <v>4</v>
      </c>
      <c r="M18" s="17">
        <f t="shared" si="11"/>
        <v>5</v>
      </c>
      <c r="N18" s="17">
        <f t="shared" si="11"/>
        <v>6</v>
      </c>
      <c r="O18" s="17">
        <f t="shared" si="11"/>
        <v>7</v>
      </c>
      <c r="P18" s="17">
        <f t="shared" si="11"/>
        <v>1</v>
      </c>
      <c r="Q18" s="17">
        <f t="shared" si="11"/>
        <v>2</v>
      </c>
      <c r="R18" s="17">
        <f t="shared" si="11"/>
        <v>3</v>
      </c>
      <c r="S18" s="17">
        <f t="shared" si="11"/>
        <v>4</v>
      </c>
      <c r="T18" s="17">
        <f t="shared" si="11"/>
        <v>5</v>
      </c>
      <c r="U18" s="17">
        <f t="shared" si="11"/>
        <v>6</v>
      </c>
      <c r="V18" s="17">
        <f t="shared" si="11"/>
        <v>7</v>
      </c>
      <c r="W18" s="17">
        <f t="shared" si="11"/>
        <v>1</v>
      </c>
      <c r="X18" s="17">
        <f t="shared" si="11"/>
        <v>2</v>
      </c>
      <c r="Y18" s="17">
        <f t="shared" si="11"/>
        <v>3</v>
      </c>
      <c r="Z18" s="17">
        <f t="shared" si="11"/>
        <v>4</v>
      </c>
      <c r="AA18" s="17">
        <f t="shared" si="11"/>
        <v>5</v>
      </c>
      <c r="AB18" s="17">
        <f t="shared" si="11"/>
        <v>6</v>
      </c>
      <c r="AC18" s="17">
        <f t="shared" si="11"/>
        <v>7</v>
      </c>
      <c r="AD18" s="17">
        <f t="shared" si="11"/>
        <v>1</v>
      </c>
      <c r="AE18" s="17">
        <f t="shared" si="11"/>
        <v>2</v>
      </c>
      <c r="AF18" s="17">
        <f t="shared" si="11"/>
        <v>3</v>
      </c>
      <c r="AG18" s="17">
        <f>WEEKDAY(AG17,1)</f>
        <v>4</v>
      </c>
      <c r="AH18" s="17">
        <f>IF(AH17=0,"",WEEKDAY(AH17,1))</f>
        <v>5</v>
      </c>
      <c r="AI18" s="17">
        <f>IF(AI17=0,"",WEEKDAY(AI17,1))</f>
        <v>6</v>
      </c>
      <c r="AJ18" s="17">
        <f>IF(AJ17=0,"",WEEKDAY(AJ17,1))</f>
        <v>7</v>
      </c>
      <c r="AK18" s="49"/>
      <c r="AL18" s="59"/>
      <c r="AM18" s="49"/>
      <c r="AN18" s="49"/>
      <c r="AO18" s="49"/>
      <c r="AP18" s="52"/>
      <c r="AQ18" s="53"/>
      <c r="AR18" s="52"/>
      <c r="AS18" s="53"/>
    </row>
    <row r="19" spans="1:45" ht="26.4" customHeight="1">
      <c r="A19" s="60">
        <f>IF(A15=12,1,A15+1)</f>
        <v>1</v>
      </c>
      <c r="B19" s="60"/>
      <c r="C19" s="60"/>
      <c r="D19" s="54" t="s">
        <v>20</v>
      </c>
      <c r="E19" s="54"/>
      <c r="F19" s="25" t="str">
        <f t="shared" ref="F19:I19" si="12">IF(F18="","",IF(WEEKDAY(F18,2)&gt;5,"■","〇"))</f>
        <v>〇</v>
      </c>
      <c r="G19" s="25" t="str">
        <f t="shared" si="12"/>
        <v>〇</v>
      </c>
      <c r="H19" s="25" t="str">
        <f t="shared" si="12"/>
        <v>■</v>
      </c>
      <c r="I19" s="25" t="str">
        <f t="shared" si="12"/>
        <v>■</v>
      </c>
      <c r="J19" s="25" t="str">
        <f t="shared" ref="J19:AJ19" si="13">IF(J18="","",IF(WEEKDAY(J18,2)&gt;5,"■","〇"))</f>
        <v>〇</v>
      </c>
      <c r="K19" s="25" t="str">
        <f t="shared" si="13"/>
        <v>〇</v>
      </c>
      <c r="L19" s="25" t="str">
        <f t="shared" si="13"/>
        <v>〇</v>
      </c>
      <c r="M19" s="25" t="str">
        <f t="shared" si="13"/>
        <v>〇</v>
      </c>
      <c r="N19" s="25" t="str">
        <f t="shared" si="13"/>
        <v>〇</v>
      </c>
      <c r="O19" s="25" t="str">
        <f t="shared" si="13"/>
        <v>■</v>
      </c>
      <c r="P19" s="25" t="str">
        <f t="shared" si="13"/>
        <v>■</v>
      </c>
      <c r="Q19" s="25" t="str">
        <f t="shared" si="13"/>
        <v>〇</v>
      </c>
      <c r="R19" s="25" t="str">
        <f t="shared" si="13"/>
        <v>〇</v>
      </c>
      <c r="S19" s="25" t="str">
        <f t="shared" si="13"/>
        <v>〇</v>
      </c>
      <c r="T19" s="25" t="str">
        <f t="shared" si="13"/>
        <v>〇</v>
      </c>
      <c r="U19" s="25" t="str">
        <f t="shared" si="13"/>
        <v>〇</v>
      </c>
      <c r="V19" s="25" t="str">
        <f t="shared" si="13"/>
        <v>■</v>
      </c>
      <c r="W19" s="25" t="str">
        <f t="shared" si="13"/>
        <v>■</v>
      </c>
      <c r="X19" s="25" t="str">
        <f t="shared" si="13"/>
        <v>〇</v>
      </c>
      <c r="Y19" s="25" t="str">
        <f t="shared" si="13"/>
        <v>〇</v>
      </c>
      <c r="Z19" s="25" t="str">
        <f t="shared" si="13"/>
        <v>〇</v>
      </c>
      <c r="AA19" s="25" t="str">
        <f t="shared" si="13"/>
        <v>〇</v>
      </c>
      <c r="AB19" s="25" t="str">
        <f t="shared" si="13"/>
        <v>〇</v>
      </c>
      <c r="AC19" s="25" t="str">
        <f t="shared" si="13"/>
        <v>■</v>
      </c>
      <c r="AD19" s="25" t="str">
        <f t="shared" si="13"/>
        <v>■</v>
      </c>
      <c r="AE19" s="25" t="str">
        <f t="shared" si="13"/>
        <v>〇</v>
      </c>
      <c r="AF19" s="25" t="str">
        <f t="shared" si="13"/>
        <v>〇</v>
      </c>
      <c r="AG19" s="25" t="str">
        <f t="shared" si="13"/>
        <v>〇</v>
      </c>
      <c r="AH19" s="25" t="str">
        <f t="shared" si="13"/>
        <v>〇</v>
      </c>
      <c r="AI19" s="25" t="str">
        <f t="shared" si="13"/>
        <v>〇</v>
      </c>
      <c r="AJ19" s="25" t="str">
        <f t="shared" si="13"/>
        <v>■</v>
      </c>
      <c r="AK19" s="19">
        <f>COUNTIF(F19:AJ19,"〇")+COUNTIF(F19:AJ19,"■")</f>
        <v>31</v>
      </c>
      <c r="AL19" s="19">
        <f>COUNTIFS(F19:AJ19,"■",F18:AJ18,1)+COUNTIFS(F19:AJ19,"〇",F18:AJ18,1)+COUNTIFS(F19:AJ19,"■",F18:AJ18,7)+COUNTIFS(F19:AJ19,"〇",F18:AJ18,7)</f>
        <v>9</v>
      </c>
      <c r="AM19" s="31"/>
      <c r="AN19" s="19">
        <f>COUNTIF(F19:AJ19,"■")</f>
        <v>9</v>
      </c>
      <c r="AO19" s="20">
        <f>AN19/AK19</f>
        <v>0.29032258064516131</v>
      </c>
      <c r="AP19" s="19">
        <f>IF(AQ19="NG",1,0)</f>
        <v>1</v>
      </c>
      <c r="AQ19" s="19" t="str">
        <f>IF(AM19=AL19,"OK",IF(AM19&gt;=AL19,"OK","NG"))</f>
        <v>NG</v>
      </c>
      <c r="AR19" s="19">
        <f>IF(AS19="NG",1,0)</f>
        <v>0</v>
      </c>
      <c r="AS19" s="19" t="str">
        <f>IF(AO19&gt;=0.285,"OK",IF(AN19&gt;=AL19,"OK","NG"))</f>
        <v>OK</v>
      </c>
    </row>
    <row r="20" spans="1:45" ht="26.4" customHeight="1">
      <c r="A20" s="60"/>
      <c r="B20" s="60"/>
      <c r="C20" s="60"/>
      <c r="D20" s="54" t="s">
        <v>21</v>
      </c>
      <c r="E20" s="54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19">
        <f>COUNTIF(F20:AJ20,"〇")+COUNTIF(F20:AJ20,"■")</f>
        <v>0</v>
      </c>
      <c r="AL20" s="32"/>
      <c r="AM20" s="31"/>
      <c r="AN20" s="19">
        <f>COUNTIF(F20:AJ20,"■")</f>
        <v>0</v>
      </c>
      <c r="AO20" s="20" t="e">
        <f>AN20/AK20</f>
        <v>#DIV/0!</v>
      </c>
      <c r="AP20" s="19">
        <f>IF(AQ20="NG",1,0)</f>
        <v>1</v>
      </c>
      <c r="AQ20" s="19" t="str">
        <f>IF(AM20=AL19,"OK",IF(AM20&gt;=AL19,"OK","NG"))</f>
        <v>NG</v>
      </c>
      <c r="AR20" s="19" t="e">
        <f>IF(AS20="NG",1,0)</f>
        <v>#DIV/0!</v>
      </c>
      <c r="AS20" s="19" t="e">
        <f>IF(AO20&gt;=0.285,"OK",IF(AN20&gt;=AL19,"OK","NG"))</f>
        <v>#DIV/0!</v>
      </c>
    </row>
    <row r="21" spans="1:45" ht="26.4" customHeight="1">
      <c r="A21" s="55">
        <f>IF(A19=12,A17+1,A17)</f>
        <v>2026</v>
      </c>
      <c r="B21" s="55"/>
      <c r="C21" s="55"/>
      <c r="D21" s="54" t="s">
        <v>9</v>
      </c>
      <c r="E21" s="54"/>
      <c r="F21" s="16">
        <f>DATE($A21,$A23,1)</f>
        <v>46054</v>
      </c>
      <c r="G21" s="16">
        <f>F21+1</f>
        <v>46055</v>
      </c>
      <c r="H21" s="16">
        <f t="shared" ref="H21:X21" si="14">G21+1</f>
        <v>46056</v>
      </c>
      <c r="I21" s="16">
        <f t="shared" si="14"/>
        <v>46057</v>
      </c>
      <c r="J21" s="16">
        <f t="shared" si="14"/>
        <v>46058</v>
      </c>
      <c r="K21" s="16">
        <f t="shared" si="14"/>
        <v>46059</v>
      </c>
      <c r="L21" s="16">
        <f t="shared" si="14"/>
        <v>46060</v>
      </c>
      <c r="M21" s="16">
        <f t="shared" si="14"/>
        <v>46061</v>
      </c>
      <c r="N21" s="16">
        <f t="shared" si="14"/>
        <v>46062</v>
      </c>
      <c r="O21" s="16">
        <f t="shared" si="14"/>
        <v>46063</v>
      </c>
      <c r="P21" s="16">
        <f t="shared" si="14"/>
        <v>46064</v>
      </c>
      <c r="Q21" s="16">
        <f t="shared" si="14"/>
        <v>46065</v>
      </c>
      <c r="R21" s="16">
        <f t="shared" si="14"/>
        <v>46066</v>
      </c>
      <c r="S21" s="16">
        <f t="shared" si="14"/>
        <v>46067</v>
      </c>
      <c r="T21" s="16">
        <f t="shared" si="14"/>
        <v>46068</v>
      </c>
      <c r="U21" s="16">
        <f t="shared" si="14"/>
        <v>46069</v>
      </c>
      <c r="V21" s="16">
        <f t="shared" si="14"/>
        <v>46070</v>
      </c>
      <c r="W21" s="16">
        <f t="shared" si="14"/>
        <v>46071</v>
      </c>
      <c r="X21" s="16">
        <f t="shared" si="14"/>
        <v>46072</v>
      </c>
      <c r="Y21" s="16">
        <f>X21+1</f>
        <v>46073</v>
      </c>
      <c r="Z21" s="16">
        <f t="shared" ref="Z21:AF21" si="15">Y21+1</f>
        <v>46074</v>
      </c>
      <c r="AA21" s="16">
        <f t="shared" si="15"/>
        <v>46075</v>
      </c>
      <c r="AB21" s="16">
        <f t="shared" si="15"/>
        <v>46076</v>
      </c>
      <c r="AC21" s="16">
        <f t="shared" si="15"/>
        <v>46077</v>
      </c>
      <c r="AD21" s="16">
        <f t="shared" si="15"/>
        <v>46078</v>
      </c>
      <c r="AE21" s="16">
        <f t="shared" si="15"/>
        <v>46079</v>
      </c>
      <c r="AF21" s="16">
        <f t="shared" si="15"/>
        <v>46080</v>
      </c>
      <c r="AG21" s="16">
        <f>AF21+1</f>
        <v>46081</v>
      </c>
      <c r="AH21" s="16">
        <f>IF(F25=AG21+1,0,AG21+1)</f>
        <v>0</v>
      </c>
      <c r="AI21" s="16">
        <f>IF(AH21=0,0,IF(F25=AH21+1,0,AH21+1))</f>
        <v>0</v>
      </c>
      <c r="AJ21" s="16">
        <f>IF(AI21=0,0,IF(F25=AI21+1,0,AI21+1))</f>
        <v>0</v>
      </c>
      <c r="AK21" s="49" t="s">
        <v>26</v>
      </c>
      <c r="AL21" s="58" t="s">
        <v>27</v>
      </c>
      <c r="AM21" s="48" t="s">
        <v>69</v>
      </c>
      <c r="AN21" s="49" t="s">
        <v>30</v>
      </c>
      <c r="AO21" s="49" t="s">
        <v>29</v>
      </c>
      <c r="AP21" s="50" t="s">
        <v>65</v>
      </c>
      <c r="AQ21" s="51"/>
      <c r="AR21" s="50" t="s">
        <v>28</v>
      </c>
      <c r="AS21" s="51"/>
    </row>
    <row r="22" spans="1:45" ht="26.4" customHeight="1">
      <c r="A22" s="55"/>
      <c r="B22" s="55"/>
      <c r="C22" s="55"/>
      <c r="D22" s="54" t="s">
        <v>3</v>
      </c>
      <c r="E22" s="54"/>
      <c r="F22" s="17">
        <f>WEEKDAY(F21,1)</f>
        <v>1</v>
      </c>
      <c r="G22" s="17">
        <f t="shared" ref="G22:AF22" si="16">WEEKDAY(G21,1)</f>
        <v>2</v>
      </c>
      <c r="H22" s="17">
        <f t="shared" si="16"/>
        <v>3</v>
      </c>
      <c r="I22" s="17">
        <f t="shared" si="16"/>
        <v>4</v>
      </c>
      <c r="J22" s="17">
        <f t="shared" si="16"/>
        <v>5</v>
      </c>
      <c r="K22" s="17">
        <f t="shared" si="16"/>
        <v>6</v>
      </c>
      <c r="L22" s="17">
        <f t="shared" si="16"/>
        <v>7</v>
      </c>
      <c r="M22" s="17">
        <f t="shared" si="16"/>
        <v>1</v>
      </c>
      <c r="N22" s="17">
        <f t="shared" si="16"/>
        <v>2</v>
      </c>
      <c r="O22" s="17">
        <f t="shared" si="16"/>
        <v>3</v>
      </c>
      <c r="P22" s="17">
        <f t="shared" si="16"/>
        <v>4</v>
      </c>
      <c r="Q22" s="17">
        <f t="shared" si="16"/>
        <v>5</v>
      </c>
      <c r="R22" s="17">
        <f t="shared" si="16"/>
        <v>6</v>
      </c>
      <c r="S22" s="17">
        <f t="shared" si="16"/>
        <v>7</v>
      </c>
      <c r="T22" s="17">
        <f t="shared" si="16"/>
        <v>1</v>
      </c>
      <c r="U22" s="17">
        <f t="shared" si="16"/>
        <v>2</v>
      </c>
      <c r="V22" s="17">
        <f t="shared" si="16"/>
        <v>3</v>
      </c>
      <c r="W22" s="17">
        <f t="shared" si="16"/>
        <v>4</v>
      </c>
      <c r="X22" s="17">
        <f t="shared" si="16"/>
        <v>5</v>
      </c>
      <c r="Y22" s="17">
        <f t="shared" si="16"/>
        <v>6</v>
      </c>
      <c r="Z22" s="17">
        <f t="shared" si="16"/>
        <v>7</v>
      </c>
      <c r="AA22" s="17">
        <f t="shared" si="16"/>
        <v>1</v>
      </c>
      <c r="AB22" s="17">
        <f t="shared" si="16"/>
        <v>2</v>
      </c>
      <c r="AC22" s="17">
        <f t="shared" si="16"/>
        <v>3</v>
      </c>
      <c r="AD22" s="17">
        <f t="shared" si="16"/>
        <v>4</v>
      </c>
      <c r="AE22" s="17">
        <f t="shared" si="16"/>
        <v>5</v>
      </c>
      <c r="AF22" s="17">
        <f t="shared" si="16"/>
        <v>6</v>
      </c>
      <c r="AG22" s="17">
        <f>WEEKDAY(AG21,1)</f>
        <v>7</v>
      </c>
      <c r="AH22" s="17" t="str">
        <f>IF(AH21=0,"",WEEKDAY(AH21,1))</f>
        <v/>
      </c>
      <c r="AI22" s="17" t="str">
        <f>IF(AI21=0,"",WEEKDAY(AI21,1))</f>
        <v/>
      </c>
      <c r="AJ22" s="17" t="str">
        <f>IF(AJ21=0,"",WEEKDAY(AJ21,1))</f>
        <v/>
      </c>
      <c r="AK22" s="49"/>
      <c r="AL22" s="59"/>
      <c r="AM22" s="49"/>
      <c r="AN22" s="49"/>
      <c r="AO22" s="49"/>
      <c r="AP22" s="52"/>
      <c r="AQ22" s="53"/>
      <c r="AR22" s="52"/>
      <c r="AS22" s="53"/>
    </row>
    <row r="23" spans="1:45" ht="26.4" customHeight="1">
      <c r="A23" s="60">
        <f>IF(A19=12,1,A19+1)</f>
        <v>2</v>
      </c>
      <c r="B23" s="60"/>
      <c r="C23" s="60"/>
      <c r="D23" s="54" t="s">
        <v>20</v>
      </c>
      <c r="E23" s="54"/>
      <c r="F23" s="25" t="str">
        <f t="shared" ref="F23:AJ23" si="17">IF(F22="","",IF(WEEKDAY(F22,2)&gt;5,"■","〇"))</f>
        <v>■</v>
      </c>
      <c r="G23" s="25" t="str">
        <f t="shared" si="17"/>
        <v>〇</v>
      </c>
      <c r="H23" s="25" t="str">
        <f t="shared" si="17"/>
        <v>〇</v>
      </c>
      <c r="I23" s="25" t="str">
        <f t="shared" si="17"/>
        <v>〇</v>
      </c>
      <c r="J23" s="25" t="str">
        <f t="shared" si="17"/>
        <v>〇</v>
      </c>
      <c r="K23" s="25" t="str">
        <f t="shared" si="17"/>
        <v>〇</v>
      </c>
      <c r="L23" s="25" t="str">
        <f t="shared" si="17"/>
        <v>■</v>
      </c>
      <c r="M23" s="25" t="str">
        <f t="shared" si="17"/>
        <v>■</v>
      </c>
      <c r="N23" s="25" t="str">
        <f t="shared" si="17"/>
        <v>〇</v>
      </c>
      <c r="O23" s="25" t="str">
        <f t="shared" si="17"/>
        <v>〇</v>
      </c>
      <c r="P23" s="25" t="str">
        <f t="shared" si="17"/>
        <v>〇</v>
      </c>
      <c r="Q23" s="25" t="str">
        <f t="shared" si="17"/>
        <v>〇</v>
      </c>
      <c r="R23" s="25" t="str">
        <f t="shared" si="17"/>
        <v>〇</v>
      </c>
      <c r="S23" s="25" t="str">
        <f t="shared" si="17"/>
        <v>■</v>
      </c>
      <c r="T23" s="25" t="str">
        <f t="shared" si="17"/>
        <v>■</v>
      </c>
      <c r="U23" s="25" t="str">
        <f t="shared" si="17"/>
        <v>〇</v>
      </c>
      <c r="V23" s="25" t="str">
        <f t="shared" si="17"/>
        <v>〇</v>
      </c>
      <c r="W23" s="25" t="str">
        <f t="shared" si="17"/>
        <v>〇</v>
      </c>
      <c r="X23" s="25" t="str">
        <f t="shared" si="17"/>
        <v>〇</v>
      </c>
      <c r="Y23" s="25" t="str">
        <f t="shared" si="17"/>
        <v>〇</v>
      </c>
      <c r="Z23" s="25" t="str">
        <f t="shared" si="17"/>
        <v>■</v>
      </c>
      <c r="AA23" s="25" t="str">
        <f t="shared" si="17"/>
        <v>■</v>
      </c>
      <c r="AB23" s="25" t="str">
        <f t="shared" si="17"/>
        <v>〇</v>
      </c>
      <c r="AC23" s="25" t="str">
        <f t="shared" si="17"/>
        <v>〇</v>
      </c>
      <c r="AD23" s="25" t="str">
        <f t="shared" si="17"/>
        <v>〇</v>
      </c>
      <c r="AE23" s="25" t="str">
        <f t="shared" si="17"/>
        <v>〇</v>
      </c>
      <c r="AF23" s="25" t="str">
        <f t="shared" si="17"/>
        <v>〇</v>
      </c>
      <c r="AG23" s="25" t="str">
        <f t="shared" si="17"/>
        <v>■</v>
      </c>
      <c r="AH23" s="25" t="str">
        <f t="shared" si="17"/>
        <v/>
      </c>
      <c r="AI23" s="25" t="str">
        <f t="shared" si="17"/>
        <v/>
      </c>
      <c r="AJ23" s="25" t="str">
        <f t="shared" si="17"/>
        <v/>
      </c>
      <c r="AK23" s="19">
        <f>COUNTIF(F23:AJ23,"〇")+COUNTIF(F23:AJ23,"■")</f>
        <v>28</v>
      </c>
      <c r="AL23" s="19">
        <f>COUNTIFS(F23:AJ23,"■",F22:AJ22,1)+COUNTIFS(F23:AJ23,"〇",F22:AJ22,1)+COUNTIFS(F23:AJ23,"■",F22:AJ22,7)+COUNTIFS(F23:AJ23,"〇",F22:AJ22,7)</f>
        <v>8</v>
      </c>
      <c r="AM23" s="31"/>
      <c r="AN23" s="19">
        <f>COUNTIF(F23:AJ23,"■")</f>
        <v>8</v>
      </c>
      <c r="AO23" s="20">
        <f>AN23/AK23</f>
        <v>0.2857142857142857</v>
      </c>
      <c r="AP23" s="19">
        <f>IF(AQ23="NG",1,0)</f>
        <v>1</v>
      </c>
      <c r="AQ23" s="19" t="str">
        <f>IF(AM23=AL23,"OK",IF(AM23&gt;=AL23,"OK","NG"))</f>
        <v>NG</v>
      </c>
      <c r="AR23" s="19">
        <f>IF(AS23="NG",1,0)</f>
        <v>0</v>
      </c>
      <c r="AS23" s="19" t="str">
        <f>IF(AO23&gt;=0.285,"OK",IF(AN23&gt;=AL23,"OK","NG"))</f>
        <v>OK</v>
      </c>
    </row>
    <row r="24" spans="1:45" ht="26.4" customHeight="1">
      <c r="A24" s="60"/>
      <c r="B24" s="60"/>
      <c r="C24" s="60"/>
      <c r="D24" s="54" t="s">
        <v>21</v>
      </c>
      <c r="E24" s="54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19">
        <f>COUNTIF(F24:AJ24,"〇")+COUNTIF(F24:AJ24,"■")</f>
        <v>0</v>
      </c>
      <c r="AL24" s="32"/>
      <c r="AM24" s="31"/>
      <c r="AN24" s="19">
        <f>COUNTIF(F24:AJ24,"■")</f>
        <v>0</v>
      </c>
      <c r="AO24" s="20" t="e">
        <f>AN24/AK24</f>
        <v>#DIV/0!</v>
      </c>
      <c r="AP24" s="19">
        <f>IF(AQ24="NG",1,0)</f>
        <v>1</v>
      </c>
      <c r="AQ24" s="19" t="str">
        <f>IF(AM24=AL23,"OK",IF(AM24&gt;=AL23,"OK","NG"))</f>
        <v>NG</v>
      </c>
      <c r="AR24" s="19" t="e">
        <f>IF(AS24="NG",1,0)</f>
        <v>#DIV/0!</v>
      </c>
      <c r="AS24" s="19" t="e">
        <f>IF(AO24&gt;=0.285,"OK",IF(AN24&gt;=AL23,"OK","NG"))</f>
        <v>#DIV/0!</v>
      </c>
    </row>
    <row r="25" spans="1:45" ht="26.4" customHeight="1">
      <c r="A25" s="55">
        <f>IF(A23=12,A21+1,A21)</f>
        <v>2026</v>
      </c>
      <c r="B25" s="55"/>
      <c r="C25" s="55"/>
      <c r="D25" s="54" t="s">
        <v>9</v>
      </c>
      <c r="E25" s="54"/>
      <c r="F25" s="16">
        <f>DATE($A25,$A27,1)</f>
        <v>46082</v>
      </c>
      <c r="G25" s="16">
        <f>F25+1</f>
        <v>46083</v>
      </c>
      <c r="H25" s="16">
        <f t="shared" ref="H25:X25" si="18">G25+1</f>
        <v>46084</v>
      </c>
      <c r="I25" s="16">
        <f t="shared" si="18"/>
        <v>46085</v>
      </c>
      <c r="J25" s="16">
        <f t="shared" si="18"/>
        <v>46086</v>
      </c>
      <c r="K25" s="16">
        <f t="shared" si="18"/>
        <v>46087</v>
      </c>
      <c r="L25" s="16">
        <f t="shared" si="18"/>
        <v>46088</v>
      </c>
      <c r="M25" s="16">
        <f t="shared" si="18"/>
        <v>46089</v>
      </c>
      <c r="N25" s="16">
        <f t="shared" si="18"/>
        <v>46090</v>
      </c>
      <c r="O25" s="16">
        <f t="shared" si="18"/>
        <v>46091</v>
      </c>
      <c r="P25" s="16">
        <f t="shared" si="18"/>
        <v>46092</v>
      </c>
      <c r="Q25" s="16">
        <f t="shared" si="18"/>
        <v>46093</v>
      </c>
      <c r="R25" s="16">
        <f t="shared" si="18"/>
        <v>46094</v>
      </c>
      <c r="S25" s="16">
        <f t="shared" si="18"/>
        <v>46095</v>
      </c>
      <c r="T25" s="16">
        <f t="shared" si="18"/>
        <v>46096</v>
      </c>
      <c r="U25" s="16">
        <f t="shared" si="18"/>
        <v>46097</v>
      </c>
      <c r="V25" s="16">
        <f t="shared" si="18"/>
        <v>46098</v>
      </c>
      <c r="W25" s="16">
        <f t="shared" si="18"/>
        <v>46099</v>
      </c>
      <c r="X25" s="16">
        <f t="shared" si="18"/>
        <v>46100</v>
      </c>
      <c r="Y25" s="16">
        <f>X25+1</f>
        <v>46101</v>
      </c>
      <c r="Z25" s="16">
        <f t="shared" ref="Z25:AF25" si="19">Y25+1</f>
        <v>46102</v>
      </c>
      <c r="AA25" s="16">
        <f t="shared" si="19"/>
        <v>46103</v>
      </c>
      <c r="AB25" s="16">
        <f t="shared" si="19"/>
        <v>46104</v>
      </c>
      <c r="AC25" s="16">
        <f t="shared" si="19"/>
        <v>46105</v>
      </c>
      <c r="AD25" s="16">
        <f t="shared" si="19"/>
        <v>46106</v>
      </c>
      <c r="AE25" s="16">
        <f t="shared" si="19"/>
        <v>46107</v>
      </c>
      <c r="AF25" s="16">
        <f t="shared" si="19"/>
        <v>46108</v>
      </c>
      <c r="AG25" s="16">
        <f>AF25+1</f>
        <v>46109</v>
      </c>
      <c r="AH25" s="16">
        <f>IF(F29=AG25+1,0,AG25+1)</f>
        <v>46110</v>
      </c>
      <c r="AI25" s="16">
        <f>IF(AH25=0,0,IF(F29=AH25+1,0,AH25+1))</f>
        <v>46111</v>
      </c>
      <c r="AJ25" s="16">
        <f>IF(AI25=0,0,IF(F29=AI25+1,0,AI25+1))</f>
        <v>46112</v>
      </c>
      <c r="AK25" s="49" t="s">
        <v>26</v>
      </c>
      <c r="AL25" s="58" t="s">
        <v>27</v>
      </c>
      <c r="AM25" s="48" t="s">
        <v>69</v>
      </c>
      <c r="AN25" s="49" t="s">
        <v>30</v>
      </c>
      <c r="AO25" s="49" t="s">
        <v>29</v>
      </c>
      <c r="AP25" s="50" t="s">
        <v>65</v>
      </c>
      <c r="AQ25" s="51"/>
      <c r="AR25" s="50" t="s">
        <v>28</v>
      </c>
      <c r="AS25" s="51"/>
    </row>
    <row r="26" spans="1:45" ht="26.4" customHeight="1">
      <c r="A26" s="55"/>
      <c r="B26" s="55"/>
      <c r="C26" s="55"/>
      <c r="D26" s="54" t="s">
        <v>3</v>
      </c>
      <c r="E26" s="54"/>
      <c r="F26" s="17">
        <f>WEEKDAY(F25,1)</f>
        <v>1</v>
      </c>
      <c r="G26" s="17">
        <f t="shared" ref="G26:AF26" si="20">WEEKDAY(G25,1)</f>
        <v>2</v>
      </c>
      <c r="H26" s="17">
        <f t="shared" si="20"/>
        <v>3</v>
      </c>
      <c r="I26" s="17">
        <f t="shared" si="20"/>
        <v>4</v>
      </c>
      <c r="J26" s="17">
        <f t="shared" si="20"/>
        <v>5</v>
      </c>
      <c r="K26" s="17">
        <f t="shared" si="20"/>
        <v>6</v>
      </c>
      <c r="L26" s="17">
        <f t="shared" si="20"/>
        <v>7</v>
      </c>
      <c r="M26" s="17">
        <f t="shared" si="20"/>
        <v>1</v>
      </c>
      <c r="N26" s="17">
        <f t="shared" si="20"/>
        <v>2</v>
      </c>
      <c r="O26" s="17">
        <f t="shared" si="20"/>
        <v>3</v>
      </c>
      <c r="P26" s="17">
        <f t="shared" si="20"/>
        <v>4</v>
      </c>
      <c r="Q26" s="17">
        <f t="shared" si="20"/>
        <v>5</v>
      </c>
      <c r="R26" s="17">
        <f t="shared" si="20"/>
        <v>6</v>
      </c>
      <c r="S26" s="17">
        <f t="shared" si="20"/>
        <v>7</v>
      </c>
      <c r="T26" s="17">
        <f t="shared" si="20"/>
        <v>1</v>
      </c>
      <c r="U26" s="17">
        <f t="shared" si="20"/>
        <v>2</v>
      </c>
      <c r="V26" s="17">
        <f t="shared" si="20"/>
        <v>3</v>
      </c>
      <c r="W26" s="17">
        <f t="shared" si="20"/>
        <v>4</v>
      </c>
      <c r="X26" s="17">
        <f t="shared" si="20"/>
        <v>5</v>
      </c>
      <c r="Y26" s="17">
        <f t="shared" si="20"/>
        <v>6</v>
      </c>
      <c r="Z26" s="17">
        <f t="shared" si="20"/>
        <v>7</v>
      </c>
      <c r="AA26" s="17">
        <f t="shared" si="20"/>
        <v>1</v>
      </c>
      <c r="AB26" s="17">
        <f t="shared" si="20"/>
        <v>2</v>
      </c>
      <c r="AC26" s="17">
        <f t="shared" si="20"/>
        <v>3</v>
      </c>
      <c r="AD26" s="17">
        <f t="shared" si="20"/>
        <v>4</v>
      </c>
      <c r="AE26" s="17">
        <f t="shared" si="20"/>
        <v>5</v>
      </c>
      <c r="AF26" s="17">
        <f t="shared" si="20"/>
        <v>6</v>
      </c>
      <c r="AG26" s="17">
        <f>WEEKDAY(AG25,1)</f>
        <v>7</v>
      </c>
      <c r="AH26" s="17">
        <f>IF(AH25=0,"",WEEKDAY(AH25,1))</f>
        <v>1</v>
      </c>
      <c r="AI26" s="17">
        <f>IF(AI25=0,"",WEEKDAY(AI25,1))</f>
        <v>2</v>
      </c>
      <c r="AJ26" s="17">
        <f>IF(AJ25=0,"",WEEKDAY(AJ25,1))</f>
        <v>3</v>
      </c>
      <c r="AK26" s="49"/>
      <c r="AL26" s="59"/>
      <c r="AM26" s="49"/>
      <c r="AN26" s="49"/>
      <c r="AO26" s="49"/>
      <c r="AP26" s="52"/>
      <c r="AQ26" s="53"/>
      <c r="AR26" s="52"/>
      <c r="AS26" s="53"/>
    </row>
    <row r="27" spans="1:45" ht="26.4" customHeight="1">
      <c r="A27" s="60">
        <f>IF(A23=12,1,A23+1)</f>
        <v>3</v>
      </c>
      <c r="B27" s="60"/>
      <c r="C27" s="60"/>
      <c r="D27" s="54" t="s">
        <v>20</v>
      </c>
      <c r="E27" s="54"/>
      <c r="F27" s="25" t="str">
        <f t="shared" ref="F27:AJ27" si="21">IF(F26="","",IF(WEEKDAY(F26,2)&gt;5,"■","〇"))</f>
        <v>■</v>
      </c>
      <c r="G27" s="25" t="str">
        <f t="shared" si="21"/>
        <v>〇</v>
      </c>
      <c r="H27" s="25" t="str">
        <f t="shared" si="21"/>
        <v>〇</v>
      </c>
      <c r="I27" s="25" t="str">
        <f t="shared" si="21"/>
        <v>〇</v>
      </c>
      <c r="J27" s="25" t="str">
        <f t="shared" si="21"/>
        <v>〇</v>
      </c>
      <c r="K27" s="25" t="str">
        <f t="shared" si="21"/>
        <v>〇</v>
      </c>
      <c r="L27" s="25" t="str">
        <f t="shared" si="21"/>
        <v>■</v>
      </c>
      <c r="M27" s="25" t="str">
        <f t="shared" si="21"/>
        <v>■</v>
      </c>
      <c r="N27" s="25" t="str">
        <f t="shared" si="21"/>
        <v>〇</v>
      </c>
      <c r="O27" s="25" t="str">
        <f t="shared" si="21"/>
        <v>〇</v>
      </c>
      <c r="P27" s="25" t="str">
        <f t="shared" si="21"/>
        <v>〇</v>
      </c>
      <c r="Q27" s="25" t="str">
        <f t="shared" si="21"/>
        <v>〇</v>
      </c>
      <c r="R27" s="25" t="str">
        <f t="shared" si="21"/>
        <v>〇</v>
      </c>
      <c r="S27" s="25" t="str">
        <f t="shared" si="21"/>
        <v>■</v>
      </c>
      <c r="T27" s="25" t="str">
        <f t="shared" si="21"/>
        <v>■</v>
      </c>
      <c r="U27" s="25" t="str">
        <f t="shared" si="21"/>
        <v>〇</v>
      </c>
      <c r="V27" s="25" t="str">
        <f t="shared" si="21"/>
        <v>〇</v>
      </c>
      <c r="W27" s="25" t="str">
        <f t="shared" si="21"/>
        <v>〇</v>
      </c>
      <c r="X27" s="25" t="str">
        <f t="shared" si="21"/>
        <v>〇</v>
      </c>
      <c r="Y27" s="25" t="str">
        <f t="shared" si="21"/>
        <v>〇</v>
      </c>
      <c r="Z27" s="25" t="str">
        <f t="shared" si="21"/>
        <v>■</v>
      </c>
      <c r="AA27" s="25" t="str">
        <f t="shared" si="21"/>
        <v>■</v>
      </c>
      <c r="AB27" s="25" t="str">
        <f t="shared" si="21"/>
        <v>〇</v>
      </c>
      <c r="AC27" s="25" t="str">
        <f t="shared" si="21"/>
        <v>〇</v>
      </c>
      <c r="AD27" s="25" t="str">
        <f t="shared" si="21"/>
        <v>〇</v>
      </c>
      <c r="AE27" s="25" t="str">
        <f t="shared" si="21"/>
        <v>〇</v>
      </c>
      <c r="AF27" s="25" t="str">
        <f t="shared" si="21"/>
        <v>〇</v>
      </c>
      <c r="AG27" s="25" t="str">
        <f t="shared" si="21"/>
        <v>■</v>
      </c>
      <c r="AH27" s="25" t="str">
        <f t="shared" si="21"/>
        <v>■</v>
      </c>
      <c r="AI27" s="25" t="str">
        <f t="shared" si="21"/>
        <v>〇</v>
      </c>
      <c r="AJ27" s="25" t="str">
        <f t="shared" si="21"/>
        <v>〇</v>
      </c>
      <c r="AK27" s="19">
        <f>COUNTIF(F27:AJ27,"〇")+COUNTIF(F27:AJ27,"■")</f>
        <v>31</v>
      </c>
      <c r="AL27" s="19">
        <f>COUNTIFS(F27:AJ27,"■",F26:AJ26,1)+COUNTIFS(F27:AJ27,"〇",F26:AJ26,1)+COUNTIFS(F27:AJ27,"■",F26:AJ26,7)+COUNTIFS(F27:AJ27,"〇",F26:AJ26,7)</f>
        <v>9</v>
      </c>
      <c r="AM27" s="31"/>
      <c r="AN27" s="19">
        <f>COUNTIF(F27:AJ27,"■")</f>
        <v>9</v>
      </c>
      <c r="AO27" s="20">
        <f>AN27/AK27</f>
        <v>0.29032258064516131</v>
      </c>
      <c r="AP27" s="19">
        <f>IF(AQ27="NG",1,0)</f>
        <v>1</v>
      </c>
      <c r="AQ27" s="19" t="str">
        <f>IF(AM27=AL27,"OK",IF(AM27&gt;=AL27,"OK","NG"))</f>
        <v>NG</v>
      </c>
      <c r="AR27" s="19">
        <f>IF(AS27="NG",1,0)</f>
        <v>0</v>
      </c>
      <c r="AS27" s="19" t="str">
        <f>IF(AO27&gt;=0.285,"OK",IF(AN27&gt;=AL27,"OK","NG"))</f>
        <v>OK</v>
      </c>
    </row>
    <row r="28" spans="1:45" ht="26.4" customHeight="1">
      <c r="A28" s="60"/>
      <c r="B28" s="60"/>
      <c r="C28" s="60"/>
      <c r="D28" s="54" t="s">
        <v>21</v>
      </c>
      <c r="E28" s="5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19">
        <f>COUNTIF(F28:AJ28,"〇")+COUNTIF(F28:AJ28,"■")</f>
        <v>0</v>
      </c>
      <c r="AL28" s="32"/>
      <c r="AM28" s="31"/>
      <c r="AN28" s="19">
        <f>COUNTIF(F28:AJ28,"■")</f>
        <v>0</v>
      </c>
      <c r="AO28" s="20" t="e">
        <f>AN28/AK28</f>
        <v>#DIV/0!</v>
      </c>
      <c r="AP28" s="19">
        <f>IF(AQ28="NG",1,0)</f>
        <v>1</v>
      </c>
      <c r="AQ28" s="19" t="str">
        <f>IF(AM28=AL27,"OK",IF(AM28&gt;=AL27,"OK","NG"))</f>
        <v>NG</v>
      </c>
      <c r="AR28" s="19" t="e">
        <f>IF(AS28="NG",1,0)</f>
        <v>#DIV/0!</v>
      </c>
      <c r="AS28" s="19" t="e">
        <f>IF(AO28&gt;=0.285,"OK",IF(AN28&gt;=AL27,"OK","NG"))</f>
        <v>#DIV/0!</v>
      </c>
    </row>
    <row r="29" spans="1:45" ht="26.4" customHeight="1">
      <c r="A29" s="55">
        <f>IF(A27=12,A25+1,A25)</f>
        <v>2026</v>
      </c>
      <c r="B29" s="55"/>
      <c r="C29" s="55"/>
      <c r="D29" s="54" t="s">
        <v>9</v>
      </c>
      <c r="E29" s="54"/>
      <c r="F29" s="16">
        <f>DATE($A29,$A31,1)</f>
        <v>46113</v>
      </c>
      <c r="G29" s="16">
        <f>F29+1</f>
        <v>46114</v>
      </c>
      <c r="H29" s="16">
        <f t="shared" ref="H29:X29" si="22">G29+1</f>
        <v>46115</v>
      </c>
      <c r="I29" s="16">
        <f t="shared" si="22"/>
        <v>46116</v>
      </c>
      <c r="J29" s="16">
        <f t="shared" si="22"/>
        <v>46117</v>
      </c>
      <c r="K29" s="16">
        <f t="shared" si="22"/>
        <v>46118</v>
      </c>
      <c r="L29" s="16">
        <f t="shared" si="22"/>
        <v>46119</v>
      </c>
      <c r="M29" s="16">
        <f t="shared" si="22"/>
        <v>46120</v>
      </c>
      <c r="N29" s="16">
        <f t="shared" si="22"/>
        <v>46121</v>
      </c>
      <c r="O29" s="16">
        <f t="shared" si="22"/>
        <v>46122</v>
      </c>
      <c r="P29" s="16">
        <f t="shared" si="22"/>
        <v>46123</v>
      </c>
      <c r="Q29" s="16">
        <f t="shared" si="22"/>
        <v>46124</v>
      </c>
      <c r="R29" s="16">
        <f t="shared" si="22"/>
        <v>46125</v>
      </c>
      <c r="S29" s="16">
        <f t="shared" si="22"/>
        <v>46126</v>
      </c>
      <c r="T29" s="16">
        <f t="shared" si="22"/>
        <v>46127</v>
      </c>
      <c r="U29" s="16">
        <f t="shared" si="22"/>
        <v>46128</v>
      </c>
      <c r="V29" s="16">
        <f t="shared" si="22"/>
        <v>46129</v>
      </c>
      <c r="W29" s="16">
        <f t="shared" si="22"/>
        <v>46130</v>
      </c>
      <c r="X29" s="16">
        <f t="shared" si="22"/>
        <v>46131</v>
      </c>
      <c r="Y29" s="16">
        <f>X29+1</f>
        <v>46132</v>
      </c>
      <c r="Z29" s="16">
        <f t="shared" ref="Z29:AF29" si="23">Y29+1</f>
        <v>46133</v>
      </c>
      <c r="AA29" s="16">
        <f t="shared" si="23"/>
        <v>46134</v>
      </c>
      <c r="AB29" s="16">
        <f t="shared" si="23"/>
        <v>46135</v>
      </c>
      <c r="AC29" s="16">
        <f t="shared" si="23"/>
        <v>46136</v>
      </c>
      <c r="AD29" s="16">
        <f t="shared" si="23"/>
        <v>46137</v>
      </c>
      <c r="AE29" s="16">
        <f t="shared" si="23"/>
        <v>46138</v>
      </c>
      <c r="AF29" s="16">
        <f t="shared" si="23"/>
        <v>46139</v>
      </c>
      <c r="AG29" s="16">
        <f>AF29+1</f>
        <v>46140</v>
      </c>
      <c r="AH29" s="16">
        <f>IF(F33=AG29+1,0,AG29+1)</f>
        <v>46141</v>
      </c>
      <c r="AI29" s="16">
        <f>IF(AH29=0,0,IF(F33=AH29+1,0,AH29+1))</f>
        <v>46142</v>
      </c>
      <c r="AJ29" s="16">
        <f>IF(AI29=0,0,IF(F33=AI29+1,0,AI29+1))</f>
        <v>0</v>
      </c>
      <c r="AK29" s="49" t="s">
        <v>26</v>
      </c>
      <c r="AL29" s="58" t="s">
        <v>27</v>
      </c>
      <c r="AM29" s="48" t="s">
        <v>69</v>
      </c>
      <c r="AN29" s="49" t="s">
        <v>30</v>
      </c>
      <c r="AO29" s="49" t="s">
        <v>29</v>
      </c>
      <c r="AP29" s="50" t="s">
        <v>65</v>
      </c>
      <c r="AQ29" s="51"/>
      <c r="AR29" s="50" t="s">
        <v>28</v>
      </c>
      <c r="AS29" s="51"/>
    </row>
    <row r="30" spans="1:45" ht="26.4" customHeight="1">
      <c r="A30" s="55"/>
      <c r="B30" s="55"/>
      <c r="C30" s="55"/>
      <c r="D30" s="54" t="s">
        <v>3</v>
      </c>
      <c r="E30" s="54"/>
      <c r="F30" s="17">
        <f>WEEKDAY(F29,1)</f>
        <v>4</v>
      </c>
      <c r="G30" s="17">
        <f t="shared" ref="G30:AF30" si="24">WEEKDAY(G29,1)</f>
        <v>5</v>
      </c>
      <c r="H30" s="17">
        <f t="shared" si="24"/>
        <v>6</v>
      </c>
      <c r="I30" s="17">
        <f t="shared" si="24"/>
        <v>7</v>
      </c>
      <c r="J30" s="17">
        <f t="shared" si="24"/>
        <v>1</v>
      </c>
      <c r="K30" s="17">
        <f t="shared" si="24"/>
        <v>2</v>
      </c>
      <c r="L30" s="17">
        <f t="shared" si="24"/>
        <v>3</v>
      </c>
      <c r="M30" s="17">
        <f t="shared" si="24"/>
        <v>4</v>
      </c>
      <c r="N30" s="17">
        <f t="shared" si="24"/>
        <v>5</v>
      </c>
      <c r="O30" s="17">
        <f t="shared" si="24"/>
        <v>6</v>
      </c>
      <c r="P30" s="17">
        <f t="shared" si="24"/>
        <v>7</v>
      </c>
      <c r="Q30" s="17">
        <f t="shared" si="24"/>
        <v>1</v>
      </c>
      <c r="R30" s="17">
        <f t="shared" si="24"/>
        <v>2</v>
      </c>
      <c r="S30" s="17">
        <f t="shared" si="24"/>
        <v>3</v>
      </c>
      <c r="T30" s="17">
        <f t="shared" si="24"/>
        <v>4</v>
      </c>
      <c r="U30" s="17">
        <f t="shared" si="24"/>
        <v>5</v>
      </c>
      <c r="V30" s="17">
        <f t="shared" si="24"/>
        <v>6</v>
      </c>
      <c r="W30" s="17">
        <f t="shared" si="24"/>
        <v>7</v>
      </c>
      <c r="X30" s="17">
        <f t="shared" si="24"/>
        <v>1</v>
      </c>
      <c r="Y30" s="17">
        <f t="shared" si="24"/>
        <v>2</v>
      </c>
      <c r="Z30" s="17">
        <f t="shared" si="24"/>
        <v>3</v>
      </c>
      <c r="AA30" s="17">
        <f t="shared" si="24"/>
        <v>4</v>
      </c>
      <c r="AB30" s="17">
        <f t="shared" si="24"/>
        <v>5</v>
      </c>
      <c r="AC30" s="17">
        <f t="shared" si="24"/>
        <v>6</v>
      </c>
      <c r="AD30" s="17">
        <f t="shared" si="24"/>
        <v>7</v>
      </c>
      <c r="AE30" s="17">
        <f t="shared" si="24"/>
        <v>1</v>
      </c>
      <c r="AF30" s="17">
        <f t="shared" si="24"/>
        <v>2</v>
      </c>
      <c r="AG30" s="17">
        <f>WEEKDAY(AG29,1)</f>
        <v>3</v>
      </c>
      <c r="AH30" s="17">
        <f>IF(AH29=0,"",WEEKDAY(AH29,1))</f>
        <v>4</v>
      </c>
      <c r="AI30" s="17">
        <f>IF(AI29=0,"",WEEKDAY(AI29,1))</f>
        <v>5</v>
      </c>
      <c r="AJ30" s="17" t="str">
        <f>IF(AJ29=0,"",WEEKDAY(AJ29,1))</f>
        <v/>
      </c>
      <c r="AK30" s="49"/>
      <c r="AL30" s="59"/>
      <c r="AM30" s="49"/>
      <c r="AN30" s="49"/>
      <c r="AO30" s="49"/>
      <c r="AP30" s="52"/>
      <c r="AQ30" s="53"/>
      <c r="AR30" s="52"/>
      <c r="AS30" s="53"/>
    </row>
    <row r="31" spans="1:45" ht="26.4" customHeight="1">
      <c r="A31" s="60">
        <f>IF(A27=12,1,A27+1)</f>
        <v>4</v>
      </c>
      <c r="B31" s="60"/>
      <c r="C31" s="60"/>
      <c r="D31" s="54" t="s">
        <v>20</v>
      </c>
      <c r="E31" s="54"/>
      <c r="F31" s="25" t="str">
        <f t="shared" ref="F31:AJ31" si="25">IF(F30="","",IF(WEEKDAY(F30,2)&gt;5,"■","〇"))</f>
        <v>〇</v>
      </c>
      <c r="G31" s="25" t="str">
        <f t="shared" si="25"/>
        <v>〇</v>
      </c>
      <c r="H31" s="25" t="str">
        <f t="shared" si="25"/>
        <v>〇</v>
      </c>
      <c r="I31" s="25" t="str">
        <f t="shared" si="25"/>
        <v>■</v>
      </c>
      <c r="J31" s="25" t="str">
        <f t="shared" si="25"/>
        <v>■</v>
      </c>
      <c r="K31" s="25" t="str">
        <f t="shared" si="25"/>
        <v>〇</v>
      </c>
      <c r="L31" s="25" t="str">
        <f t="shared" si="25"/>
        <v>〇</v>
      </c>
      <c r="M31" s="25" t="str">
        <f t="shared" si="25"/>
        <v>〇</v>
      </c>
      <c r="N31" s="25" t="str">
        <f t="shared" si="25"/>
        <v>〇</v>
      </c>
      <c r="O31" s="25" t="str">
        <f t="shared" si="25"/>
        <v>〇</v>
      </c>
      <c r="P31" s="25" t="str">
        <f t="shared" si="25"/>
        <v>■</v>
      </c>
      <c r="Q31" s="25" t="str">
        <f t="shared" si="25"/>
        <v>■</v>
      </c>
      <c r="R31" s="25" t="str">
        <f t="shared" si="25"/>
        <v>〇</v>
      </c>
      <c r="S31" s="25" t="str">
        <f t="shared" si="25"/>
        <v>〇</v>
      </c>
      <c r="T31" s="25" t="str">
        <f t="shared" si="25"/>
        <v>〇</v>
      </c>
      <c r="U31" s="25" t="str">
        <f t="shared" si="25"/>
        <v>〇</v>
      </c>
      <c r="V31" s="25" t="str">
        <f t="shared" si="25"/>
        <v>〇</v>
      </c>
      <c r="W31" s="25" t="str">
        <f t="shared" si="25"/>
        <v>■</v>
      </c>
      <c r="X31" s="25" t="str">
        <f t="shared" si="25"/>
        <v>■</v>
      </c>
      <c r="Y31" s="25" t="str">
        <f t="shared" si="25"/>
        <v>〇</v>
      </c>
      <c r="Z31" s="25" t="str">
        <f t="shared" si="25"/>
        <v>〇</v>
      </c>
      <c r="AA31" s="25" t="str">
        <f t="shared" si="25"/>
        <v>〇</v>
      </c>
      <c r="AB31" s="25" t="str">
        <f t="shared" si="25"/>
        <v>〇</v>
      </c>
      <c r="AC31" s="25" t="str">
        <f t="shared" si="25"/>
        <v>〇</v>
      </c>
      <c r="AD31" s="25" t="str">
        <f t="shared" si="25"/>
        <v>■</v>
      </c>
      <c r="AE31" s="25" t="str">
        <f t="shared" si="25"/>
        <v>■</v>
      </c>
      <c r="AF31" s="25" t="str">
        <f t="shared" si="25"/>
        <v>〇</v>
      </c>
      <c r="AG31" s="25" t="str">
        <f t="shared" si="25"/>
        <v>〇</v>
      </c>
      <c r="AH31" s="25" t="str">
        <f t="shared" si="25"/>
        <v>〇</v>
      </c>
      <c r="AI31" s="25" t="str">
        <f t="shared" si="25"/>
        <v>〇</v>
      </c>
      <c r="AJ31" s="25" t="str">
        <f t="shared" si="25"/>
        <v/>
      </c>
      <c r="AK31" s="19">
        <f>COUNTIF(F31:AJ31,"〇")+COUNTIF(F31:AJ31,"■")</f>
        <v>30</v>
      </c>
      <c r="AL31" s="19">
        <f>COUNTIFS(F31:AJ31,"■",F30:AJ30,1)+COUNTIFS(F31:AJ31,"〇",F30:AJ30,1)+COUNTIFS(F31:AJ31,"■",F30:AJ30,7)+COUNTIFS(F31:AJ31,"〇",F30:AJ30,7)</f>
        <v>8</v>
      </c>
      <c r="AM31" s="31"/>
      <c r="AN31" s="19">
        <f>COUNTIF(F31:AJ31,"■")</f>
        <v>8</v>
      </c>
      <c r="AO31" s="20">
        <f>AN31/AK31</f>
        <v>0.26666666666666666</v>
      </c>
      <c r="AP31" s="19">
        <f>IF(AQ31="NG",1,0)</f>
        <v>1</v>
      </c>
      <c r="AQ31" s="19" t="str">
        <f>IF(AM31=AL31,"OK",IF(AM31&gt;=AL31,"OK","NG"))</f>
        <v>NG</v>
      </c>
      <c r="AR31" s="19">
        <f>IF(AS31="NG",1,0)</f>
        <v>0</v>
      </c>
      <c r="AS31" s="19" t="str">
        <f>IF(AO31&gt;=0.285,"OK",IF(AN31&gt;=AL31,"OK","NG"))</f>
        <v>OK</v>
      </c>
    </row>
    <row r="32" spans="1:45" ht="26.4" customHeight="1">
      <c r="A32" s="60"/>
      <c r="B32" s="60"/>
      <c r="C32" s="60"/>
      <c r="D32" s="54" t="s">
        <v>21</v>
      </c>
      <c r="E32" s="54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19">
        <f>COUNTIF(F32:AJ32,"〇")+COUNTIF(F32:AJ32,"■")</f>
        <v>0</v>
      </c>
      <c r="AL32" s="32"/>
      <c r="AM32" s="31"/>
      <c r="AN32" s="19">
        <f>COUNTIF(F32:AJ32,"■")</f>
        <v>0</v>
      </c>
      <c r="AO32" s="20" t="e">
        <f>AN32/AK32</f>
        <v>#DIV/0!</v>
      </c>
      <c r="AP32" s="19">
        <f>IF(AQ32="NG",1,0)</f>
        <v>1</v>
      </c>
      <c r="AQ32" s="19" t="str">
        <f>IF(AM32=AL31,"OK",IF(AM32&gt;=AL31,"OK","NG"))</f>
        <v>NG</v>
      </c>
      <c r="AR32" s="19" t="e">
        <f>IF(AS32="NG",1,0)</f>
        <v>#DIV/0!</v>
      </c>
      <c r="AS32" s="19" t="e">
        <f>IF(AO32&gt;=0.285,"OK",IF(AN32&gt;=AL31,"OK","NG"))</f>
        <v>#DIV/0!</v>
      </c>
    </row>
    <row r="33" spans="1:45" ht="26.4" customHeight="1">
      <c r="A33" s="55">
        <f>IF(A31=12,A29+1,A29)</f>
        <v>2026</v>
      </c>
      <c r="B33" s="55"/>
      <c r="C33" s="55"/>
      <c r="D33" s="54" t="s">
        <v>9</v>
      </c>
      <c r="E33" s="54"/>
      <c r="F33" s="16">
        <f>DATE($A33,$A35,1)</f>
        <v>46143</v>
      </c>
      <c r="G33" s="16">
        <f>F33+1</f>
        <v>46144</v>
      </c>
      <c r="H33" s="16">
        <f t="shared" ref="H33:X33" si="26">G33+1</f>
        <v>46145</v>
      </c>
      <c r="I33" s="16">
        <f t="shared" si="26"/>
        <v>46146</v>
      </c>
      <c r="J33" s="16">
        <f t="shared" si="26"/>
        <v>46147</v>
      </c>
      <c r="K33" s="16">
        <f t="shared" si="26"/>
        <v>46148</v>
      </c>
      <c r="L33" s="16">
        <f t="shared" si="26"/>
        <v>46149</v>
      </c>
      <c r="M33" s="16">
        <f t="shared" si="26"/>
        <v>46150</v>
      </c>
      <c r="N33" s="16">
        <f t="shared" si="26"/>
        <v>46151</v>
      </c>
      <c r="O33" s="16">
        <f t="shared" si="26"/>
        <v>46152</v>
      </c>
      <c r="P33" s="16">
        <f t="shared" si="26"/>
        <v>46153</v>
      </c>
      <c r="Q33" s="16">
        <f t="shared" si="26"/>
        <v>46154</v>
      </c>
      <c r="R33" s="16">
        <f t="shared" si="26"/>
        <v>46155</v>
      </c>
      <c r="S33" s="16">
        <f t="shared" si="26"/>
        <v>46156</v>
      </c>
      <c r="T33" s="16">
        <f t="shared" si="26"/>
        <v>46157</v>
      </c>
      <c r="U33" s="16">
        <f t="shared" si="26"/>
        <v>46158</v>
      </c>
      <c r="V33" s="16">
        <f t="shared" si="26"/>
        <v>46159</v>
      </c>
      <c r="W33" s="16">
        <f t="shared" si="26"/>
        <v>46160</v>
      </c>
      <c r="X33" s="16">
        <f t="shared" si="26"/>
        <v>46161</v>
      </c>
      <c r="Y33" s="16">
        <f>X33+1</f>
        <v>46162</v>
      </c>
      <c r="Z33" s="16">
        <f t="shared" ref="Z33:AF33" si="27">Y33+1</f>
        <v>46163</v>
      </c>
      <c r="AA33" s="16">
        <f t="shared" si="27"/>
        <v>46164</v>
      </c>
      <c r="AB33" s="16">
        <f t="shared" si="27"/>
        <v>46165</v>
      </c>
      <c r="AC33" s="16">
        <f t="shared" si="27"/>
        <v>46166</v>
      </c>
      <c r="AD33" s="16">
        <f t="shared" si="27"/>
        <v>46167</v>
      </c>
      <c r="AE33" s="16">
        <f t="shared" si="27"/>
        <v>46168</v>
      </c>
      <c r="AF33" s="16">
        <f t="shared" si="27"/>
        <v>46169</v>
      </c>
      <c r="AG33" s="16">
        <f>AF33+1</f>
        <v>46170</v>
      </c>
      <c r="AH33" s="16">
        <f>IF(F37=AG33+1,0,AG33+1)</f>
        <v>46171</v>
      </c>
      <c r="AI33" s="16">
        <f>IF(AH33=0,0,IF(F37=AH33+1,0,AH33+1))</f>
        <v>46172</v>
      </c>
      <c r="AJ33" s="16">
        <f>IF(AI33=0,0,IF(F37=AI33+1,0,AI33+1))</f>
        <v>46173</v>
      </c>
      <c r="AK33" s="49" t="s">
        <v>26</v>
      </c>
      <c r="AL33" s="58" t="s">
        <v>27</v>
      </c>
      <c r="AM33" s="48" t="s">
        <v>69</v>
      </c>
      <c r="AN33" s="49" t="s">
        <v>30</v>
      </c>
      <c r="AO33" s="49" t="s">
        <v>29</v>
      </c>
      <c r="AP33" s="50" t="s">
        <v>65</v>
      </c>
      <c r="AQ33" s="51"/>
      <c r="AR33" s="50" t="s">
        <v>28</v>
      </c>
      <c r="AS33" s="51"/>
    </row>
    <row r="34" spans="1:45" ht="26.4" customHeight="1">
      <c r="A34" s="55"/>
      <c r="B34" s="55"/>
      <c r="C34" s="55"/>
      <c r="D34" s="54" t="s">
        <v>3</v>
      </c>
      <c r="E34" s="54"/>
      <c r="F34" s="17">
        <f>WEEKDAY(F33,1)</f>
        <v>6</v>
      </c>
      <c r="G34" s="17">
        <f t="shared" ref="G34:AF34" si="28">WEEKDAY(G33,1)</f>
        <v>7</v>
      </c>
      <c r="H34" s="17">
        <f t="shared" si="28"/>
        <v>1</v>
      </c>
      <c r="I34" s="17">
        <f t="shared" si="28"/>
        <v>2</v>
      </c>
      <c r="J34" s="17">
        <f t="shared" si="28"/>
        <v>3</v>
      </c>
      <c r="K34" s="17">
        <f t="shared" si="28"/>
        <v>4</v>
      </c>
      <c r="L34" s="17">
        <f t="shared" si="28"/>
        <v>5</v>
      </c>
      <c r="M34" s="17">
        <f t="shared" si="28"/>
        <v>6</v>
      </c>
      <c r="N34" s="17">
        <f t="shared" si="28"/>
        <v>7</v>
      </c>
      <c r="O34" s="17">
        <f t="shared" si="28"/>
        <v>1</v>
      </c>
      <c r="P34" s="17">
        <f t="shared" si="28"/>
        <v>2</v>
      </c>
      <c r="Q34" s="17">
        <f t="shared" si="28"/>
        <v>3</v>
      </c>
      <c r="R34" s="17">
        <f t="shared" si="28"/>
        <v>4</v>
      </c>
      <c r="S34" s="17">
        <f t="shared" si="28"/>
        <v>5</v>
      </c>
      <c r="T34" s="17">
        <f t="shared" si="28"/>
        <v>6</v>
      </c>
      <c r="U34" s="17">
        <f t="shared" si="28"/>
        <v>7</v>
      </c>
      <c r="V34" s="17">
        <f t="shared" si="28"/>
        <v>1</v>
      </c>
      <c r="W34" s="17">
        <f t="shared" si="28"/>
        <v>2</v>
      </c>
      <c r="X34" s="17">
        <f t="shared" si="28"/>
        <v>3</v>
      </c>
      <c r="Y34" s="17">
        <f t="shared" si="28"/>
        <v>4</v>
      </c>
      <c r="Z34" s="17">
        <f t="shared" si="28"/>
        <v>5</v>
      </c>
      <c r="AA34" s="17">
        <f t="shared" si="28"/>
        <v>6</v>
      </c>
      <c r="AB34" s="17">
        <f t="shared" si="28"/>
        <v>7</v>
      </c>
      <c r="AC34" s="17">
        <f t="shared" si="28"/>
        <v>1</v>
      </c>
      <c r="AD34" s="17">
        <f t="shared" si="28"/>
        <v>2</v>
      </c>
      <c r="AE34" s="17">
        <f t="shared" si="28"/>
        <v>3</v>
      </c>
      <c r="AF34" s="17">
        <f t="shared" si="28"/>
        <v>4</v>
      </c>
      <c r="AG34" s="17">
        <f>WEEKDAY(AG33,1)</f>
        <v>5</v>
      </c>
      <c r="AH34" s="17">
        <f>IF(AH33=0,"",WEEKDAY(AH33,1))</f>
        <v>6</v>
      </c>
      <c r="AI34" s="17">
        <f>IF(AI33=0,"",WEEKDAY(AI33,1))</f>
        <v>7</v>
      </c>
      <c r="AJ34" s="17">
        <f>IF(AJ33=0,"",WEEKDAY(AJ33,1))</f>
        <v>1</v>
      </c>
      <c r="AK34" s="49"/>
      <c r="AL34" s="59"/>
      <c r="AM34" s="49"/>
      <c r="AN34" s="49"/>
      <c r="AO34" s="49"/>
      <c r="AP34" s="52"/>
      <c r="AQ34" s="53"/>
      <c r="AR34" s="52"/>
      <c r="AS34" s="53"/>
    </row>
    <row r="35" spans="1:45" ht="26.4" customHeight="1">
      <c r="A35" s="60">
        <f>IF(A31=12,1,A31+1)</f>
        <v>5</v>
      </c>
      <c r="B35" s="60"/>
      <c r="C35" s="60"/>
      <c r="D35" s="54" t="s">
        <v>20</v>
      </c>
      <c r="E35" s="54"/>
      <c r="F35" s="25" t="str">
        <f t="shared" ref="F35:AJ35" si="29">IF(F34="","",IF(WEEKDAY(F34,2)&gt;5,"■","〇"))</f>
        <v>〇</v>
      </c>
      <c r="G35" s="25" t="str">
        <f t="shared" si="29"/>
        <v>■</v>
      </c>
      <c r="H35" s="25" t="str">
        <f t="shared" si="29"/>
        <v>■</v>
      </c>
      <c r="I35" s="25" t="str">
        <f t="shared" si="29"/>
        <v>〇</v>
      </c>
      <c r="J35" s="25" t="str">
        <f t="shared" si="29"/>
        <v>〇</v>
      </c>
      <c r="K35" s="25" t="str">
        <f t="shared" si="29"/>
        <v>〇</v>
      </c>
      <c r="L35" s="25" t="str">
        <f t="shared" si="29"/>
        <v>〇</v>
      </c>
      <c r="M35" s="25" t="str">
        <f t="shared" si="29"/>
        <v>〇</v>
      </c>
      <c r="N35" s="25" t="str">
        <f t="shared" si="29"/>
        <v>■</v>
      </c>
      <c r="O35" s="25" t="str">
        <f t="shared" si="29"/>
        <v>■</v>
      </c>
      <c r="P35" s="25" t="str">
        <f t="shared" si="29"/>
        <v>〇</v>
      </c>
      <c r="Q35" s="25" t="str">
        <f t="shared" si="29"/>
        <v>〇</v>
      </c>
      <c r="R35" s="25" t="str">
        <f t="shared" si="29"/>
        <v>〇</v>
      </c>
      <c r="S35" s="25" t="str">
        <f t="shared" si="29"/>
        <v>〇</v>
      </c>
      <c r="T35" s="25" t="str">
        <f t="shared" si="29"/>
        <v>〇</v>
      </c>
      <c r="U35" s="25" t="str">
        <f t="shared" si="29"/>
        <v>■</v>
      </c>
      <c r="V35" s="25" t="str">
        <f t="shared" si="29"/>
        <v>■</v>
      </c>
      <c r="W35" s="25" t="str">
        <f t="shared" si="29"/>
        <v>〇</v>
      </c>
      <c r="X35" s="25" t="str">
        <f t="shared" si="29"/>
        <v>〇</v>
      </c>
      <c r="Y35" s="25" t="str">
        <f t="shared" si="29"/>
        <v>〇</v>
      </c>
      <c r="Z35" s="25" t="str">
        <f t="shared" si="29"/>
        <v>〇</v>
      </c>
      <c r="AA35" s="25" t="str">
        <f t="shared" si="29"/>
        <v>〇</v>
      </c>
      <c r="AB35" s="25" t="str">
        <f t="shared" si="29"/>
        <v>■</v>
      </c>
      <c r="AC35" s="25" t="str">
        <f t="shared" si="29"/>
        <v>■</v>
      </c>
      <c r="AD35" s="25" t="str">
        <f t="shared" si="29"/>
        <v>〇</v>
      </c>
      <c r="AE35" s="25" t="str">
        <f t="shared" si="29"/>
        <v>〇</v>
      </c>
      <c r="AF35" s="25" t="str">
        <f t="shared" si="29"/>
        <v>〇</v>
      </c>
      <c r="AG35" s="25" t="str">
        <f t="shared" si="29"/>
        <v>〇</v>
      </c>
      <c r="AH35" s="25" t="str">
        <f t="shared" si="29"/>
        <v>〇</v>
      </c>
      <c r="AI35" s="25" t="str">
        <f t="shared" si="29"/>
        <v>■</v>
      </c>
      <c r="AJ35" s="25" t="str">
        <f t="shared" si="29"/>
        <v>■</v>
      </c>
      <c r="AK35" s="19">
        <f>COUNTIF(F35:AJ35,"〇")+COUNTIF(F35:AJ35,"■")</f>
        <v>31</v>
      </c>
      <c r="AL35" s="19">
        <f>COUNTIFS(F35:AJ35,"■",F34:AJ34,1)+COUNTIFS(F35:AJ35,"〇",F34:AJ34,1)+COUNTIFS(F35:AJ35,"■",F34:AJ34,7)+COUNTIFS(F35:AJ35,"〇",F34:AJ34,7)</f>
        <v>10</v>
      </c>
      <c r="AM35" s="31"/>
      <c r="AN35" s="19">
        <f>COUNTIF(F35:AJ35,"■")</f>
        <v>10</v>
      </c>
      <c r="AO35" s="20">
        <f>AN35/AK35</f>
        <v>0.32258064516129031</v>
      </c>
      <c r="AP35" s="19">
        <f>IF(AQ35="NG",1,0)</f>
        <v>1</v>
      </c>
      <c r="AQ35" s="19" t="str">
        <f>IF(AM35=AL35,"OK",IF(AM35&gt;=AL35,"OK","NG"))</f>
        <v>NG</v>
      </c>
      <c r="AR35" s="19">
        <f>IF(AS35="NG",1,0)</f>
        <v>0</v>
      </c>
      <c r="AS35" s="19" t="str">
        <f>IF(AO35&gt;=0.285,"OK",IF(AN35&gt;=AL35,"OK","NG"))</f>
        <v>OK</v>
      </c>
    </row>
    <row r="36" spans="1:45" ht="26.4" customHeight="1">
      <c r="A36" s="60"/>
      <c r="B36" s="60"/>
      <c r="C36" s="60"/>
      <c r="D36" s="54" t="s">
        <v>21</v>
      </c>
      <c r="E36" s="54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19">
        <f>COUNTIF(F36:AJ36,"〇")+COUNTIF(F36:AJ36,"■")</f>
        <v>0</v>
      </c>
      <c r="AL36" s="32"/>
      <c r="AM36" s="31"/>
      <c r="AN36" s="19">
        <f>COUNTIF(F36:AJ36,"■")</f>
        <v>0</v>
      </c>
      <c r="AO36" s="20" t="e">
        <f>AN36/AK36</f>
        <v>#DIV/0!</v>
      </c>
      <c r="AP36" s="19">
        <f>IF(AQ36="NG",1,0)</f>
        <v>1</v>
      </c>
      <c r="AQ36" s="19" t="str">
        <f>IF(AM36=AL35,"OK",IF(AM36&gt;=AL35,"OK","NG"))</f>
        <v>NG</v>
      </c>
      <c r="AR36" s="19" t="e">
        <f>IF(AS36="NG",1,0)</f>
        <v>#DIV/0!</v>
      </c>
      <c r="AS36" s="19" t="e">
        <f>IF(AO36&gt;=0.285,"OK",IF(AN36&gt;=AL35,"OK","NG"))</f>
        <v>#DIV/0!</v>
      </c>
    </row>
    <row r="37" spans="1:45" ht="26.4" customHeight="1">
      <c r="A37" s="55">
        <f>IF(A35=12,A33+1,A33)</f>
        <v>2026</v>
      </c>
      <c r="B37" s="55"/>
      <c r="C37" s="55"/>
      <c r="D37" s="54" t="s">
        <v>9</v>
      </c>
      <c r="E37" s="54"/>
      <c r="F37" s="16">
        <f>DATE($A37,$A39,1)</f>
        <v>46174</v>
      </c>
      <c r="G37" s="16">
        <f>F37+1</f>
        <v>46175</v>
      </c>
      <c r="H37" s="16">
        <f t="shared" ref="H37:X37" si="30">G37+1</f>
        <v>46176</v>
      </c>
      <c r="I37" s="16">
        <f t="shared" si="30"/>
        <v>46177</v>
      </c>
      <c r="J37" s="16">
        <f t="shared" si="30"/>
        <v>46178</v>
      </c>
      <c r="K37" s="16">
        <f t="shared" si="30"/>
        <v>46179</v>
      </c>
      <c r="L37" s="16">
        <f t="shared" si="30"/>
        <v>46180</v>
      </c>
      <c r="M37" s="16">
        <f t="shared" si="30"/>
        <v>46181</v>
      </c>
      <c r="N37" s="16">
        <f t="shared" si="30"/>
        <v>46182</v>
      </c>
      <c r="O37" s="16">
        <f t="shared" si="30"/>
        <v>46183</v>
      </c>
      <c r="P37" s="16">
        <f t="shared" si="30"/>
        <v>46184</v>
      </c>
      <c r="Q37" s="16">
        <f t="shared" si="30"/>
        <v>46185</v>
      </c>
      <c r="R37" s="16">
        <f t="shared" si="30"/>
        <v>46186</v>
      </c>
      <c r="S37" s="16">
        <f t="shared" si="30"/>
        <v>46187</v>
      </c>
      <c r="T37" s="16">
        <f t="shared" si="30"/>
        <v>46188</v>
      </c>
      <c r="U37" s="16">
        <f t="shared" si="30"/>
        <v>46189</v>
      </c>
      <c r="V37" s="16">
        <f t="shared" si="30"/>
        <v>46190</v>
      </c>
      <c r="W37" s="16">
        <f t="shared" si="30"/>
        <v>46191</v>
      </c>
      <c r="X37" s="16">
        <f t="shared" si="30"/>
        <v>46192</v>
      </c>
      <c r="Y37" s="16">
        <f>X37+1</f>
        <v>46193</v>
      </c>
      <c r="Z37" s="16">
        <f t="shared" ref="Z37:AF37" si="31">Y37+1</f>
        <v>46194</v>
      </c>
      <c r="AA37" s="16">
        <f t="shared" si="31"/>
        <v>46195</v>
      </c>
      <c r="AB37" s="16">
        <f t="shared" si="31"/>
        <v>46196</v>
      </c>
      <c r="AC37" s="16">
        <f t="shared" si="31"/>
        <v>46197</v>
      </c>
      <c r="AD37" s="16">
        <f t="shared" si="31"/>
        <v>46198</v>
      </c>
      <c r="AE37" s="16">
        <f t="shared" si="31"/>
        <v>46199</v>
      </c>
      <c r="AF37" s="16">
        <f t="shared" si="31"/>
        <v>46200</v>
      </c>
      <c r="AG37" s="16">
        <f>AF37+1</f>
        <v>46201</v>
      </c>
      <c r="AH37" s="16">
        <f>IF(F41=AG37+1,0,AG37+1)</f>
        <v>46202</v>
      </c>
      <c r="AI37" s="16">
        <f>IF(AH37=0,0,IF(F41=AH37+1,0,AH37+1))</f>
        <v>46203</v>
      </c>
      <c r="AJ37" s="16">
        <f>IF(AI37=0,0,IF(F41=AI37+1,0,AI37+1))</f>
        <v>0</v>
      </c>
      <c r="AK37" s="49" t="s">
        <v>26</v>
      </c>
      <c r="AL37" s="58" t="s">
        <v>27</v>
      </c>
      <c r="AM37" s="48" t="s">
        <v>69</v>
      </c>
      <c r="AN37" s="49" t="s">
        <v>30</v>
      </c>
      <c r="AO37" s="49" t="s">
        <v>29</v>
      </c>
      <c r="AP37" s="50" t="s">
        <v>65</v>
      </c>
      <c r="AQ37" s="51"/>
      <c r="AR37" s="50" t="s">
        <v>28</v>
      </c>
      <c r="AS37" s="51"/>
    </row>
    <row r="38" spans="1:45" ht="26.4" customHeight="1">
      <c r="A38" s="55"/>
      <c r="B38" s="55"/>
      <c r="C38" s="55"/>
      <c r="D38" s="54" t="s">
        <v>3</v>
      </c>
      <c r="E38" s="54"/>
      <c r="F38" s="17">
        <f>WEEKDAY(F37,1)</f>
        <v>2</v>
      </c>
      <c r="G38" s="17">
        <f t="shared" ref="G38:AF38" si="32">WEEKDAY(G37,1)</f>
        <v>3</v>
      </c>
      <c r="H38" s="17">
        <f t="shared" si="32"/>
        <v>4</v>
      </c>
      <c r="I38" s="17">
        <f t="shared" si="32"/>
        <v>5</v>
      </c>
      <c r="J38" s="17">
        <f t="shared" si="32"/>
        <v>6</v>
      </c>
      <c r="K38" s="17">
        <f t="shared" si="32"/>
        <v>7</v>
      </c>
      <c r="L38" s="17">
        <f t="shared" si="32"/>
        <v>1</v>
      </c>
      <c r="M38" s="17">
        <f t="shared" si="32"/>
        <v>2</v>
      </c>
      <c r="N38" s="17">
        <f t="shared" si="32"/>
        <v>3</v>
      </c>
      <c r="O38" s="17">
        <f t="shared" si="32"/>
        <v>4</v>
      </c>
      <c r="P38" s="17">
        <f t="shared" si="32"/>
        <v>5</v>
      </c>
      <c r="Q38" s="17">
        <f t="shared" si="32"/>
        <v>6</v>
      </c>
      <c r="R38" s="17">
        <f t="shared" si="32"/>
        <v>7</v>
      </c>
      <c r="S38" s="17">
        <f t="shared" si="32"/>
        <v>1</v>
      </c>
      <c r="T38" s="17">
        <f t="shared" si="32"/>
        <v>2</v>
      </c>
      <c r="U38" s="17">
        <f t="shared" si="32"/>
        <v>3</v>
      </c>
      <c r="V38" s="17">
        <f t="shared" si="32"/>
        <v>4</v>
      </c>
      <c r="W38" s="17">
        <f t="shared" si="32"/>
        <v>5</v>
      </c>
      <c r="X38" s="17">
        <f t="shared" si="32"/>
        <v>6</v>
      </c>
      <c r="Y38" s="17">
        <f t="shared" si="32"/>
        <v>7</v>
      </c>
      <c r="Z38" s="17">
        <f t="shared" si="32"/>
        <v>1</v>
      </c>
      <c r="AA38" s="17">
        <f t="shared" si="32"/>
        <v>2</v>
      </c>
      <c r="AB38" s="17">
        <f t="shared" si="32"/>
        <v>3</v>
      </c>
      <c r="AC38" s="17">
        <f t="shared" si="32"/>
        <v>4</v>
      </c>
      <c r="AD38" s="17">
        <f t="shared" si="32"/>
        <v>5</v>
      </c>
      <c r="AE38" s="17">
        <f t="shared" si="32"/>
        <v>6</v>
      </c>
      <c r="AF38" s="17">
        <f t="shared" si="32"/>
        <v>7</v>
      </c>
      <c r="AG38" s="17">
        <f>WEEKDAY(AG37,1)</f>
        <v>1</v>
      </c>
      <c r="AH38" s="17">
        <f>IF(AH37=0,"",WEEKDAY(AH37,1))</f>
        <v>2</v>
      </c>
      <c r="AI38" s="17">
        <f>IF(AI37=0,"",WEEKDAY(AI37,1))</f>
        <v>3</v>
      </c>
      <c r="AJ38" s="17" t="str">
        <f>IF(AJ37=0,"",WEEKDAY(AJ37,1))</f>
        <v/>
      </c>
      <c r="AK38" s="49"/>
      <c r="AL38" s="59"/>
      <c r="AM38" s="49"/>
      <c r="AN38" s="49"/>
      <c r="AO38" s="49"/>
      <c r="AP38" s="52"/>
      <c r="AQ38" s="53"/>
      <c r="AR38" s="52"/>
      <c r="AS38" s="53"/>
    </row>
    <row r="39" spans="1:45" ht="26.4" customHeight="1">
      <c r="A39" s="60">
        <f>IF(A35=12,1,A35+1)</f>
        <v>6</v>
      </c>
      <c r="B39" s="60"/>
      <c r="C39" s="60"/>
      <c r="D39" s="54" t="s">
        <v>20</v>
      </c>
      <c r="E39" s="54"/>
      <c r="F39" s="25" t="str">
        <f t="shared" ref="F39:AJ39" si="33">IF(F38="","",IF(WEEKDAY(F38,2)&gt;5,"■","〇"))</f>
        <v>〇</v>
      </c>
      <c r="G39" s="25" t="str">
        <f t="shared" si="33"/>
        <v>〇</v>
      </c>
      <c r="H39" s="25" t="str">
        <f t="shared" si="33"/>
        <v>〇</v>
      </c>
      <c r="I39" s="25" t="str">
        <f t="shared" si="33"/>
        <v>〇</v>
      </c>
      <c r="J39" s="25" t="str">
        <f t="shared" si="33"/>
        <v>〇</v>
      </c>
      <c r="K39" s="25" t="str">
        <f t="shared" si="33"/>
        <v>■</v>
      </c>
      <c r="L39" s="25" t="str">
        <f t="shared" si="33"/>
        <v>■</v>
      </c>
      <c r="M39" s="25" t="str">
        <f t="shared" si="33"/>
        <v>〇</v>
      </c>
      <c r="N39" s="25" t="str">
        <f t="shared" si="33"/>
        <v>〇</v>
      </c>
      <c r="O39" s="25" t="str">
        <f t="shared" si="33"/>
        <v>〇</v>
      </c>
      <c r="P39" s="25" t="str">
        <f t="shared" si="33"/>
        <v>〇</v>
      </c>
      <c r="Q39" s="25" t="str">
        <f t="shared" si="33"/>
        <v>〇</v>
      </c>
      <c r="R39" s="25" t="str">
        <f t="shared" si="33"/>
        <v>■</v>
      </c>
      <c r="S39" s="25" t="str">
        <f t="shared" si="33"/>
        <v>■</v>
      </c>
      <c r="T39" s="25" t="str">
        <f t="shared" si="33"/>
        <v>〇</v>
      </c>
      <c r="U39" s="25" t="str">
        <f t="shared" si="33"/>
        <v>〇</v>
      </c>
      <c r="V39" s="25" t="str">
        <f t="shared" si="33"/>
        <v>〇</v>
      </c>
      <c r="W39" s="25" t="str">
        <f t="shared" si="33"/>
        <v>〇</v>
      </c>
      <c r="X39" s="25" t="str">
        <f t="shared" si="33"/>
        <v>〇</v>
      </c>
      <c r="Y39" s="25" t="str">
        <f t="shared" si="33"/>
        <v>■</v>
      </c>
      <c r="Z39" s="25" t="str">
        <f t="shared" si="33"/>
        <v>■</v>
      </c>
      <c r="AA39" s="25" t="str">
        <f t="shared" si="33"/>
        <v>〇</v>
      </c>
      <c r="AB39" s="25" t="str">
        <f t="shared" si="33"/>
        <v>〇</v>
      </c>
      <c r="AC39" s="25" t="str">
        <f t="shared" si="33"/>
        <v>〇</v>
      </c>
      <c r="AD39" s="25" t="str">
        <f t="shared" si="33"/>
        <v>〇</v>
      </c>
      <c r="AE39" s="25" t="str">
        <f t="shared" si="33"/>
        <v>〇</v>
      </c>
      <c r="AF39" s="25" t="str">
        <f t="shared" si="33"/>
        <v>■</v>
      </c>
      <c r="AG39" s="25" t="str">
        <f t="shared" si="33"/>
        <v>■</v>
      </c>
      <c r="AH39" s="25" t="str">
        <f t="shared" si="33"/>
        <v>〇</v>
      </c>
      <c r="AI39" s="25" t="str">
        <f t="shared" si="33"/>
        <v>〇</v>
      </c>
      <c r="AJ39" s="25" t="str">
        <f t="shared" si="33"/>
        <v/>
      </c>
      <c r="AK39" s="19">
        <f>COUNTIF(F39:AJ39,"〇")+COUNTIF(F39:AJ39,"■")</f>
        <v>30</v>
      </c>
      <c r="AL39" s="19">
        <f>COUNTIFS(F39:AJ39,"■",F38:AJ38,1)+COUNTIFS(F39:AJ39,"〇",F38:AJ38,1)+COUNTIFS(F39:AJ39,"■",F38:AJ38,7)+COUNTIFS(F39:AJ39,"〇",F38:AJ38,7)</f>
        <v>8</v>
      </c>
      <c r="AM39" s="31"/>
      <c r="AN39" s="19">
        <f>COUNTIF(F39:AJ39,"■")</f>
        <v>8</v>
      </c>
      <c r="AO39" s="20">
        <f>AN39/AK39</f>
        <v>0.26666666666666666</v>
      </c>
      <c r="AP39" s="19">
        <f>IF(AQ39="NG",1,0)</f>
        <v>1</v>
      </c>
      <c r="AQ39" s="19" t="str">
        <f>IF(AM39=AL39,"OK",IF(AM39&gt;=AL39,"OK","NG"))</f>
        <v>NG</v>
      </c>
      <c r="AR39" s="19">
        <f>IF(AS39="NG",1,0)</f>
        <v>0</v>
      </c>
      <c r="AS39" s="19" t="str">
        <f>IF(AO39&gt;=0.285,"OK",IF(AN39&gt;=AL39,"OK","NG"))</f>
        <v>OK</v>
      </c>
    </row>
    <row r="40" spans="1:45" ht="26.4" customHeight="1">
      <c r="A40" s="60"/>
      <c r="B40" s="60"/>
      <c r="C40" s="60"/>
      <c r="D40" s="54" t="s">
        <v>21</v>
      </c>
      <c r="E40" s="54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19">
        <f>COUNTIF(F40:AJ40,"〇")+COUNTIF(F40:AJ40,"■")</f>
        <v>0</v>
      </c>
      <c r="AL40" s="32"/>
      <c r="AM40" s="31"/>
      <c r="AN40" s="19">
        <f>COUNTIF(F40:AJ40,"■")</f>
        <v>0</v>
      </c>
      <c r="AO40" s="20" t="e">
        <f>AN40/AK40</f>
        <v>#DIV/0!</v>
      </c>
      <c r="AP40" s="19">
        <f>IF(AQ40="NG",1,0)</f>
        <v>1</v>
      </c>
      <c r="AQ40" s="19" t="str">
        <f>IF(AM40=AL39,"OK",IF(AM40&gt;=AL39,"OK","NG"))</f>
        <v>NG</v>
      </c>
      <c r="AR40" s="19" t="e">
        <f>IF(AS40="NG",1,0)</f>
        <v>#DIV/0!</v>
      </c>
      <c r="AS40" s="19" t="e">
        <f>IF(AO40&gt;=0.285,"OK",IF(AN40&gt;=AL39,"OK","NG"))</f>
        <v>#DIV/0!</v>
      </c>
    </row>
    <row r="41" spans="1:45" ht="26.4" customHeight="1">
      <c r="A41" s="55">
        <f>IF(A39=12,A37+1,A37)</f>
        <v>2026</v>
      </c>
      <c r="B41" s="55"/>
      <c r="C41" s="55"/>
      <c r="D41" s="54" t="s">
        <v>9</v>
      </c>
      <c r="E41" s="54"/>
      <c r="F41" s="16">
        <f>DATE($A41,$A43,1)</f>
        <v>46204</v>
      </c>
      <c r="G41" s="16">
        <f>F41+1</f>
        <v>46205</v>
      </c>
      <c r="H41" s="16">
        <f t="shared" ref="H41:X41" si="34">G41+1</f>
        <v>46206</v>
      </c>
      <c r="I41" s="16">
        <f t="shared" si="34"/>
        <v>46207</v>
      </c>
      <c r="J41" s="16">
        <f t="shared" si="34"/>
        <v>46208</v>
      </c>
      <c r="K41" s="16">
        <f t="shared" si="34"/>
        <v>46209</v>
      </c>
      <c r="L41" s="16">
        <f t="shared" si="34"/>
        <v>46210</v>
      </c>
      <c r="M41" s="16">
        <f t="shared" si="34"/>
        <v>46211</v>
      </c>
      <c r="N41" s="16">
        <f t="shared" si="34"/>
        <v>46212</v>
      </c>
      <c r="O41" s="16">
        <f t="shared" si="34"/>
        <v>46213</v>
      </c>
      <c r="P41" s="16">
        <f t="shared" si="34"/>
        <v>46214</v>
      </c>
      <c r="Q41" s="16">
        <f t="shared" si="34"/>
        <v>46215</v>
      </c>
      <c r="R41" s="16">
        <f t="shared" si="34"/>
        <v>46216</v>
      </c>
      <c r="S41" s="16">
        <f t="shared" si="34"/>
        <v>46217</v>
      </c>
      <c r="T41" s="16">
        <f t="shared" si="34"/>
        <v>46218</v>
      </c>
      <c r="U41" s="16">
        <f t="shared" si="34"/>
        <v>46219</v>
      </c>
      <c r="V41" s="16">
        <f t="shared" si="34"/>
        <v>46220</v>
      </c>
      <c r="W41" s="16">
        <f t="shared" si="34"/>
        <v>46221</v>
      </c>
      <c r="X41" s="16">
        <f t="shared" si="34"/>
        <v>46222</v>
      </c>
      <c r="Y41" s="16">
        <f>X41+1</f>
        <v>46223</v>
      </c>
      <c r="Z41" s="16">
        <f t="shared" ref="Z41:AF41" si="35">Y41+1</f>
        <v>46224</v>
      </c>
      <c r="AA41" s="16">
        <f t="shared" si="35"/>
        <v>46225</v>
      </c>
      <c r="AB41" s="16">
        <f t="shared" si="35"/>
        <v>46226</v>
      </c>
      <c r="AC41" s="16">
        <f t="shared" si="35"/>
        <v>46227</v>
      </c>
      <c r="AD41" s="16">
        <f t="shared" si="35"/>
        <v>46228</v>
      </c>
      <c r="AE41" s="16">
        <f t="shared" si="35"/>
        <v>46229</v>
      </c>
      <c r="AF41" s="16">
        <f t="shared" si="35"/>
        <v>46230</v>
      </c>
      <c r="AG41" s="16">
        <f>AF41+1</f>
        <v>46231</v>
      </c>
      <c r="AH41" s="16">
        <f>IF(F45=AG41+1,0,AG41+1)</f>
        <v>46232</v>
      </c>
      <c r="AI41" s="16">
        <f>IF(AH41=0,0,IF(F45=AH41+1,0,AH41+1))</f>
        <v>46233</v>
      </c>
      <c r="AJ41" s="16">
        <f>IF(AI41=0,0,IF(F45=AI41+1,0,AI41+1))</f>
        <v>46234</v>
      </c>
      <c r="AK41" s="49" t="s">
        <v>26</v>
      </c>
      <c r="AL41" s="58" t="s">
        <v>27</v>
      </c>
      <c r="AM41" s="48" t="s">
        <v>69</v>
      </c>
      <c r="AN41" s="49" t="s">
        <v>30</v>
      </c>
      <c r="AO41" s="49" t="s">
        <v>29</v>
      </c>
      <c r="AP41" s="50" t="s">
        <v>65</v>
      </c>
      <c r="AQ41" s="51"/>
      <c r="AR41" s="50" t="s">
        <v>28</v>
      </c>
      <c r="AS41" s="51"/>
    </row>
    <row r="42" spans="1:45" ht="26.4" customHeight="1">
      <c r="A42" s="55"/>
      <c r="B42" s="55"/>
      <c r="C42" s="55"/>
      <c r="D42" s="54" t="s">
        <v>3</v>
      </c>
      <c r="E42" s="54"/>
      <c r="F42" s="17">
        <f>WEEKDAY(F41,1)</f>
        <v>4</v>
      </c>
      <c r="G42" s="17">
        <f t="shared" ref="G42:AF42" si="36">WEEKDAY(G41,1)</f>
        <v>5</v>
      </c>
      <c r="H42" s="17">
        <f t="shared" si="36"/>
        <v>6</v>
      </c>
      <c r="I42" s="17">
        <f t="shared" si="36"/>
        <v>7</v>
      </c>
      <c r="J42" s="17">
        <f t="shared" si="36"/>
        <v>1</v>
      </c>
      <c r="K42" s="17">
        <f t="shared" si="36"/>
        <v>2</v>
      </c>
      <c r="L42" s="17">
        <f t="shared" si="36"/>
        <v>3</v>
      </c>
      <c r="M42" s="17">
        <f t="shared" si="36"/>
        <v>4</v>
      </c>
      <c r="N42" s="17">
        <f t="shared" si="36"/>
        <v>5</v>
      </c>
      <c r="O42" s="17">
        <f t="shared" si="36"/>
        <v>6</v>
      </c>
      <c r="P42" s="17">
        <f t="shared" si="36"/>
        <v>7</v>
      </c>
      <c r="Q42" s="17">
        <f t="shared" si="36"/>
        <v>1</v>
      </c>
      <c r="R42" s="17">
        <f t="shared" si="36"/>
        <v>2</v>
      </c>
      <c r="S42" s="17">
        <f t="shared" si="36"/>
        <v>3</v>
      </c>
      <c r="T42" s="17">
        <f t="shared" si="36"/>
        <v>4</v>
      </c>
      <c r="U42" s="17">
        <f t="shared" si="36"/>
        <v>5</v>
      </c>
      <c r="V42" s="17">
        <f t="shared" si="36"/>
        <v>6</v>
      </c>
      <c r="W42" s="17">
        <f t="shared" si="36"/>
        <v>7</v>
      </c>
      <c r="X42" s="17">
        <f t="shared" si="36"/>
        <v>1</v>
      </c>
      <c r="Y42" s="17">
        <f t="shared" si="36"/>
        <v>2</v>
      </c>
      <c r="Z42" s="17">
        <f t="shared" si="36"/>
        <v>3</v>
      </c>
      <c r="AA42" s="17">
        <f t="shared" si="36"/>
        <v>4</v>
      </c>
      <c r="AB42" s="17">
        <f t="shared" si="36"/>
        <v>5</v>
      </c>
      <c r="AC42" s="17">
        <f t="shared" si="36"/>
        <v>6</v>
      </c>
      <c r="AD42" s="17">
        <f t="shared" si="36"/>
        <v>7</v>
      </c>
      <c r="AE42" s="17">
        <f t="shared" si="36"/>
        <v>1</v>
      </c>
      <c r="AF42" s="17">
        <f t="shared" si="36"/>
        <v>2</v>
      </c>
      <c r="AG42" s="17">
        <f>WEEKDAY(AG41,1)</f>
        <v>3</v>
      </c>
      <c r="AH42" s="17">
        <f>IF(AH41=0,"",WEEKDAY(AH41,1))</f>
        <v>4</v>
      </c>
      <c r="AI42" s="17">
        <f>IF(AI41=0,"",WEEKDAY(AI41,1))</f>
        <v>5</v>
      </c>
      <c r="AJ42" s="17">
        <f>IF(AJ41=0,"",WEEKDAY(AJ41,1))</f>
        <v>6</v>
      </c>
      <c r="AK42" s="49"/>
      <c r="AL42" s="59"/>
      <c r="AM42" s="49"/>
      <c r="AN42" s="49"/>
      <c r="AO42" s="49"/>
      <c r="AP42" s="52"/>
      <c r="AQ42" s="53"/>
      <c r="AR42" s="52"/>
      <c r="AS42" s="53"/>
    </row>
    <row r="43" spans="1:45" ht="26.4" customHeight="1">
      <c r="A43" s="60">
        <f>IF(A39=12,1,A39+1)</f>
        <v>7</v>
      </c>
      <c r="B43" s="60"/>
      <c r="C43" s="60"/>
      <c r="D43" s="54" t="s">
        <v>20</v>
      </c>
      <c r="E43" s="54"/>
      <c r="F43" s="25" t="str">
        <f t="shared" ref="F43:AJ43" si="37">IF(F42="","",IF(WEEKDAY(F42,2)&gt;5,"■","〇"))</f>
        <v>〇</v>
      </c>
      <c r="G43" s="25" t="str">
        <f t="shared" si="37"/>
        <v>〇</v>
      </c>
      <c r="H43" s="25" t="str">
        <f t="shared" si="37"/>
        <v>〇</v>
      </c>
      <c r="I43" s="25" t="str">
        <f t="shared" si="37"/>
        <v>■</v>
      </c>
      <c r="J43" s="25" t="str">
        <f t="shared" si="37"/>
        <v>■</v>
      </c>
      <c r="K43" s="25" t="str">
        <f t="shared" si="37"/>
        <v>〇</v>
      </c>
      <c r="L43" s="25" t="str">
        <f t="shared" si="37"/>
        <v>〇</v>
      </c>
      <c r="M43" s="25" t="str">
        <f t="shared" si="37"/>
        <v>〇</v>
      </c>
      <c r="N43" s="25" t="str">
        <f t="shared" si="37"/>
        <v>〇</v>
      </c>
      <c r="O43" s="25" t="str">
        <f t="shared" si="37"/>
        <v>〇</v>
      </c>
      <c r="P43" s="25" t="str">
        <f t="shared" si="37"/>
        <v>■</v>
      </c>
      <c r="Q43" s="25" t="str">
        <f t="shared" si="37"/>
        <v>■</v>
      </c>
      <c r="R43" s="25" t="str">
        <f t="shared" si="37"/>
        <v>〇</v>
      </c>
      <c r="S43" s="25" t="str">
        <f t="shared" si="37"/>
        <v>〇</v>
      </c>
      <c r="T43" s="25" t="str">
        <f t="shared" si="37"/>
        <v>〇</v>
      </c>
      <c r="U43" s="25" t="str">
        <f t="shared" si="37"/>
        <v>〇</v>
      </c>
      <c r="V43" s="25" t="str">
        <f t="shared" si="37"/>
        <v>〇</v>
      </c>
      <c r="W43" s="25" t="str">
        <f t="shared" si="37"/>
        <v>■</v>
      </c>
      <c r="X43" s="25" t="str">
        <f t="shared" si="37"/>
        <v>■</v>
      </c>
      <c r="Y43" s="25" t="str">
        <f t="shared" si="37"/>
        <v>〇</v>
      </c>
      <c r="Z43" s="25" t="str">
        <f t="shared" si="37"/>
        <v>〇</v>
      </c>
      <c r="AA43" s="25" t="str">
        <f t="shared" si="37"/>
        <v>〇</v>
      </c>
      <c r="AB43" s="25" t="str">
        <f t="shared" si="37"/>
        <v>〇</v>
      </c>
      <c r="AC43" s="25" t="str">
        <f t="shared" si="37"/>
        <v>〇</v>
      </c>
      <c r="AD43" s="25" t="str">
        <f t="shared" si="37"/>
        <v>■</v>
      </c>
      <c r="AE43" s="25" t="str">
        <f t="shared" si="37"/>
        <v>■</v>
      </c>
      <c r="AF43" s="25" t="str">
        <f t="shared" si="37"/>
        <v>〇</v>
      </c>
      <c r="AG43" s="25" t="str">
        <f t="shared" si="37"/>
        <v>〇</v>
      </c>
      <c r="AH43" s="25" t="str">
        <f t="shared" si="37"/>
        <v>〇</v>
      </c>
      <c r="AI43" s="25" t="str">
        <f t="shared" si="37"/>
        <v>〇</v>
      </c>
      <c r="AJ43" s="25" t="str">
        <f t="shared" si="37"/>
        <v>〇</v>
      </c>
      <c r="AK43" s="19">
        <f>COUNTIF(F43:AJ43,"〇")+COUNTIF(F43:AJ43,"■")</f>
        <v>31</v>
      </c>
      <c r="AL43" s="19">
        <f>COUNTIFS(F43:AJ43,"■",F42:AJ42,1)+COUNTIFS(F43:AJ43,"〇",F42:AJ42,1)+COUNTIFS(F43:AJ43,"■",F42:AJ42,7)+COUNTIFS(F43:AJ43,"〇",F42:AJ42,7)</f>
        <v>8</v>
      </c>
      <c r="AM43" s="31"/>
      <c r="AN43" s="19">
        <f>COUNTIF(F43:AJ43,"■")</f>
        <v>8</v>
      </c>
      <c r="AO43" s="20">
        <f>AN43/AK43</f>
        <v>0.25806451612903225</v>
      </c>
      <c r="AP43" s="19">
        <f>IF(AQ43="NG",1,0)</f>
        <v>1</v>
      </c>
      <c r="AQ43" s="19" t="str">
        <f>IF(AM43=AL43,"OK",IF(AM43&gt;=AL43,"OK","NG"))</f>
        <v>NG</v>
      </c>
      <c r="AR43" s="19">
        <f>IF(AS43="NG",1,0)</f>
        <v>0</v>
      </c>
      <c r="AS43" s="19" t="str">
        <f>IF(AO43&gt;=0.285,"OK",IF(AN43&gt;=AL43,"OK","NG"))</f>
        <v>OK</v>
      </c>
    </row>
    <row r="44" spans="1:45" ht="26.4" customHeight="1">
      <c r="A44" s="60"/>
      <c r="B44" s="60"/>
      <c r="C44" s="60"/>
      <c r="D44" s="54" t="s">
        <v>21</v>
      </c>
      <c r="E44" s="54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19">
        <f>COUNTIF(F44:AJ44,"〇")+COUNTIF(F44:AJ44,"■")</f>
        <v>0</v>
      </c>
      <c r="AL44" s="32"/>
      <c r="AM44" s="31"/>
      <c r="AN44" s="19">
        <f>COUNTIF(F44:AJ44,"■")</f>
        <v>0</v>
      </c>
      <c r="AO44" s="20" t="e">
        <f>AN44/AK44</f>
        <v>#DIV/0!</v>
      </c>
      <c r="AP44" s="19">
        <f>IF(AQ44="NG",1,0)</f>
        <v>1</v>
      </c>
      <c r="AQ44" s="19" t="str">
        <f>IF(AM44=AL43,"OK",IF(AM44&gt;=AL43,"OK","NG"))</f>
        <v>NG</v>
      </c>
      <c r="AR44" s="19" t="e">
        <f>IF(AS44="NG",1,0)</f>
        <v>#DIV/0!</v>
      </c>
      <c r="AS44" s="19" t="e">
        <f>IF(AO44&gt;=0.285,"OK",IF(AN44&gt;=AL43,"OK","NG"))</f>
        <v>#DIV/0!</v>
      </c>
    </row>
    <row r="45" spans="1:45" ht="26.4" customHeight="1">
      <c r="A45" s="55">
        <f>IF(A43=12,A41+1,A41)</f>
        <v>2026</v>
      </c>
      <c r="B45" s="55"/>
      <c r="C45" s="55"/>
      <c r="D45" s="54" t="s">
        <v>9</v>
      </c>
      <c r="E45" s="54"/>
      <c r="F45" s="16">
        <f>DATE($A45,$A47,1)</f>
        <v>46235</v>
      </c>
      <c r="G45" s="16">
        <f>F45+1</f>
        <v>46236</v>
      </c>
      <c r="H45" s="16">
        <f t="shared" ref="H45:X45" si="38">G45+1</f>
        <v>46237</v>
      </c>
      <c r="I45" s="16">
        <f t="shared" si="38"/>
        <v>46238</v>
      </c>
      <c r="J45" s="16">
        <f t="shared" si="38"/>
        <v>46239</v>
      </c>
      <c r="K45" s="16">
        <f t="shared" si="38"/>
        <v>46240</v>
      </c>
      <c r="L45" s="16">
        <f t="shared" si="38"/>
        <v>46241</v>
      </c>
      <c r="M45" s="16">
        <f t="shared" si="38"/>
        <v>46242</v>
      </c>
      <c r="N45" s="16">
        <f t="shared" si="38"/>
        <v>46243</v>
      </c>
      <c r="O45" s="16">
        <f t="shared" si="38"/>
        <v>46244</v>
      </c>
      <c r="P45" s="16">
        <f t="shared" si="38"/>
        <v>46245</v>
      </c>
      <c r="Q45" s="16">
        <f t="shared" si="38"/>
        <v>46246</v>
      </c>
      <c r="R45" s="16">
        <f t="shared" si="38"/>
        <v>46247</v>
      </c>
      <c r="S45" s="16">
        <f t="shared" si="38"/>
        <v>46248</v>
      </c>
      <c r="T45" s="16">
        <f t="shared" si="38"/>
        <v>46249</v>
      </c>
      <c r="U45" s="16">
        <f t="shared" si="38"/>
        <v>46250</v>
      </c>
      <c r="V45" s="16">
        <f t="shared" si="38"/>
        <v>46251</v>
      </c>
      <c r="W45" s="16">
        <f t="shared" si="38"/>
        <v>46252</v>
      </c>
      <c r="X45" s="16">
        <f t="shared" si="38"/>
        <v>46253</v>
      </c>
      <c r="Y45" s="16">
        <f>X45+1</f>
        <v>46254</v>
      </c>
      <c r="Z45" s="16">
        <f t="shared" ref="Z45:AF45" si="39">Y45+1</f>
        <v>46255</v>
      </c>
      <c r="AA45" s="16">
        <f t="shared" si="39"/>
        <v>46256</v>
      </c>
      <c r="AB45" s="16">
        <f t="shared" si="39"/>
        <v>46257</v>
      </c>
      <c r="AC45" s="16">
        <f t="shared" si="39"/>
        <v>46258</v>
      </c>
      <c r="AD45" s="16">
        <f t="shared" si="39"/>
        <v>46259</v>
      </c>
      <c r="AE45" s="16">
        <f t="shared" si="39"/>
        <v>46260</v>
      </c>
      <c r="AF45" s="16">
        <f t="shared" si="39"/>
        <v>46261</v>
      </c>
      <c r="AG45" s="16">
        <f>AF45+1</f>
        <v>46262</v>
      </c>
      <c r="AH45" s="16">
        <f>IF(F49=AG45+1,0,AG45+1)</f>
        <v>46263</v>
      </c>
      <c r="AI45" s="16">
        <f>IF(AH45=0,0,IF(F49=AH45+1,0,AH45+1))</f>
        <v>46264</v>
      </c>
      <c r="AJ45" s="16">
        <f>IF(AI45=0,0,IF(F49=AI45+1,0,AI45+1))</f>
        <v>46265</v>
      </c>
      <c r="AK45" s="49" t="s">
        <v>26</v>
      </c>
      <c r="AL45" s="58" t="s">
        <v>27</v>
      </c>
      <c r="AM45" s="48" t="s">
        <v>69</v>
      </c>
      <c r="AN45" s="49" t="s">
        <v>30</v>
      </c>
      <c r="AO45" s="49" t="s">
        <v>29</v>
      </c>
      <c r="AP45" s="50" t="s">
        <v>65</v>
      </c>
      <c r="AQ45" s="51"/>
      <c r="AR45" s="50" t="s">
        <v>28</v>
      </c>
      <c r="AS45" s="51"/>
    </row>
    <row r="46" spans="1:45" ht="26.4" customHeight="1">
      <c r="A46" s="55"/>
      <c r="B46" s="55"/>
      <c r="C46" s="55"/>
      <c r="D46" s="54" t="s">
        <v>3</v>
      </c>
      <c r="E46" s="54"/>
      <c r="F46" s="17">
        <f>WEEKDAY(F45,1)</f>
        <v>7</v>
      </c>
      <c r="G46" s="17">
        <f t="shared" ref="G46:AF46" si="40">WEEKDAY(G45,1)</f>
        <v>1</v>
      </c>
      <c r="H46" s="17">
        <f t="shared" si="40"/>
        <v>2</v>
      </c>
      <c r="I46" s="17">
        <f t="shared" si="40"/>
        <v>3</v>
      </c>
      <c r="J46" s="17">
        <f t="shared" si="40"/>
        <v>4</v>
      </c>
      <c r="K46" s="17">
        <f t="shared" si="40"/>
        <v>5</v>
      </c>
      <c r="L46" s="17">
        <f t="shared" si="40"/>
        <v>6</v>
      </c>
      <c r="M46" s="17">
        <f t="shared" si="40"/>
        <v>7</v>
      </c>
      <c r="N46" s="17">
        <f t="shared" si="40"/>
        <v>1</v>
      </c>
      <c r="O46" s="17">
        <f t="shared" si="40"/>
        <v>2</v>
      </c>
      <c r="P46" s="17">
        <f t="shared" si="40"/>
        <v>3</v>
      </c>
      <c r="Q46" s="17">
        <f t="shared" si="40"/>
        <v>4</v>
      </c>
      <c r="R46" s="17">
        <f t="shared" si="40"/>
        <v>5</v>
      </c>
      <c r="S46" s="17">
        <f t="shared" si="40"/>
        <v>6</v>
      </c>
      <c r="T46" s="17">
        <f t="shared" si="40"/>
        <v>7</v>
      </c>
      <c r="U46" s="17">
        <f t="shared" si="40"/>
        <v>1</v>
      </c>
      <c r="V46" s="17">
        <f t="shared" si="40"/>
        <v>2</v>
      </c>
      <c r="W46" s="17">
        <f t="shared" si="40"/>
        <v>3</v>
      </c>
      <c r="X46" s="17">
        <f t="shared" si="40"/>
        <v>4</v>
      </c>
      <c r="Y46" s="17">
        <f t="shared" si="40"/>
        <v>5</v>
      </c>
      <c r="Z46" s="17">
        <f t="shared" si="40"/>
        <v>6</v>
      </c>
      <c r="AA46" s="17">
        <f t="shared" si="40"/>
        <v>7</v>
      </c>
      <c r="AB46" s="17">
        <f t="shared" si="40"/>
        <v>1</v>
      </c>
      <c r="AC46" s="17">
        <f t="shared" si="40"/>
        <v>2</v>
      </c>
      <c r="AD46" s="17">
        <f t="shared" si="40"/>
        <v>3</v>
      </c>
      <c r="AE46" s="17">
        <f t="shared" si="40"/>
        <v>4</v>
      </c>
      <c r="AF46" s="17">
        <f t="shared" si="40"/>
        <v>5</v>
      </c>
      <c r="AG46" s="17">
        <f>WEEKDAY(AG45,1)</f>
        <v>6</v>
      </c>
      <c r="AH46" s="17">
        <f>IF(AH45=0,"",WEEKDAY(AH45,1))</f>
        <v>7</v>
      </c>
      <c r="AI46" s="17">
        <f>IF(AI45=0,"",WEEKDAY(AI45,1))</f>
        <v>1</v>
      </c>
      <c r="AJ46" s="17">
        <f>IF(AJ45=0,"",WEEKDAY(AJ45,1))</f>
        <v>2</v>
      </c>
      <c r="AK46" s="49"/>
      <c r="AL46" s="59"/>
      <c r="AM46" s="49"/>
      <c r="AN46" s="49"/>
      <c r="AO46" s="49"/>
      <c r="AP46" s="52"/>
      <c r="AQ46" s="53"/>
      <c r="AR46" s="52"/>
      <c r="AS46" s="53"/>
    </row>
    <row r="47" spans="1:45" ht="26.4" customHeight="1">
      <c r="A47" s="60">
        <f>IF(A43=12,1,A43+1)</f>
        <v>8</v>
      </c>
      <c r="B47" s="60"/>
      <c r="C47" s="60"/>
      <c r="D47" s="54" t="s">
        <v>20</v>
      </c>
      <c r="E47" s="54"/>
      <c r="F47" s="25" t="str">
        <f t="shared" ref="F47:J47" si="41">IF(F46="","",IF(WEEKDAY(F46,2)&gt;5,"■","〇"))</f>
        <v>■</v>
      </c>
      <c r="G47" s="25" t="str">
        <f t="shared" si="41"/>
        <v>■</v>
      </c>
      <c r="H47" s="25" t="str">
        <f t="shared" si="41"/>
        <v>〇</v>
      </c>
      <c r="I47" s="25" t="str">
        <f t="shared" si="41"/>
        <v>〇</v>
      </c>
      <c r="J47" s="25" t="str">
        <f t="shared" si="41"/>
        <v>〇</v>
      </c>
      <c r="K47" s="25" t="str">
        <f t="shared" ref="K47:AJ47" si="42">IF(K46="","",IF(WEEKDAY(K46,2)&gt;5,"■","〇"))</f>
        <v>〇</v>
      </c>
      <c r="L47" s="25" t="str">
        <f t="shared" si="42"/>
        <v>〇</v>
      </c>
      <c r="M47" s="25" t="str">
        <f t="shared" si="42"/>
        <v>■</v>
      </c>
      <c r="N47" s="25" t="str">
        <f t="shared" si="42"/>
        <v>■</v>
      </c>
      <c r="O47" s="25" t="str">
        <f t="shared" si="42"/>
        <v>〇</v>
      </c>
      <c r="P47" s="25" t="str">
        <f t="shared" si="42"/>
        <v>〇</v>
      </c>
      <c r="Q47" s="25" t="str">
        <f t="shared" si="42"/>
        <v>〇</v>
      </c>
      <c r="R47" s="25" t="str">
        <f t="shared" si="42"/>
        <v>〇</v>
      </c>
      <c r="S47" s="25" t="str">
        <f t="shared" si="42"/>
        <v>〇</v>
      </c>
      <c r="T47" s="25" t="str">
        <f t="shared" si="42"/>
        <v>■</v>
      </c>
      <c r="U47" s="25" t="str">
        <f t="shared" si="42"/>
        <v>■</v>
      </c>
      <c r="V47" s="25" t="str">
        <f t="shared" si="42"/>
        <v>〇</v>
      </c>
      <c r="W47" s="25" t="str">
        <f t="shared" si="42"/>
        <v>〇</v>
      </c>
      <c r="X47" s="25" t="str">
        <f t="shared" si="42"/>
        <v>〇</v>
      </c>
      <c r="Y47" s="25" t="str">
        <f t="shared" si="42"/>
        <v>〇</v>
      </c>
      <c r="Z47" s="25" t="str">
        <f t="shared" si="42"/>
        <v>〇</v>
      </c>
      <c r="AA47" s="25" t="str">
        <f t="shared" si="42"/>
        <v>■</v>
      </c>
      <c r="AB47" s="25" t="str">
        <f t="shared" si="42"/>
        <v>■</v>
      </c>
      <c r="AC47" s="25" t="str">
        <f t="shared" si="42"/>
        <v>〇</v>
      </c>
      <c r="AD47" s="25" t="str">
        <f t="shared" si="42"/>
        <v>〇</v>
      </c>
      <c r="AE47" s="25" t="str">
        <f t="shared" si="42"/>
        <v>〇</v>
      </c>
      <c r="AF47" s="25" t="str">
        <f t="shared" si="42"/>
        <v>〇</v>
      </c>
      <c r="AG47" s="25" t="str">
        <f t="shared" si="42"/>
        <v>〇</v>
      </c>
      <c r="AH47" s="25" t="str">
        <f t="shared" si="42"/>
        <v>■</v>
      </c>
      <c r="AI47" s="25" t="str">
        <f t="shared" si="42"/>
        <v>■</v>
      </c>
      <c r="AJ47" s="25" t="str">
        <f t="shared" si="42"/>
        <v>〇</v>
      </c>
      <c r="AK47" s="19">
        <f>COUNTIF(F47:AJ47,"〇")+COUNTIF(F47:AJ47,"■")</f>
        <v>31</v>
      </c>
      <c r="AL47" s="19">
        <f>COUNTIFS(F47:AJ47,"■",F46:AJ46,1)+COUNTIFS(F47:AJ47,"〇",F46:AJ46,1)+COUNTIFS(F47:AJ47,"■",F46:AJ46,7)+COUNTIFS(F47:AJ47,"〇",F46:AJ46,7)</f>
        <v>10</v>
      </c>
      <c r="AM47" s="31"/>
      <c r="AN47" s="19">
        <f>COUNTIF(F47:AJ47,"■")</f>
        <v>10</v>
      </c>
      <c r="AO47" s="20">
        <f>AN47/AK47</f>
        <v>0.32258064516129031</v>
      </c>
      <c r="AP47" s="19">
        <f>IF(AQ47="NG",1,0)</f>
        <v>1</v>
      </c>
      <c r="AQ47" s="19" t="str">
        <f>IF(AM47=AL47,"OK",IF(AM47&gt;=AL47,"OK","NG"))</f>
        <v>NG</v>
      </c>
      <c r="AR47" s="19">
        <f>IF(AS47="NG",1,0)</f>
        <v>0</v>
      </c>
      <c r="AS47" s="19" t="str">
        <f>IF(AO47&gt;=0.285,"OK",IF(AN47&gt;=AL47,"OK","NG"))</f>
        <v>OK</v>
      </c>
    </row>
    <row r="48" spans="1:45" ht="26.4" customHeight="1">
      <c r="A48" s="60"/>
      <c r="B48" s="60"/>
      <c r="C48" s="60"/>
      <c r="D48" s="54" t="s">
        <v>21</v>
      </c>
      <c r="E48" s="54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19">
        <f>COUNTIF(F48:AJ48,"〇")+COUNTIF(F48:AJ48,"■")</f>
        <v>0</v>
      </c>
      <c r="AL48" s="32"/>
      <c r="AM48" s="31"/>
      <c r="AN48" s="19">
        <f>COUNTIF(F48:AJ48,"■")</f>
        <v>0</v>
      </c>
      <c r="AO48" s="20" t="e">
        <f>AN48/AK48</f>
        <v>#DIV/0!</v>
      </c>
      <c r="AP48" s="19">
        <f>IF(AQ48="NG",1,0)</f>
        <v>1</v>
      </c>
      <c r="AQ48" s="19" t="str">
        <f>IF(AM48=AL47,"OK",IF(AM48&gt;=AL47,"OK","NG"))</f>
        <v>NG</v>
      </c>
      <c r="AR48" s="19" t="e">
        <f>IF(AS48="NG",1,0)</f>
        <v>#DIV/0!</v>
      </c>
      <c r="AS48" s="19" t="e">
        <f>IF(AO48&gt;=0.285,"OK",IF(AN48&gt;=AL47,"OK","NG"))</f>
        <v>#DIV/0!</v>
      </c>
    </row>
    <row r="49" spans="1:45" ht="26.4" customHeight="1">
      <c r="A49" s="55">
        <f>IF(A47=12,A45+1,A45)</f>
        <v>2026</v>
      </c>
      <c r="B49" s="55"/>
      <c r="C49" s="55"/>
      <c r="D49" s="54" t="s">
        <v>9</v>
      </c>
      <c r="E49" s="54"/>
      <c r="F49" s="16">
        <f>DATE($A49,$A51,1)</f>
        <v>46266</v>
      </c>
      <c r="G49" s="16">
        <f>F49+1</f>
        <v>46267</v>
      </c>
      <c r="H49" s="16">
        <f t="shared" ref="H49:X49" si="43">G49+1</f>
        <v>46268</v>
      </c>
      <c r="I49" s="16">
        <f t="shared" si="43"/>
        <v>46269</v>
      </c>
      <c r="J49" s="16">
        <f t="shared" si="43"/>
        <v>46270</v>
      </c>
      <c r="K49" s="16">
        <f t="shared" si="43"/>
        <v>46271</v>
      </c>
      <c r="L49" s="16">
        <f t="shared" si="43"/>
        <v>46272</v>
      </c>
      <c r="M49" s="16">
        <f t="shared" si="43"/>
        <v>46273</v>
      </c>
      <c r="N49" s="16">
        <f t="shared" si="43"/>
        <v>46274</v>
      </c>
      <c r="O49" s="16">
        <f t="shared" si="43"/>
        <v>46275</v>
      </c>
      <c r="P49" s="16">
        <f t="shared" si="43"/>
        <v>46276</v>
      </c>
      <c r="Q49" s="16">
        <f t="shared" si="43"/>
        <v>46277</v>
      </c>
      <c r="R49" s="16">
        <f t="shared" si="43"/>
        <v>46278</v>
      </c>
      <c r="S49" s="16">
        <f t="shared" si="43"/>
        <v>46279</v>
      </c>
      <c r="T49" s="16">
        <f t="shared" si="43"/>
        <v>46280</v>
      </c>
      <c r="U49" s="16">
        <f t="shared" si="43"/>
        <v>46281</v>
      </c>
      <c r="V49" s="16">
        <f t="shared" si="43"/>
        <v>46282</v>
      </c>
      <c r="W49" s="16">
        <f t="shared" si="43"/>
        <v>46283</v>
      </c>
      <c r="X49" s="16">
        <f t="shared" si="43"/>
        <v>46284</v>
      </c>
      <c r="Y49" s="16">
        <f>X49+1</f>
        <v>46285</v>
      </c>
      <c r="Z49" s="16">
        <f t="shared" ref="Z49:AF49" si="44">Y49+1</f>
        <v>46286</v>
      </c>
      <c r="AA49" s="16">
        <f t="shared" si="44"/>
        <v>46287</v>
      </c>
      <c r="AB49" s="16">
        <f t="shared" si="44"/>
        <v>46288</v>
      </c>
      <c r="AC49" s="16">
        <f t="shared" si="44"/>
        <v>46289</v>
      </c>
      <c r="AD49" s="16">
        <f t="shared" si="44"/>
        <v>46290</v>
      </c>
      <c r="AE49" s="16">
        <f t="shared" si="44"/>
        <v>46291</v>
      </c>
      <c r="AF49" s="16">
        <f t="shared" si="44"/>
        <v>46292</v>
      </c>
      <c r="AG49" s="16">
        <f>AF49+1</f>
        <v>46293</v>
      </c>
      <c r="AH49" s="16">
        <f>IF(F53=AG49+1,0,AG49+1)</f>
        <v>46294</v>
      </c>
      <c r="AI49" s="16">
        <f>IF(AH49=0,0,IF(F53=AH49+1,0,AH49+1))</f>
        <v>46295</v>
      </c>
      <c r="AJ49" s="16">
        <f>IF(AI49=0,0,IF(F53=AI49+1,0,AI49+1))</f>
        <v>0</v>
      </c>
      <c r="AK49" s="49" t="s">
        <v>26</v>
      </c>
      <c r="AL49" s="58" t="s">
        <v>27</v>
      </c>
      <c r="AM49" s="48" t="s">
        <v>69</v>
      </c>
      <c r="AN49" s="49" t="s">
        <v>30</v>
      </c>
      <c r="AO49" s="49" t="s">
        <v>29</v>
      </c>
      <c r="AP49" s="50" t="s">
        <v>65</v>
      </c>
      <c r="AQ49" s="51"/>
      <c r="AR49" s="50" t="s">
        <v>28</v>
      </c>
      <c r="AS49" s="51"/>
    </row>
    <row r="50" spans="1:45" ht="26.4" customHeight="1">
      <c r="A50" s="55"/>
      <c r="B50" s="55"/>
      <c r="C50" s="55"/>
      <c r="D50" s="54" t="s">
        <v>3</v>
      </c>
      <c r="E50" s="54"/>
      <c r="F50" s="17">
        <f>WEEKDAY(F49,1)</f>
        <v>3</v>
      </c>
      <c r="G50" s="17">
        <f t="shared" ref="G50:AF50" si="45">WEEKDAY(G49,1)</f>
        <v>4</v>
      </c>
      <c r="H50" s="17">
        <f t="shared" si="45"/>
        <v>5</v>
      </c>
      <c r="I50" s="17">
        <f t="shared" si="45"/>
        <v>6</v>
      </c>
      <c r="J50" s="17">
        <f t="shared" si="45"/>
        <v>7</v>
      </c>
      <c r="K50" s="17">
        <f t="shared" si="45"/>
        <v>1</v>
      </c>
      <c r="L50" s="17">
        <f t="shared" si="45"/>
        <v>2</v>
      </c>
      <c r="M50" s="17">
        <f t="shared" si="45"/>
        <v>3</v>
      </c>
      <c r="N50" s="17">
        <f t="shared" si="45"/>
        <v>4</v>
      </c>
      <c r="O50" s="17">
        <f t="shared" si="45"/>
        <v>5</v>
      </c>
      <c r="P50" s="17">
        <f t="shared" si="45"/>
        <v>6</v>
      </c>
      <c r="Q50" s="17">
        <f t="shared" si="45"/>
        <v>7</v>
      </c>
      <c r="R50" s="17">
        <f t="shared" si="45"/>
        <v>1</v>
      </c>
      <c r="S50" s="17">
        <f t="shared" si="45"/>
        <v>2</v>
      </c>
      <c r="T50" s="17">
        <f t="shared" si="45"/>
        <v>3</v>
      </c>
      <c r="U50" s="17">
        <f t="shared" si="45"/>
        <v>4</v>
      </c>
      <c r="V50" s="17">
        <f t="shared" si="45"/>
        <v>5</v>
      </c>
      <c r="W50" s="17">
        <f t="shared" si="45"/>
        <v>6</v>
      </c>
      <c r="X50" s="17">
        <f t="shared" si="45"/>
        <v>7</v>
      </c>
      <c r="Y50" s="17">
        <f t="shared" si="45"/>
        <v>1</v>
      </c>
      <c r="Z50" s="17">
        <f t="shared" si="45"/>
        <v>2</v>
      </c>
      <c r="AA50" s="17">
        <f t="shared" si="45"/>
        <v>3</v>
      </c>
      <c r="AB50" s="17">
        <f t="shared" si="45"/>
        <v>4</v>
      </c>
      <c r="AC50" s="17">
        <f t="shared" si="45"/>
        <v>5</v>
      </c>
      <c r="AD50" s="17">
        <f t="shared" si="45"/>
        <v>6</v>
      </c>
      <c r="AE50" s="17">
        <f t="shared" si="45"/>
        <v>7</v>
      </c>
      <c r="AF50" s="17">
        <f t="shared" si="45"/>
        <v>1</v>
      </c>
      <c r="AG50" s="17">
        <f>WEEKDAY(AG49,1)</f>
        <v>2</v>
      </c>
      <c r="AH50" s="17">
        <f>IF(AH49=0,"",WEEKDAY(AH49,1))</f>
        <v>3</v>
      </c>
      <c r="AI50" s="17">
        <f>IF(AI49=0,"",WEEKDAY(AI49,1))</f>
        <v>4</v>
      </c>
      <c r="AJ50" s="17" t="str">
        <f>IF(AJ49=0,"",WEEKDAY(AJ49,1))</f>
        <v/>
      </c>
      <c r="AK50" s="49"/>
      <c r="AL50" s="59"/>
      <c r="AM50" s="49"/>
      <c r="AN50" s="49"/>
      <c r="AO50" s="49"/>
      <c r="AP50" s="52"/>
      <c r="AQ50" s="53"/>
      <c r="AR50" s="52"/>
      <c r="AS50" s="53"/>
    </row>
    <row r="51" spans="1:45" ht="26.4" customHeight="1">
      <c r="A51" s="60">
        <f>IF(A47=12,1,A47+1)</f>
        <v>9</v>
      </c>
      <c r="B51" s="60"/>
      <c r="C51" s="60"/>
      <c r="D51" s="54" t="s">
        <v>20</v>
      </c>
      <c r="E51" s="54"/>
      <c r="F51" s="25" t="str">
        <f t="shared" ref="F51:AJ51" si="46">IF(F50="","",IF(WEEKDAY(F50,2)&gt;5,"■","〇"))</f>
        <v>〇</v>
      </c>
      <c r="G51" s="25" t="str">
        <f t="shared" si="46"/>
        <v>〇</v>
      </c>
      <c r="H51" s="25" t="str">
        <f t="shared" si="46"/>
        <v>〇</v>
      </c>
      <c r="I51" s="25" t="str">
        <f t="shared" si="46"/>
        <v>〇</v>
      </c>
      <c r="J51" s="25" t="str">
        <f t="shared" si="46"/>
        <v>■</v>
      </c>
      <c r="K51" s="25" t="str">
        <f t="shared" si="46"/>
        <v>■</v>
      </c>
      <c r="L51" s="25" t="str">
        <f t="shared" si="46"/>
        <v>〇</v>
      </c>
      <c r="M51" s="25" t="str">
        <f t="shared" si="46"/>
        <v>〇</v>
      </c>
      <c r="N51" s="25" t="str">
        <f t="shared" si="46"/>
        <v>〇</v>
      </c>
      <c r="O51" s="25" t="str">
        <f t="shared" si="46"/>
        <v>〇</v>
      </c>
      <c r="P51" s="25" t="str">
        <f t="shared" si="46"/>
        <v>〇</v>
      </c>
      <c r="Q51" s="25" t="str">
        <f t="shared" si="46"/>
        <v>■</v>
      </c>
      <c r="R51" s="25" t="str">
        <f t="shared" si="46"/>
        <v>■</v>
      </c>
      <c r="S51" s="25" t="str">
        <f t="shared" si="46"/>
        <v>〇</v>
      </c>
      <c r="T51" s="25" t="str">
        <f t="shared" si="46"/>
        <v>〇</v>
      </c>
      <c r="U51" s="25" t="str">
        <f t="shared" si="46"/>
        <v>〇</v>
      </c>
      <c r="V51" s="25" t="str">
        <f t="shared" si="46"/>
        <v>〇</v>
      </c>
      <c r="W51" s="25" t="str">
        <f t="shared" si="46"/>
        <v>〇</v>
      </c>
      <c r="X51" s="25" t="str">
        <f t="shared" si="46"/>
        <v>■</v>
      </c>
      <c r="Y51" s="25" t="str">
        <f t="shared" si="46"/>
        <v>■</v>
      </c>
      <c r="Z51" s="25" t="str">
        <f t="shared" si="46"/>
        <v>〇</v>
      </c>
      <c r="AA51" s="25" t="str">
        <f t="shared" si="46"/>
        <v>〇</v>
      </c>
      <c r="AB51" s="25" t="str">
        <f t="shared" si="46"/>
        <v>〇</v>
      </c>
      <c r="AC51" s="25" t="str">
        <f t="shared" si="46"/>
        <v>〇</v>
      </c>
      <c r="AD51" s="25" t="str">
        <f t="shared" si="46"/>
        <v>〇</v>
      </c>
      <c r="AE51" s="25" t="str">
        <f t="shared" si="46"/>
        <v>■</v>
      </c>
      <c r="AF51" s="25" t="str">
        <f t="shared" si="46"/>
        <v>■</v>
      </c>
      <c r="AG51" s="25" t="str">
        <f t="shared" si="46"/>
        <v>〇</v>
      </c>
      <c r="AH51" s="25" t="str">
        <f t="shared" si="46"/>
        <v>〇</v>
      </c>
      <c r="AI51" s="25" t="str">
        <f t="shared" si="46"/>
        <v>〇</v>
      </c>
      <c r="AJ51" s="25" t="str">
        <f t="shared" si="46"/>
        <v/>
      </c>
      <c r="AK51" s="19">
        <f>COUNTIF(F51:AJ51,"〇")+COUNTIF(F51:AJ51,"■")</f>
        <v>30</v>
      </c>
      <c r="AL51" s="19">
        <f>COUNTIFS(F51:AJ51,"■",F50:AJ50,1)+COUNTIFS(F51:AJ51,"〇",F50:AJ50,1)+COUNTIFS(F51:AJ51,"■",F50:AJ50,7)+COUNTIFS(F51:AJ51,"〇",F50:AJ50,7)</f>
        <v>8</v>
      </c>
      <c r="AM51" s="31"/>
      <c r="AN51" s="19">
        <f>COUNTIF(F51:AJ51,"■")</f>
        <v>8</v>
      </c>
      <c r="AO51" s="20">
        <f>AN51/AK51</f>
        <v>0.26666666666666666</v>
      </c>
      <c r="AP51" s="19">
        <f>IF(AQ51="NG",1,0)</f>
        <v>1</v>
      </c>
      <c r="AQ51" s="19" t="str">
        <f>IF(AM51=AL51,"OK",IF(AM51&gt;=AL51,"OK","NG"))</f>
        <v>NG</v>
      </c>
      <c r="AR51" s="19">
        <f>IF(AS51="NG",1,0)</f>
        <v>0</v>
      </c>
      <c r="AS51" s="19" t="str">
        <f>IF(AO51&gt;=0.285,"OK",IF(AN51&gt;=AL51,"OK","NG"))</f>
        <v>OK</v>
      </c>
    </row>
    <row r="52" spans="1:45" ht="26.4" customHeight="1">
      <c r="A52" s="60"/>
      <c r="B52" s="60"/>
      <c r="C52" s="60"/>
      <c r="D52" s="54" t="s">
        <v>21</v>
      </c>
      <c r="E52" s="54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19">
        <f>COUNTIF(F52:AJ52,"〇")+COUNTIF(F52:AJ52,"■")</f>
        <v>0</v>
      </c>
      <c r="AL52" s="32"/>
      <c r="AM52" s="31"/>
      <c r="AN52" s="19">
        <f>COUNTIF(F52:AJ52,"■")</f>
        <v>0</v>
      </c>
      <c r="AO52" s="20" t="e">
        <f>AN52/AK52</f>
        <v>#DIV/0!</v>
      </c>
      <c r="AP52" s="19">
        <f>IF(AQ52="NG",1,0)</f>
        <v>1</v>
      </c>
      <c r="AQ52" s="19" t="str">
        <f>IF(AM52=AL51,"OK",IF(AM52&gt;=AL51,"OK","NG"))</f>
        <v>NG</v>
      </c>
      <c r="AR52" s="19" t="e">
        <f>IF(AS52="NG",1,0)</f>
        <v>#DIV/0!</v>
      </c>
      <c r="AS52" s="19" t="e">
        <f>IF(AO52&gt;=0.285,"OK",IF(AN52&gt;=AL51,"OK","NG"))</f>
        <v>#DIV/0!</v>
      </c>
    </row>
    <row r="53" spans="1:45" ht="26.4" customHeight="1">
      <c r="A53" s="55">
        <f>IF(A51=12,A49+1,A49)</f>
        <v>2026</v>
      </c>
      <c r="B53" s="55"/>
      <c r="C53" s="55"/>
      <c r="D53" s="54" t="s">
        <v>9</v>
      </c>
      <c r="E53" s="54"/>
      <c r="F53" s="16">
        <f>DATE($A53,$A55,1)</f>
        <v>46296</v>
      </c>
      <c r="G53" s="16">
        <f>F53+1</f>
        <v>46297</v>
      </c>
      <c r="H53" s="16">
        <f t="shared" ref="H53:X53" si="47">G53+1</f>
        <v>46298</v>
      </c>
      <c r="I53" s="16">
        <f t="shared" si="47"/>
        <v>46299</v>
      </c>
      <c r="J53" s="16">
        <f t="shared" si="47"/>
        <v>46300</v>
      </c>
      <c r="K53" s="16">
        <f t="shared" si="47"/>
        <v>46301</v>
      </c>
      <c r="L53" s="16">
        <f t="shared" si="47"/>
        <v>46302</v>
      </c>
      <c r="M53" s="16">
        <f t="shared" si="47"/>
        <v>46303</v>
      </c>
      <c r="N53" s="16">
        <f t="shared" si="47"/>
        <v>46304</v>
      </c>
      <c r="O53" s="16">
        <f t="shared" si="47"/>
        <v>46305</v>
      </c>
      <c r="P53" s="16">
        <f t="shared" si="47"/>
        <v>46306</v>
      </c>
      <c r="Q53" s="16">
        <f t="shared" si="47"/>
        <v>46307</v>
      </c>
      <c r="R53" s="16">
        <f t="shared" si="47"/>
        <v>46308</v>
      </c>
      <c r="S53" s="16">
        <f t="shared" si="47"/>
        <v>46309</v>
      </c>
      <c r="T53" s="16">
        <f t="shared" si="47"/>
        <v>46310</v>
      </c>
      <c r="U53" s="16">
        <f t="shared" si="47"/>
        <v>46311</v>
      </c>
      <c r="V53" s="16">
        <f t="shared" si="47"/>
        <v>46312</v>
      </c>
      <c r="W53" s="16">
        <f t="shared" si="47"/>
        <v>46313</v>
      </c>
      <c r="X53" s="16">
        <f t="shared" si="47"/>
        <v>46314</v>
      </c>
      <c r="Y53" s="16">
        <f>X53+1</f>
        <v>46315</v>
      </c>
      <c r="Z53" s="16">
        <f t="shared" ref="Z53:AF53" si="48">Y53+1</f>
        <v>46316</v>
      </c>
      <c r="AA53" s="16">
        <f t="shared" si="48"/>
        <v>46317</v>
      </c>
      <c r="AB53" s="16">
        <f t="shared" si="48"/>
        <v>46318</v>
      </c>
      <c r="AC53" s="16">
        <f t="shared" si="48"/>
        <v>46319</v>
      </c>
      <c r="AD53" s="16">
        <f t="shared" si="48"/>
        <v>46320</v>
      </c>
      <c r="AE53" s="16">
        <f t="shared" si="48"/>
        <v>46321</v>
      </c>
      <c r="AF53" s="16">
        <f t="shared" si="48"/>
        <v>46322</v>
      </c>
      <c r="AG53" s="16">
        <f>AF53+1</f>
        <v>46323</v>
      </c>
      <c r="AH53" s="16">
        <f>IF(F57=AG53+1,0,AG53+1)</f>
        <v>46324</v>
      </c>
      <c r="AI53" s="16">
        <f>IF(AH53=0,0,IF(F57=AH53+1,0,AH53+1))</f>
        <v>46325</v>
      </c>
      <c r="AJ53" s="16">
        <f>IF(AI53=0,0,IF(F57=AI53+1,0,AI53+1))</f>
        <v>46326</v>
      </c>
      <c r="AK53" s="49" t="s">
        <v>26</v>
      </c>
      <c r="AL53" s="58" t="s">
        <v>27</v>
      </c>
      <c r="AM53" s="48" t="s">
        <v>69</v>
      </c>
      <c r="AN53" s="49" t="s">
        <v>30</v>
      </c>
      <c r="AO53" s="49" t="s">
        <v>29</v>
      </c>
      <c r="AP53" s="50" t="s">
        <v>65</v>
      </c>
      <c r="AQ53" s="51"/>
      <c r="AR53" s="50" t="s">
        <v>28</v>
      </c>
      <c r="AS53" s="51"/>
    </row>
    <row r="54" spans="1:45" ht="26.4" customHeight="1">
      <c r="A54" s="55"/>
      <c r="B54" s="55"/>
      <c r="C54" s="55"/>
      <c r="D54" s="54" t="s">
        <v>3</v>
      </c>
      <c r="E54" s="54"/>
      <c r="F54" s="17">
        <f>WEEKDAY(F53,1)</f>
        <v>5</v>
      </c>
      <c r="G54" s="17">
        <f t="shared" ref="G54:AF54" si="49">WEEKDAY(G53,1)</f>
        <v>6</v>
      </c>
      <c r="H54" s="17">
        <f t="shared" si="49"/>
        <v>7</v>
      </c>
      <c r="I54" s="17">
        <f t="shared" si="49"/>
        <v>1</v>
      </c>
      <c r="J54" s="17">
        <f t="shared" si="49"/>
        <v>2</v>
      </c>
      <c r="K54" s="17">
        <f t="shared" si="49"/>
        <v>3</v>
      </c>
      <c r="L54" s="17">
        <f t="shared" si="49"/>
        <v>4</v>
      </c>
      <c r="M54" s="17">
        <f t="shared" si="49"/>
        <v>5</v>
      </c>
      <c r="N54" s="17">
        <f t="shared" si="49"/>
        <v>6</v>
      </c>
      <c r="O54" s="17">
        <f t="shared" si="49"/>
        <v>7</v>
      </c>
      <c r="P54" s="17">
        <f t="shared" si="49"/>
        <v>1</v>
      </c>
      <c r="Q54" s="17">
        <f t="shared" si="49"/>
        <v>2</v>
      </c>
      <c r="R54" s="17">
        <f t="shared" si="49"/>
        <v>3</v>
      </c>
      <c r="S54" s="17">
        <f t="shared" si="49"/>
        <v>4</v>
      </c>
      <c r="T54" s="17">
        <f t="shared" si="49"/>
        <v>5</v>
      </c>
      <c r="U54" s="17">
        <f t="shared" si="49"/>
        <v>6</v>
      </c>
      <c r="V54" s="17">
        <f t="shared" si="49"/>
        <v>7</v>
      </c>
      <c r="W54" s="17">
        <f t="shared" si="49"/>
        <v>1</v>
      </c>
      <c r="X54" s="17">
        <f t="shared" si="49"/>
        <v>2</v>
      </c>
      <c r="Y54" s="17">
        <f t="shared" si="49"/>
        <v>3</v>
      </c>
      <c r="Z54" s="17">
        <f t="shared" si="49"/>
        <v>4</v>
      </c>
      <c r="AA54" s="17">
        <f t="shared" si="49"/>
        <v>5</v>
      </c>
      <c r="AB54" s="17">
        <f t="shared" si="49"/>
        <v>6</v>
      </c>
      <c r="AC54" s="17">
        <f t="shared" si="49"/>
        <v>7</v>
      </c>
      <c r="AD54" s="17">
        <f t="shared" si="49"/>
        <v>1</v>
      </c>
      <c r="AE54" s="17">
        <f t="shared" si="49"/>
        <v>2</v>
      </c>
      <c r="AF54" s="17">
        <f t="shared" si="49"/>
        <v>3</v>
      </c>
      <c r="AG54" s="17">
        <f>WEEKDAY(AG53,1)</f>
        <v>4</v>
      </c>
      <c r="AH54" s="17">
        <f>IF(AH53=0,"",WEEKDAY(AH53,1))</f>
        <v>5</v>
      </c>
      <c r="AI54" s="17">
        <f>IF(AI53=0,"",WEEKDAY(AI53,1))</f>
        <v>6</v>
      </c>
      <c r="AJ54" s="17">
        <f>IF(AJ53=0,"",WEEKDAY(AJ53,1))</f>
        <v>7</v>
      </c>
      <c r="AK54" s="49"/>
      <c r="AL54" s="59"/>
      <c r="AM54" s="49"/>
      <c r="AN54" s="49"/>
      <c r="AO54" s="49"/>
      <c r="AP54" s="52"/>
      <c r="AQ54" s="53"/>
      <c r="AR54" s="52"/>
      <c r="AS54" s="53"/>
    </row>
    <row r="55" spans="1:45" ht="26.4" customHeight="1">
      <c r="A55" s="60">
        <f>IF(A51=12,1,A51+1)</f>
        <v>10</v>
      </c>
      <c r="B55" s="60"/>
      <c r="C55" s="60"/>
      <c r="D55" s="54" t="s">
        <v>20</v>
      </c>
      <c r="E55" s="54"/>
      <c r="F55" s="25" t="str">
        <f t="shared" ref="F55:AJ55" si="50">IF(F54="","",IF(WEEKDAY(F54,2)&gt;5,"■","〇"))</f>
        <v>〇</v>
      </c>
      <c r="G55" s="25" t="str">
        <f t="shared" si="50"/>
        <v>〇</v>
      </c>
      <c r="H55" s="25" t="str">
        <f t="shared" si="50"/>
        <v>■</v>
      </c>
      <c r="I55" s="25" t="str">
        <f t="shared" si="50"/>
        <v>■</v>
      </c>
      <c r="J55" s="25" t="str">
        <f t="shared" si="50"/>
        <v>〇</v>
      </c>
      <c r="K55" s="25" t="str">
        <f t="shared" si="50"/>
        <v>〇</v>
      </c>
      <c r="L55" s="25" t="str">
        <f t="shared" si="50"/>
        <v>〇</v>
      </c>
      <c r="M55" s="25" t="str">
        <f t="shared" si="50"/>
        <v>〇</v>
      </c>
      <c r="N55" s="25" t="str">
        <f t="shared" si="50"/>
        <v>〇</v>
      </c>
      <c r="O55" s="25" t="str">
        <f t="shared" si="50"/>
        <v>■</v>
      </c>
      <c r="P55" s="25" t="str">
        <f t="shared" si="50"/>
        <v>■</v>
      </c>
      <c r="Q55" s="25" t="str">
        <f t="shared" si="50"/>
        <v>〇</v>
      </c>
      <c r="R55" s="25" t="str">
        <f t="shared" si="50"/>
        <v>〇</v>
      </c>
      <c r="S55" s="25" t="str">
        <f t="shared" si="50"/>
        <v>〇</v>
      </c>
      <c r="T55" s="25" t="str">
        <f t="shared" si="50"/>
        <v>〇</v>
      </c>
      <c r="U55" s="25" t="str">
        <f t="shared" si="50"/>
        <v>〇</v>
      </c>
      <c r="V55" s="25" t="str">
        <f t="shared" si="50"/>
        <v>■</v>
      </c>
      <c r="W55" s="25" t="str">
        <f t="shared" si="50"/>
        <v>■</v>
      </c>
      <c r="X55" s="25" t="str">
        <f t="shared" si="50"/>
        <v>〇</v>
      </c>
      <c r="Y55" s="25" t="str">
        <f t="shared" si="50"/>
        <v>〇</v>
      </c>
      <c r="Z55" s="25" t="str">
        <f t="shared" si="50"/>
        <v>〇</v>
      </c>
      <c r="AA55" s="25" t="str">
        <f t="shared" si="50"/>
        <v>〇</v>
      </c>
      <c r="AB55" s="25" t="str">
        <f t="shared" si="50"/>
        <v>〇</v>
      </c>
      <c r="AC55" s="25" t="str">
        <f t="shared" si="50"/>
        <v>■</v>
      </c>
      <c r="AD55" s="25" t="str">
        <f t="shared" si="50"/>
        <v>■</v>
      </c>
      <c r="AE55" s="25" t="str">
        <f t="shared" si="50"/>
        <v>〇</v>
      </c>
      <c r="AF55" s="25" t="str">
        <f t="shared" si="50"/>
        <v>〇</v>
      </c>
      <c r="AG55" s="25" t="str">
        <f t="shared" si="50"/>
        <v>〇</v>
      </c>
      <c r="AH55" s="25" t="str">
        <f t="shared" si="50"/>
        <v>〇</v>
      </c>
      <c r="AI55" s="25" t="str">
        <f t="shared" si="50"/>
        <v>〇</v>
      </c>
      <c r="AJ55" s="25" t="str">
        <f t="shared" si="50"/>
        <v>■</v>
      </c>
      <c r="AK55" s="19">
        <f>COUNTIF(F55:AJ55,"〇")+COUNTIF(F55:AJ55,"■")</f>
        <v>31</v>
      </c>
      <c r="AL55" s="19">
        <f>COUNTIFS(F55:AJ55,"■",F54:AJ54,1)+COUNTIFS(F55:AJ55,"〇",F54:AJ54,1)+COUNTIFS(F55:AJ55,"■",F54:AJ54,7)+COUNTIFS(F55:AJ55,"〇",F54:AJ54,7)</f>
        <v>9</v>
      </c>
      <c r="AM55" s="31"/>
      <c r="AN55" s="19">
        <f>COUNTIF(F55:AJ55,"■")</f>
        <v>9</v>
      </c>
      <c r="AO55" s="20">
        <f>AN55/AK55</f>
        <v>0.29032258064516131</v>
      </c>
      <c r="AP55" s="19">
        <f>IF(AQ55="NG",1,0)</f>
        <v>1</v>
      </c>
      <c r="AQ55" s="19" t="str">
        <f>IF(AM55=AL55,"OK",IF(AM55&gt;=AL55,"OK","NG"))</f>
        <v>NG</v>
      </c>
      <c r="AR55" s="19">
        <f>IF(AS55="NG",1,0)</f>
        <v>0</v>
      </c>
      <c r="AS55" s="19" t="str">
        <f>IF(AO55&gt;=0.285,"OK",IF(AN55&gt;=AL55,"OK","NG"))</f>
        <v>OK</v>
      </c>
    </row>
    <row r="56" spans="1:45" ht="26.4" customHeight="1">
      <c r="A56" s="60"/>
      <c r="B56" s="60"/>
      <c r="C56" s="60"/>
      <c r="D56" s="54" t="s">
        <v>21</v>
      </c>
      <c r="E56" s="54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19">
        <f>COUNTIF(F56:AJ56,"〇")+COUNTIF(F56:AJ56,"■")</f>
        <v>0</v>
      </c>
      <c r="AL56" s="32"/>
      <c r="AM56" s="31"/>
      <c r="AN56" s="19">
        <f>COUNTIF(F56:AJ56,"■")</f>
        <v>0</v>
      </c>
      <c r="AO56" s="20" t="e">
        <f>AN56/AK56</f>
        <v>#DIV/0!</v>
      </c>
      <c r="AP56" s="19">
        <f>IF(AQ56="NG",1,0)</f>
        <v>1</v>
      </c>
      <c r="AQ56" s="19" t="str">
        <f>IF(AM56=AL55,"OK",IF(AM56&gt;=AL55,"OK","NG"))</f>
        <v>NG</v>
      </c>
      <c r="AR56" s="19" t="e">
        <f>IF(AS56="NG",1,0)</f>
        <v>#DIV/0!</v>
      </c>
      <c r="AS56" s="19" t="e">
        <f>IF(AO56&gt;=0.285,"OK",IF(AN56&gt;=AL55,"OK","NG"))</f>
        <v>#DIV/0!</v>
      </c>
    </row>
    <row r="57" spans="1:45" ht="26.4" customHeight="1">
      <c r="A57" s="63">
        <f>IF(A55=12,A53+1,A53)</f>
        <v>2026</v>
      </c>
      <c r="B57" s="64"/>
      <c r="C57" s="65"/>
      <c r="D57" s="69" t="s">
        <v>9</v>
      </c>
      <c r="E57" s="70"/>
      <c r="F57" s="16">
        <f>DATE($A57,$A59,1)</f>
        <v>46327</v>
      </c>
      <c r="G57" s="16">
        <f>F57+1</f>
        <v>46328</v>
      </c>
      <c r="H57" s="16">
        <f t="shared" ref="H57:X57" si="51">G57+1</f>
        <v>46329</v>
      </c>
      <c r="I57" s="16">
        <f t="shared" si="51"/>
        <v>46330</v>
      </c>
      <c r="J57" s="16">
        <f t="shared" si="51"/>
        <v>46331</v>
      </c>
      <c r="K57" s="16">
        <f t="shared" si="51"/>
        <v>46332</v>
      </c>
      <c r="L57" s="16">
        <f t="shared" si="51"/>
        <v>46333</v>
      </c>
      <c r="M57" s="16">
        <f t="shared" si="51"/>
        <v>46334</v>
      </c>
      <c r="N57" s="16">
        <f t="shared" si="51"/>
        <v>46335</v>
      </c>
      <c r="O57" s="16">
        <f t="shared" si="51"/>
        <v>46336</v>
      </c>
      <c r="P57" s="16">
        <f t="shared" si="51"/>
        <v>46337</v>
      </c>
      <c r="Q57" s="16">
        <f t="shared" si="51"/>
        <v>46338</v>
      </c>
      <c r="R57" s="16">
        <f t="shared" si="51"/>
        <v>46339</v>
      </c>
      <c r="S57" s="16">
        <f t="shared" si="51"/>
        <v>46340</v>
      </c>
      <c r="T57" s="16">
        <f t="shared" si="51"/>
        <v>46341</v>
      </c>
      <c r="U57" s="16">
        <f t="shared" si="51"/>
        <v>46342</v>
      </c>
      <c r="V57" s="16">
        <f t="shared" si="51"/>
        <v>46343</v>
      </c>
      <c r="W57" s="16">
        <f t="shared" si="51"/>
        <v>46344</v>
      </c>
      <c r="X57" s="16">
        <f t="shared" si="51"/>
        <v>46345</v>
      </c>
      <c r="Y57" s="16">
        <f>X57+1</f>
        <v>46346</v>
      </c>
      <c r="Z57" s="16">
        <f t="shared" ref="Z57:AF57" si="52">Y57+1</f>
        <v>46347</v>
      </c>
      <c r="AA57" s="16">
        <f t="shared" si="52"/>
        <v>46348</v>
      </c>
      <c r="AB57" s="16">
        <f t="shared" si="52"/>
        <v>46349</v>
      </c>
      <c r="AC57" s="16">
        <f t="shared" si="52"/>
        <v>46350</v>
      </c>
      <c r="AD57" s="16">
        <f t="shared" si="52"/>
        <v>46351</v>
      </c>
      <c r="AE57" s="16">
        <f t="shared" si="52"/>
        <v>46352</v>
      </c>
      <c r="AF57" s="16">
        <f t="shared" si="52"/>
        <v>46353</v>
      </c>
      <c r="AG57" s="16">
        <f>AF57+1</f>
        <v>46354</v>
      </c>
      <c r="AH57" s="16">
        <f>IF(F61=AG57+1,0,AG57+1)</f>
        <v>46355</v>
      </c>
      <c r="AI57" s="16">
        <f>IF(AH57=0,0,IF(F61=AH57+1,0,AH57+1))</f>
        <v>46356</v>
      </c>
      <c r="AJ57" s="16">
        <f>IF(AI57=0,0,IF(F61=AI57+1,0,AI57+1))</f>
        <v>0</v>
      </c>
      <c r="AK57" s="61" t="s">
        <v>26</v>
      </c>
      <c r="AL57" s="58" t="s">
        <v>27</v>
      </c>
      <c r="AM57" s="48" t="s">
        <v>69</v>
      </c>
      <c r="AN57" s="61" t="s">
        <v>30</v>
      </c>
      <c r="AO57" s="61" t="s">
        <v>29</v>
      </c>
      <c r="AP57" s="50" t="s">
        <v>65</v>
      </c>
      <c r="AQ57" s="51"/>
      <c r="AR57" s="50" t="s">
        <v>28</v>
      </c>
      <c r="AS57" s="51"/>
    </row>
    <row r="58" spans="1:45" ht="26.4" customHeight="1">
      <c r="A58" s="66"/>
      <c r="B58" s="67"/>
      <c r="C58" s="68"/>
      <c r="D58" s="69" t="s">
        <v>3</v>
      </c>
      <c r="E58" s="70"/>
      <c r="F58" s="17">
        <f>WEEKDAY(F57,1)</f>
        <v>1</v>
      </c>
      <c r="G58" s="17">
        <f t="shared" ref="G58:AF58" si="53">WEEKDAY(G57,1)</f>
        <v>2</v>
      </c>
      <c r="H58" s="17">
        <f t="shared" si="53"/>
        <v>3</v>
      </c>
      <c r="I58" s="17">
        <f t="shared" si="53"/>
        <v>4</v>
      </c>
      <c r="J58" s="17">
        <f t="shared" si="53"/>
        <v>5</v>
      </c>
      <c r="K58" s="17">
        <f t="shared" si="53"/>
        <v>6</v>
      </c>
      <c r="L58" s="17">
        <f t="shared" si="53"/>
        <v>7</v>
      </c>
      <c r="M58" s="17">
        <f t="shared" si="53"/>
        <v>1</v>
      </c>
      <c r="N58" s="17">
        <f t="shared" si="53"/>
        <v>2</v>
      </c>
      <c r="O58" s="17">
        <f t="shared" si="53"/>
        <v>3</v>
      </c>
      <c r="P58" s="17">
        <f t="shared" si="53"/>
        <v>4</v>
      </c>
      <c r="Q58" s="17">
        <f t="shared" si="53"/>
        <v>5</v>
      </c>
      <c r="R58" s="17">
        <f t="shared" si="53"/>
        <v>6</v>
      </c>
      <c r="S58" s="17">
        <f t="shared" si="53"/>
        <v>7</v>
      </c>
      <c r="T58" s="17">
        <f t="shared" si="53"/>
        <v>1</v>
      </c>
      <c r="U58" s="17">
        <f t="shared" si="53"/>
        <v>2</v>
      </c>
      <c r="V58" s="17">
        <f t="shared" si="53"/>
        <v>3</v>
      </c>
      <c r="W58" s="17">
        <f t="shared" si="53"/>
        <v>4</v>
      </c>
      <c r="X58" s="17">
        <f t="shared" si="53"/>
        <v>5</v>
      </c>
      <c r="Y58" s="17">
        <f t="shared" si="53"/>
        <v>6</v>
      </c>
      <c r="Z58" s="17">
        <f t="shared" si="53"/>
        <v>7</v>
      </c>
      <c r="AA58" s="17">
        <f t="shared" si="53"/>
        <v>1</v>
      </c>
      <c r="AB58" s="17">
        <f t="shared" si="53"/>
        <v>2</v>
      </c>
      <c r="AC58" s="17">
        <f t="shared" si="53"/>
        <v>3</v>
      </c>
      <c r="AD58" s="17">
        <f t="shared" si="53"/>
        <v>4</v>
      </c>
      <c r="AE58" s="17">
        <f t="shared" si="53"/>
        <v>5</v>
      </c>
      <c r="AF58" s="17">
        <f t="shared" si="53"/>
        <v>6</v>
      </c>
      <c r="AG58" s="17">
        <f>WEEKDAY(AG57,1)</f>
        <v>7</v>
      </c>
      <c r="AH58" s="17">
        <f>IF(AH57=0,"",WEEKDAY(AH57,1))</f>
        <v>1</v>
      </c>
      <c r="AI58" s="17">
        <f>IF(AI57=0,"",WEEKDAY(AI57,1))</f>
        <v>2</v>
      </c>
      <c r="AJ58" s="17" t="str">
        <f>IF(AJ57=0,"",WEEKDAY(AJ57,1))</f>
        <v/>
      </c>
      <c r="AK58" s="62"/>
      <c r="AL58" s="59"/>
      <c r="AM58" s="49"/>
      <c r="AN58" s="62"/>
      <c r="AO58" s="62"/>
      <c r="AP58" s="52"/>
      <c r="AQ58" s="53"/>
      <c r="AR58" s="52"/>
      <c r="AS58" s="53"/>
    </row>
    <row r="59" spans="1:45" ht="26.4" customHeight="1">
      <c r="A59" s="71">
        <f>IF(A55=12,1,A55+1)</f>
        <v>11</v>
      </c>
      <c r="B59" s="72"/>
      <c r="C59" s="73"/>
      <c r="D59" s="69" t="s">
        <v>20</v>
      </c>
      <c r="E59" s="70"/>
      <c r="F59" s="25" t="str">
        <f t="shared" ref="F59:AJ59" si="54">IF(F58="","",IF(WEEKDAY(F58,2)&gt;5,"■","〇"))</f>
        <v>■</v>
      </c>
      <c r="G59" s="25" t="str">
        <f t="shared" si="54"/>
        <v>〇</v>
      </c>
      <c r="H59" s="25" t="str">
        <f t="shared" si="54"/>
        <v>〇</v>
      </c>
      <c r="I59" s="25" t="str">
        <f t="shared" si="54"/>
        <v>〇</v>
      </c>
      <c r="J59" s="25" t="str">
        <f t="shared" si="54"/>
        <v>〇</v>
      </c>
      <c r="K59" s="25" t="str">
        <f t="shared" si="54"/>
        <v>〇</v>
      </c>
      <c r="L59" s="25" t="str">
        <f t="shared" si="54"/>
        <v>■</v>
      </c>
      <c r="M59" s="25" t="str">
        <f t="shared" si="54"/>
        <v>■</v>
      </c>
      <c r="N59" s="25" t="str">
        <f t="shared" si="54"/>
        <v>〇</v>
      </c>
      <c r="O59" s="25" t="str">
        <f t="shared" si="54"/>
        <v>〇</v>
      </c>
      <c r="P59" s="25" t="str">
        <f t="shared" si="54"/>
        <v>〇</v>
      </c>
      <c r="Q59" s="25" t="str">
        <f t="shared" si="54"/>
        <v>〇</v>
      </c>
      <c r="R59" s="25" t="str">
        <f t="shared" si="54"/>
        <v>〇</v>
      </c>
      <c r="S59" s="25" t="str">
        <f t="shared" si="54"/>
        <v>■</v>
      </c>
      <c r="T59" s="25" t="str">
        <f t="shared" si="54"/>
        <v>■</v>
      </c>
      <c r="U59" s="25" t="str">
        <f t="shared" si="54"/>
        <v>〇</v>
      </c>
      <c r="V59" s="25" t="str">
        <f t="shared" si="54"/>
        <v>〇</v>
      </c>
      <c r="W59" s="25" t="str">
        <f t="shared" si="54"/>
        <v>〇</v>
      </c>
      <c r="X59" s="25" t="str">
        <f t="shared" si="54"/>
        <v>〇</v>
      </c>
      <c r="Y59" s="25" t="str">
        <f t="shared" si="54"/>
        <v>〇</v>
      </c>
      <c r="Z59" s="25" t="str">
        <f t="shared" si="54"/>
        <v>■</v>
      </c>
      <c r="AA59" s="25" t="str">
        <f t="shared" si="54"/>
        <v>■</v>
      </c>
      <c r="AB59" s="25" t="str">
        <f t="shared" si="54"/>
        <v>〇</v>
      </c>
      <c r="AC59" s="25" t="str">
        <f t="shared" si="54"/>
        <v>〇</v>
      </c>
      <c r="AD59" s="25" t="str">
        <f t="shared" si="54"/>
        <v>〇</v>
      </c>
      <c r="AE59" s="25" t="str">
        <f t="shared" si="54"/>
        <v>〇</v>
      </c>
      <c r="AF59" s="25" t="str">
        <f t="shared" si="54"/>
        <v>〇</v>
      </c>
      <c r="AG59" s="25" t="str">
        <f t="shared" si="54"/>
        <v>■</v>
      </c>
      <c r="AH59" s="25" t="str">
        <f t="shared" si="54"/>
        <v>■</v>
      </c>
      <c r="AI59" s="25" t="str">
        <f t="shared" si="54"/>
        <v>〇</v>
      </c>
      <c r="AJ59" s="25" t="str">
        <f t="shared" si="54"/>
        <v/>
      </c>
      <c r="AK59" s="19">
        <f>COUNTIF(F59:AJ59,"〇")+COUNTIF(F59:AJ59,"■")</f>
        <v>30</v>
      </c>
      <c r="AL59" s="19">
        <f>COUNTIFS(F59:AJ59,"■",F58:AJ58,1)+COUNTIFS(F59:AJ59,"〇",F58:AJ58,1)+COUNTIFS(F59:AJ59,"■",F58:AJ58,7)+COUNTIFS(F59:AJ59,"〇",F58:AJ58,7)</f>
        <v>9</v>
      </c>
      <c r="AM59" s="31"/>
      <c r="AN59" s="19">
        <f>COUNTIF(F59:AJ59,"■")</f>
        <v>9</v>
      </c>
      <c r="AO59" s="20">
        <f>AN59/AK59</f>
        <v>0.3</v>
      </c>
      <c r="AP59" s="19">
        <f>IF(AQ59="NG",1,0)</f>
        <v>1</v>
      </c>
      <c r="AQ59" s="19" t="str">
        <f>IF(AM59=AL59,"OK",IF(AM59&gt;=AL59,"OK","NG"))</f>
        <v>NG</v>
      </c>
      <c r="AR59" s="19">
        <f>IF(AS59="NG",1,0)</f>
        <v>0</v>
      </c>
      <c r="AS59" s="19" t="str">
        <f>IF(AO59&gt;=0.285,"OK",IF(AN59&gt;=AL59,"OK","NG"))</f>
        <v>OK</v>
      </c>
    </row>
    <row r="60" spans="1:45" ht="26.4" customHeight="1">
      <c r="A60" s="74"/>
      <c r="B60" s="75"/>
      <c r="C60" s="76"/>
      <c r="D60" s="69" t="s">
        <v>21</v>
      </c>
      <c r="E60" s="70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19">
        <f>COUNTIF(F60:AJ60,"〇")+COUNTIF(F60:AJ60,"■")</f>
        <v>0</v>
      </c>
      <c r="AL60" s="32"/>
      <c r="AM60" s="31"/>
      <c r="AN60" s="19">
        <f>COUNTIF(F60:AJ60,"■")</f>
        <v>0</v>
      </c>
      <c r="AO60" s="20" t="e">
        <f>AN60/AK60</f>
        <v>#DIV/0!</v>
      </c>
      <c r="AP60" s="19">
        <f>IF(AQ60="NG",1,0)</f>
        <v>1</v>
      </c>
      <c r="AQ60" s="19" t="str">
        <f>IF(AM60=AL59,"OK",IF(AM60&gt;=AL59,"OK","NG"))</f>
        <v>NG</v>
      </c>
      <c r="AR60" s="19" t="e">
        <f>IF(AS60="NG",1,0)</f>
        <v>#DIV/0!</v>
      </c>
      <c r="AS60" s="19" t="e">
        <f>IF(AO60&gt;=0.285,"OK",IF(AN60&gt;=AL59,"OK","NG"))</f>
        <v>#DIV/0!</v>
      </c>
    </row>
    <row r="61" spans="1:45" ht="26.4" customHeight="1">
      <c r="A61" s="63">
        <f>IF(A59=12,A57+1,A57)</f>
        <v>2026</v>
      </c>
      <c r="B61" s="64"/>
      <c r="C61" s="65"/>
      <c r="D61" s="69" t="s">
        <v>9</v>
      </c>
      <c r="E61" s="70"/>
      <c r="F61" s="16">
        <f>DATE($A61,$A63,1)</f>
        <v>46357</v>
      </c>
      <c r="G61" s="16">
        <f>F61+1</f>
        <v>46358</v>
      </c>
      <c r="H61" s="16">
        <f t="shared" ref="H61:X61" si="55">G61+1</f>
        <v>46359</v>
      </c>
      <c r="I61" s="16">
        <f t="shared" si="55"/>
        <v>46360</v>
      </c>
      <c r="J61" s="16">
        <f t="shared" si="55"/>
        <v>46361</v>
      </c>
      <c r="K61" s="16">
        <f t="shared" si="55"/>
        <v>46362</v>
      </c>
      <c r="L61" s="16">
        <f t="shared" si="55"/>
        <v>46363</v>
      </c>
      <c r="M61" s="16">
        <f t="shared" si="55"/>
        <v>46364</v>
      </c>
      <c r="N61" s="16">
        <f t="shared" si="55"/>
        <v>46365</v>
      </c>
      <c r="O61" s="16">
        <f t="shared" si="55"/>
        <v>46366</v>
      </c>
      <c r="P61" s="16">
        <f t="shared" si="55"/>
        <v>46367</v>
      </c>
      <c r="Q61" s="16">
        <f t="shared" si="55"/>
        <v>46368</v>
      </c>
      <c r="R61" s="16">
        <f t="shared" si="55"/>
        <v>46369</v>
      </c>
      <c r="S61" s="16">
        <f t="shared" si="55"/>
        <v>46370</v>
      </c>
      <c r="T61" s="16">
        <f t="shared" si="55"/>
        <v>46371</v>
      </c>
      <c r="U61" s="16">
        <f t="shared" si="55"/>
        <v>46372</v>
      </c>
      <c r="V61" s="16">
        <f t="shared" si="55"/>
        <v>46373</v>
      </c>
      <c r="W61" s="16">
        <f t="shared" si="55"/>
        <v>46374</v>
      </c>
      <c r="X61" s="16">
        <f t="shared" si="55"/>
        <v>46375</v>
      </c>
      <c r="Y61" s="16">
        <f>X61+1</f>
        <v>46376</v>
      </c>
      <c r="Z61" s="16">
        <f t="shared" ref="Z61:AF61" si="56">Y61+1</f>
        <v>46377</v>
      </c>
      <c r="AA61" s="16">
        <f t="shared" si="56"/>
        <v>46378</v>
      </c>
      <c r="AB61" s="16">
        <f t="shared" si="56"/>
        <v>46379</v>
      </c>
      <c r="AC61" s="16">
        <f t="shared" si="56"/>
        <v>46380</v>
      </c>
      <c r="AD61" s="16">
        <f t="shared" si="56"/>
        <v>46381</v>
      </c>
      <c r="AE61" s="16">
        <f t="shared" si="56"/>
        <v>46382</v>
      </c>
      <c r="AF61" s="16">
        <f t="shared" si="56"/>
        <v>46383</v>
      </c>
      <c r="AG61" s="16">
        <f>AF61+1</f>
        <v>46384</v>
      </c>
      <c r="AH61" s="16">
        <f>IF(F65=AG61+1,0,AG61+1)</f>
        <v>46385</v>
      </c>
      <c r="AI61" s="16">
        <f>IF(AH61=0,0,IF(F65=AH61+1,0,AH61+1))</f>
        <v>46386</v>
      </c>
      <c r="AJ61" s="16">
        <f>IF(AI61=0,0,IF(F65=AI61+1,0,AI61+1))</f>
        <v>46387</v>
      </c>
      <c r="AK61" s="61" t="s">
        <v>26</v>
      </c>
      <c r="AL61" s="58" t="s">
        <v>27</v>
      </c>
      <c r="AM61" s="48" t="s">
        <v>69</v>
      </c>
      <c r="AN61" s="61" t="s">
        <v>30</v>
      </c>
      <c r="AO61" s="61" t="s">
        <v>29</v>
      </c>
      <c r="AP61" s="50" t="s">
        <v>65</v>
      </c>
      <c r="AQ61" s="51"/>
      <c r="AR61" s="50" t="s">
        <v>28</v>
      </c>
      <c r="AS61" s="51"/>
    </row>
    <row r="62" spans="1:45" ht="26.4" customHeight="1">
      <c r="A62" s="66"/>
      <c r="B62" s="67"/>
      <c r="C62" s="68"/>
      <c r="D62" s="69" t="s">
        <v>3</v>
      </c>
      <c r="E62" s="70"/>
      <c r="F62" s="17">
        <f>WEEKDAY(F61,1)</f>
        <v>3</v>
      </c>
      <c r="G62" s="17">
        <f t="shared" ref="G62:AF62" si="57">WEEKDAY(G61,1)</f>
        <v>4</v>
      </c>
      <c r="H62" s="17">
        <f t="shared" si="57"/>
        <v>5</v>
      </c>
      <c r="I62" s="17">
        <f t="shared" si="57"/>
        <v>6</v>
      </c>
      <c r="J62" s="17">
        <f t="shared" si="57"/>
        <v>7</v>
      </c>
      <c r="K62" s="17">
        <f t="shared" si="57"/>
        <v>1</v>
      </c>
      <c r="L62" s="17">
        <f t="shared" si="57"/>
        <v>2</v>
      </c>
      <c r="M62" s="17">
        <f t="shared" si="57"/>
        <v>3</v>
      </c>
      <c r="N62" s="17">
        <f t="shared" si="57"/>
        <v>4</v>
      </c>
      <c r="O62" s="17">
        <f t="shared" si="57"/>
        <v>5</v>
      </c>
      <c r="P62" s="17">
        <f t="shared" si="57"/>
        <v>6</v>
      </c>
      <c r="Q62" s="17">
        <f t="shared" si="57"/>
        <v>7</v>
      </c>
      <c r="R62" s="17">
        <f t="shared" si="57"/>
        <v>1</v>
      </c>
      <c r="S62" s="17">
        <f t="shared" si="57"/>
        <v>2</v>
      </c>
      <c r="T62" s="17">
        <f t="shared" si="57"/>
        <v>3</v>
      </c>
      <c r="U62" s="17">
        <f t="shared" si="57"/>
        <v>4</v>
      </c>
      <c r="V62" s="17">
        <f t="shared" si="57"/>
        <v>5</v>
      </c>
      <c r="W62" s="17">
        <f t="shared" si="57"/>
        <v>6</v>
      </c>
      <c r="X62" s="17">
        <f t="shared" si="57"/>
        <v>7</v>
      </c>
      <c r="Y62" s="17">
        <f t="shared" si="57"/>
        <v>1</v>
      </c>
      <c r="Z62" s="17">
        <f t="shared" si="57"/>
        <v>2</v>
      </c>
      <c r="AA62" s="17">
        <f t="shared" si="57"/>
        <v>3</v>
      </c>
      <c r="AB62" s="17">
        <f t="shared" si="57"/>
        <v>4</v>
      </c>
      <c r="AC62" s="17">
        <f t="shared" si="57"/>
        <v>5</v>
      </c>
      <c r="AD62" s="17">
        <f t="shared" si="57"/>
        <v>6</v>
      </c>
      <c r="AE62" s="17">
        <f t="shared" si="57"/>
        <v>7</v>
      </c>
      <c r="AF62" s="17">
        <f t="shared" si="57"/>
        <v>1</v>
      </c>
      <c r="AG62" s="17">
        <f>WEEKDAY(AG61,1)</f>
        <v>2</v>
      </c>
      <c r="AH62" s="17">
        <f>IF(AH61=0,"",WEEKDAY(AH61,1))</f>
        <v>3</v>
      </c>
      <c r="AI62" s="17">
        <f>IF(AI61=0,"",WEEKDAY(AI61,1))</f>
        <v>4</v>
      </c>
      <c r="AJ62" s="17">
        <f>IF(AJ61=0,"",WEEKDAY(AJ61,1))</f>
        <v>5</v>
      </c>
      <c r="AK62" s="62"/>
      <c r="AL62" s="59"/>
      <c r="AM62" s="49"/>
      <c r="AN62" s="62"/>
      <c r="AO62" s="62"/>
      <c r="AP62" s="52"/>
      <c r="AQ62" s="53"/>
      <c r="AR62" s="52"/>
      <c r="AS62" s="53"/>
    </row>
    <row r="63" spans="1:45" ht="26.4" customHeight="1">
      <c r="A63" s="71">
        <f>IF(A59=12,1,A59+1)</f>
        <v>12</v>
      </c>
      <c r="B63" s="72"/>
      <c r="C63" s="73"/>
      <c r="D63" s="69" t="s">
        <v>20</v>
      </c>
      <c r="E63" s="70"/>
      <c r="F63" s="25" t="str">
        <f t="shared" ref="F63:AJ63" si="58">IF(F62="","",IF(WEEKDAY(F62,2)&gt;5,"■","〇"))</f>
        <v>〇</v>
      </c>
      <c r="G63" s="25" t="str">
        <f t="shared" si="58"/>
        <v>〇</v>
      </c>
      <c r="H63" s="25" t="str">
        <f t="shared" si="58"/>
        <v>〇</v>
      </c>
      <c r="I63" s="25" t="str">
        <f t="shared" si="58"/>
        <v>〇</v>
      </c>
      <c r="J63" s="25" t="str">
        <f t="shared" si="58"/>
        <v>■</v>
      </c>
      <c r="K63" s="25" t="str">
        <f t="shared" si="58"/>
        <v>■</v>
      </c>
      <c r="L63" s="25" t="str">
        <f t="shared" si="58"/>
        <v>〇</v>
      </c>
      <c r="M63" s="25" t="str">
        <f t="shared" si="58"/>
        <v>〇</v>
      </c>
      <c r="N63" s="25" t="str">
        <f t="shared" si="58"/>
        <v>〇</v>
      </c>
      <c r="O63" s="25" t="str">
        <f t="shared" si="58"/>
        <v>〇</v>
      </c>
      <c r="P63" s="25" t="str">
        <f t="shared" si="58"/>
        <v>〇</v>
      </c>
      <c r="Q63" s="25" t="str">
        <f t="shared" si="58"/>
        <v>■</v>
      </c>
      <c r="R63" s="25" t="str">
        <f t="shared" si="58"/>
        <v>■</v>
      </c>
      <c r="S63" s="25" t="str">
        <f t="shared" si="58"/>
        <v>〇</v>
      </c>
      <c r="T63" s="25" t="str">
        <f t="shared" si="58"/>
        <v>〇</v>
      </c>
      <c r="U63" s="25" t="str">
        <f t="shared" si="58"/>
        <v>〇</v>
      </c>
      <c r="V63" s="25" t="str">
        <f t="shared" si="58"/>
        <v>〇</v>
      </c>
      <c r="W63" s="25" t="str">
        <f t="shared" si="58"/>
        <v>〇</v>
      </c>
      <c r="X63" s="25" t="str">
        <f t="shared" si="58"/>
        <v>■</v>
      </c>
      <c r="Y63" s="25" t="str">
        <f t="shared" si="58"/>
        <v>■</v>
      </c>
      <c r="Z63" s="25" t="str">
        <f t="shared" si="58"/>
        <v>〇</v>
      </c>
      <c r="AA63" s="25" t="str">
        <f t="shared" si="58"/>
        <v>〇</v>
      </c>
      <c r="AB63" s="25" t="str">
        <f t="shared" si="58"/>
        <v>〇</v>
      </c>
      <c r="AC63" s="25" t="str">
        <f t="shared" si="58"/>
        <v>〇</v>
      </c>
      <c r="AD63" s="25" t="str">
        <f t="shared" si="58"/>
        <v>〇</v>
      </c>
      <c r="AE63" s="25" t="str">
        <f t="shared" si="58"/>
        <v>■</v>
      </c>
      <c r="AF63" s="25" t="str">
        <f t="shared" si="58"/>
        <v>■</v>
      </c>
      <c r="AG63" s="25" t="str">
        <f t="shared" si="58"/>
        <v>〇</v>
      </c>
      <c r="AH63" s="25" t="str">
        <f t="shared" si="58"/>
        <v>〇</v>
      </c>
      <c r="AI63" s="25" t="str">
        <f t="shared" si="58"/>
        <v>〇</v>
      </c>
      <c r="AJ63" s="25" t="str">
        <f t="shared" si="58"/>
        <v>〇</v>
      </c>
      <c r="AK63" s="19">
        <f>COUNTIF(F63:AJ63,"〇")+COUNTIF(F63:AJ63,"■")</f>
        <v>31</v>
      </c>
      <c r="AL63" s="19">
        <f>COUNTIFS(F63:AJ63,"■",F62:AJ62,1)+COUNTIFS(F63:AJ63,"〇",F62:AJ62,1)+COUNTIFS(F63:AJ63,"■",F62:AJ62,7)+COUNTIFS(F63:AJ63,"〇",F62:AJ62,7)</f>
        <v>8</v>
      </c>
      <c r="AM63" s="31"/>
      <c r="AN63" s="19">
        <f>COUNTIF(F63:AJ63,"■")</f>
        <v>8</v>
      </c>
      <c r="AO63" s="20">
        <f>AN63/AK63</f>
        <v>0.25806451612903225</v>
      </c>
      <c r="AP63" s="19">
        <f>IF(AQ63="NG",1,0)</f>
        <v>1</v>
      </c>
      <c r="AQ63" s="19" t="str">
        <f>IF(AM63=AL63,"OK",IF(AM63&gt;=AL63,"OK","NG"))</f>
        <v>NG</v>
      </c>
      <c r="AR63" s="19">
        <f>IF(AS63="NG",1,0)</f>
        <v>0</v>
      </c>
      <c r="AS63" s="19" t="str">
        <f>IF(AO63&gt;=0.285,"OK",IF(AN63&gt;=AL63,"OK","NG"))</f>
        <v>OK</v>
      </c>
    </row>
    <row r="64" spans="1:45" ht="26.4" customHeight="1">
      <c r="A64" s="74"/>
      <c r="B64" s="75"/>
      <c r="C64" s="76"/>
      <c r="D64" s="69" t="s">
        <v>21</v>
      </c>
      <c r="E64" s="70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19">
        <f>COUNTIF(F64:AJ64,"〇")+COUNTIF(F64:AJ64,"■")</f>
        <v>0</v>
      </c>
      <c r="AL64" s="32"/>
      <c r="AM64" s="31"/>
      <c r="AN64" s="19">
        <f>COUNTIF(F64:AJ64,"■")</f>
        <v>0</v>
      </c>
      <c r="AO64" s="20" t="e">
        <f>AN64/AK64</f>
        <v>#DIV/0!</v>
      </c>
      <c r="AP64" s="19">
        <f>IF(AQ64="NG",1,0)</f>
        <v>1</v>
      </c>
      <c r="AQ64" s="19" t="str">
        <f>IF(AM64=AL63,"OK",IF(AM64&gt;=AL63,"OK","NG"))</f>
        <v>NG</v>
      </c>
      <c r="AR64" s="19" t="e">
        <f>IF(AS64="NG",1,0)</f>
        <v>#DIV/0!</v>
      </c>
      <c r="AS64" s="19" t="e">
        <f>IF(AO64&gt;=0.285,"OK",IF(AN64&gt;=AL63,"OK","NG"))</f>
        <v>#DIV/0!</v>
      </c>
    </row>
    <row r="65" spans="1:45" ht="26.4" customHeight="1">
      <c r="A65" s="63">
        <f>IF(A63=12,A61+1,A61)</f>
        <v>2027</v>
      </c>
      <c r="B65" s="64"/>
      <c r="C65" s="65"/>
      <c r="D65" s="69" t="s">
        <v>9</v>
      </c>
      <c r="E65" s="70"/>
      <c r="F65" s="16">
        <f>DATE($A65,$A67,1)</f>
        <v>46388</v>
      </c>
      <c r="G65" s="16">
        <f>F65+1</f>
        <v>46389</v>
      </c>
      <c r="H65" s="16">
        <f t="shared" ref="H65:X65" si="59">G65+1</f>
        <v>46390</v>
      </c>
      <c r="I65" s="16">
        <f t="shared" si="59"/>
        <v>46391</v>
      </c>
      <c r="J65" s="16">
        <f t="shared" si="59"/>
        <v>46392</v>
      </c>
      <c r="K65" s="16">
        <f t="shared" si="59"/>
        <v>46393</v>
      </c>
      <c r="L65" s="16">
        <f t="shared" si="59"/>
        <v>46394</v>
      </c>
      <c r="M65" s="16">
        <f t="shared" si="59"/>
        <v>46395</v>
      </c>
      <c r="N65" s="16">
        <f t="shared" si="59"/>
        <v>46396</v>
      </c>
      <c r="O65" s="16">
        <f t="shared" si="59"/>
        <v>46397</v>
      </c>
      <c r="P65" s="16">
        <f t="shared" si="59"/>
        <v>46398</v>
      </c>
      <c r="Q65" s="16">
        <f t="shared" si="59"/>
        <v>46399</v>
      </c>
      <c r="R65" s="16">
        <f t="shared" si="59"/>
        <v>46400</v>
      </c>
      <c r="S65" s="16">
        <f t="shared" si="59"/>
        <v>46401</v>
      </c>
      <c r="T65" s="16">
        <f t="shared" si="59"/>
        <v>46402</v>
      </c>
      <c r="U65" s="16">
        <f t="shared" si="59"/>
        <v>46403</v>
      </c>
      <c r="V65" s="16">
        <f t="shared" si="59"/>
        <v>46404</v>
      </c>
      <c r="W65" s="16">
        <f t="shared" si="59"/>
        <v>46405</v>
      </c>
      <c r="X65" s="16">
        <f t="shared" si="59"/>
        <v>46406</v>
      </c>
      <c r="Y65" s="16">
        <f>X65+1</f>
        <v>46407</v>
      </c>
      <c r="Z65" s="16">
        <f t="shared" ref="Z65:AF65" si="60">Y65+1</f>
        <v>46408</v>
      </c>
      <c r="AA65" s="16">
        <f t="shared" si="60"/>
        <v>46409</v>
      </c>
      <c r="AB65" s="16">
        <f t="shared" si="60"/>
        <v>46410</v>
      </c>
      <c r="AC65" s="16">
        <f t="shared" si="60"/>
        <v>46411</v>
      </c>
      <c r="AD65" s="16">
        <f t="shared" si="60"/>
        <v>46412</v>
      </c>
      <c r="AE65" s="16">
        <f t="shared" si="60"/>
        <v>46413</v>
      </c>
      <c r="AF65" s="16">
        <f t="shared" si="60"/>
        <v>46414</v>
      </c>
      <c r="AG65" s="16">
        <f>AF65+1</f>
        <v>46415</v>
      </c>
      <c r="AH65" s="16">
        <f>IF(F69=AG65+1,0,AG65+1)</f>
        <v>46416</v>
      </c>
      <c r="AI65" s="16">
        <f>IF(AH65=0,0,IF(F69=AH65+1,0,AH65+1))</f>
        <v>46417</v>
      </c>
      <c r="AJ65" s="16">
        <f>IF(AI65=0,0,IF(F69=AI65+1,0,AI65+1))</f>
        <v>46418</v>
      </c>
      <c r="AK65" s="61" t="s">
        <v>26</v>
      </c>
      <c r="AL65" s="58" t="s">
        <v>27</v>
      </c>
      <c r="AM65" s="48" t="s">
        <v>69</v>
      </c>
      <c r="AN65" s="61" t="s">
        <v>30</v>
      </c>
      <c r="AO65" s="61" t="s">
        <v>29</v>
      </c>
      <c r="AP65" s="50" t="s">
        <v>65</v>
      </c>
      <c r="AQ65" s="51"/>
      <c r="AR65" s="50" t="s">
        <v>28</v>
      </c>
      <c r="AS65" s="51"/>
    </row>
    <row r="66" spans="1:45" ht="26.4" customHeight="1">
      <c r="A66" s="66"/>
      <c r="B66" s="67"/>
      <c r="C66" s="68"/>
      <c r="D66" s="69" t="s">
        <v>3</v>
      </c>
      <c r="E66" s="70"/>
      <c r="F66" s="17">
        <f>WEEKDAY(F65,1)</f>
        <v>6</v>
      </c>
      <c r="G66" s="17">
        <f t="shared" ref="G66:AF66" si="61">WEEKDAY(G65,1)</f>
        <v>7</v>
      </c>
      <c r="H66" s="17">
        <f t="shared" si="61"/>
        <v>1</v>
      </c>
      <c r="I66" s="17">
        <f t="shared" si="61"/>
        <v>2</v>
      </c>
      <c r="J66" s="17">
        <f t="shared" si="61"/>
        <v>3</v>
      </c>
      <c r="K66" s="17">
        <f t="shared" si="61"/>
        <v>4</v>
      </c>
      <c r="L66" s="17">
        <f t="shared" si="61"/>
        <v>5</v>
      </c>
      <c r="M66" s="17">
        <f t="shared" si="61"/>
        <v>6</v>
      </c>
      <c r="N66" s="17">
        <f t="shared" si="61"/>
        <v>7</v>
      </c>
      <c r="O66" s="17">
        <f t="shared" si="61"/>
        <v>1</v>
      </c>
      <c r="P66" s="17">
        <f t="shared" si="61"/>
        <v>2</v>
      </c>
      <c r="Q66" s="17">
        <f t="shared" si="61"/>
        <v>3</v>
      </c>
      <c r="R66" s="17">
        <f t="shared" si="61"/>
        <v>4</v>
      </c>
      <c r="S66" s="17">
        <f t="shared" si="61"/>
        <v>5</v>
      </c>
      <c r="T66" s="17">
        <f t="shared" si="61"/>
        <v>6</v>
      </c>
      <c r="U66" s="17">
        <f t="shared" si="61"/>
        <v>7</v>
      </c>
      <c r="V66" s="17">
        <f t="shared" si="61"/>
        <v>1</v>
      </c>
      <c r="W66" s="17">
        <f t="shared" si="61"/>
        <v>2</v>
      </c>
      <c r="X66" s="17">
        <f t="shared" si="61"/>
        <v>3</v>
      </c>
      <c r="Y66" s="17">
        <f t="shared" si="61"/>
        <v>4</v>
      </c>
      <c r="Z66" s="17">
        <f t="shared" si="61"/>
        <v>5</v>
      </c>
      <c r="AA66" s="17">
        <f t="shared" si="61"/>
        <v>6</v>
      </c>
      <c r="AB66" s="17">
        <f t="shared" si="61"/>
        <v>7</v>
      </c>
      <c r="AC66" s="17">
        <f t="shared" si="61"/>
        <v>1</v>
      </c>
      <c r="AD66" s="17">
        <f t="shared" si="61"/>
        <v>2</v>
      </c>
      <c r="AE66" s="17">
        <f t="shared" si="61"/>
        <v>3</v>
      </c>
      <c r="AF66" s="17">
        <f t="shared" si="61"/>
        <v>4</v>
      </c>
      <c r="AG66" s="17">
        <f>WEEKDAY(AG65,1)</f>
        <v>5</v>
      </c>
      <c r="AH66" s="17">
        <f>IF(AH65=0,"",WEEKDAY(AH65,1))</f>
        <v>6</v>
      </c>
      <c r="AI66" s="17">
        <f>IF(AI65=0,"",WEEKDAY(AI65,1))</f>
        <v>7</v>
      </c>
      <c r="AJ66" s="17">
        <f>IF(AJ65=0,"",WEEKDAY(AJ65,1))</f>
        <v>1</v>
      </c>
      <c r="AK66" s="62"/>
      <c r="AL66" s="59"/>
      <c r="AM66" s="49"/>
      <c r="AN66" s="62"/>
      <c r="AO66" s="62"/>
      <c r="AP66" s="52"/>
      <c r="AQ66" s="53"/>
      <c r="AR66" s="52"/>
      <c r="AS66" s="53"/>
    </row>
    <row r="67" spans="1:45" ht="26.4" customHeight="1">
      <c r="A67" s="71">
        <f>IF(A63=12,1,A63+1)</f>
        <v>1</v>
      </c>
      <c r="B67" s="72"/>
      <c r="C67" s="73"/>
      <c r="D67" s="69" t="s">
        <v>20</v>
      </c>
      <c r="E67" s="70"/>
      <c r="F67" s="25" t="str">
        <f t="shared" ref="F67:AJ67" si="62">IF(F66="","",IF(WEEKDAY(F66,2)&gt;5,"■","〇"))</f>
        <v>〇</v>
      </c>
      <c r="G67" s="25" t="str">
        <f t="shared" si="62"/>
        <v>■</v>
      </c>
      <c r="H67" s="25" t="str">
        <f t="shared" si="62"/>
        <v>■</v>
      </c>
      <c r="I67" s="25" t="str">
        <f t="shared" si="62"/>
        <v>〇</v>
      </c>
      <c r="J67" s="25" t="str">
        <f t="shared" si="62"/>
        <v>〇</v>
      </c>
      <c r="K67" s="25" t="str">
        <f t="shared" si="62"/>
        <v>〇</v>
      </c>
      <c r="L67" s="25" t="str">
        <f t="shared" si="62"/>
        <v>〇</v>
      </c>
      <c r="M67" s="25" t="str">
        <f t="shared" si="62"/>
        <v>〇</v>
      </c>
      <c r="N67" s="25" t="str">
        <f t="shared" si="62"/>
        <v>■</v>
      </c>
      <c r="O67" s="25" t="str">
        <f t="shared" si="62"/>
        <v>■</v>
      </c>
      <c r="P67" s="25" t="str">
        <f t="shared" si="62"/>
        <v>〇</v>
      </c>
      <c r="Q67" s="25" t="str">
        <f t="shared" si="62"/>
        <v>〇</v>
      </c>
      <c r="R67" s="25" t="str">
        <f t="shared" si="62"/>
        <v>〇</v>
      </c>
      <c r="S67" s="25" t="str">
        <f t="shared" si="62"/>
        <v>〇</v>
      </c>
      <c r="T67" s="25" t="str">
        <f t="shared" si="62"/>
        <v>〇</v>
      </c>
      <c r="U67" s="25" t="str">
        <f t="shared" si="62"/>
        <v>■</v>
      </c>
      <c r="V67" s="25" t="str">
        <f t="shared" si="62"/>
        <v>■</v>
      </c>
      <c r="W67" s="25" t="str">
        <f t="shared" si="62"/>
        <v>〇</v>
      </c>
      <c r="X67" s="25" t="str">
        <f t="shared" si="62"/>
        <v>〇</v>
      </c>
      <c r="Y67" s="25" t="str">
        <f t="shared" si="62"/>
        <v>〇</v>
      </c>
      <c r="Z67" s="25" t="str">
        <f t="shared" si="62"/>
        <v>〇</v>
      </c>
      <c r="AA67" s="25" t="str">
        <f t="shared" si="62"/>
        <v>〇</v>
      </c>
      <c r="AB67" s="25" t="str">
        <f t="shared" si="62"/>
        <v>■</v>
      </c>
      <c r="AC67" s="25" t="str">
        <f t="shared" si="62"/>
        <v>■</v>
      </c>
      <c r="AD67" s="25" t="str">
        <f t="shared" si="62"/>
        <v>〇</v>
      </c>
      <c r="AE67" s="25" t="str">
        <f t="shared" si="62"/>
        <v>〇</v>
      </c>
      <c r="AF67" s="25" t="str">
        <f t="shared" si="62"/>
        <v>〇</v>
      </c>
      <c r="AG67" s="25" t="str">
        <f t="shared" si="62"/>
        <v>〇</v>
      </c>
      <c r="AH67" s="25" t="str">
        <f t="shared" si="62"/>
        <v>〇</v>
      </c>
      <c r="AI67" s="25" t="str">
        <f t="shared" si="62"/>
        <v>■</v>
      </c>
      <c r="AJ67" s="25" t="str">
        <f t="shared" si="62"/>
        <v>■</v>
      </c>
      <c r="AK67" s="19">
        <f>COUNTIF(F67:AJ67,"〇")+COUNTIF(F67:AJ67,"■")</f>
        <v>31</v>
      </c>
      <c r="AL67" s="19">
        <f>COUNTIFS(F67:AJ67,"■",F66:AJ66,1)+COUNTIFS(F67:AJ67,"〇",F66:AJ66,1)+COUNTIFS(F67:AJ67,"■",F66:AJ66,7)+COUNTIFS(F67:AJ67,"〇",F66:AJ66,7)</f>
        <v>10</v>
      </c>
      <c r="AM67" s="31"/>
      <c r="AN67" s="19">
        <f>COUNTIF(F67:AJ67,"■")</f>
        <v>10</v>
      </c>
      <c r="AO67" s="20">
        <f>AN67/AK67</f>
        <v>0.32258064516129031</v>
      </c>
      <c r="AP67" s="19">
        <f>IF(AQ67="NG",1,0)</f>
        <v>1</v>
      </c>
      <c r="AQ67" s="19" t="str">
        <f>IF(AM67=AL67,"OK",IF(AM67&gt;=AL67,"OK","NG"))</f>
        <v>NG</v>
      </c>
      <c r="AR67" s="19">
        <f>IF(AS67="NG",1,0)</f>
        <v>0</v>
      </c>
      <c r="AS67" s="19" t="str">
        <f>IF(AO67&gt;=0.285,"OK",IF(AN67&gt;=AL67,"OK","NG"))</f>
        <v>OK</v>
      </c>
    </row>
    <row r="68" spans="1:45" ht="26.4" customHeight="1">
      <c r="A68" s="74"/>
      <c r="B68" s="75"/>
      <c r="C68" s="76"/>
      <c r="D68" s="69" t="s">
        <v>21</v>
      </c>
      <c r="E68" s="70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19">
        <f>COUNTIF(F68:AJ68,"〇")+COUNTIF(F68:AJ68,"■")</f>
        <v>0</v>
      </c>
      <c r="AL68" s="32"/>
      <c r="AM68" s="31"/>
      <c r="AN68" s="19">
        <f>COUNTIF(F68:AJ68,"■")</f>
        <v>0</v>
      </c>
      <c r="AO68" s="20" t="e">
        <f>AN68/AK68</f>
        <v>#DIV/0!</v>
      </c>
      <c r="AP68" s="19">
        <f>IF(AQ68="NG",1,0)</f>
        <v>1</v>
      </c>
      <c r="AQ68" s="19" t="str">
        <f>IF(AM68=AL67,"OK",IF(AM68&gt;=AL67,"OK","NG"))</f>
        <v>NG</v>
      </c>
      <c r="AR68" s="19" t="e">
        <f>IF(AS68="NG",1,0)</f>
        <v>#DIV/0!</v>
      </c>
      <c r="AS68" s="19" t="e">
        <f>IF(AO68&gt;=0.285,"OK",IF(AN68&gt;=AL67,"OK","NG"))</f>
        <v>#DIV/0!</v>
      </c>
    </row>
    <row r="69" spans="1:45" ht="26.4" customHeight="1">
      <c r="A69" s="63">
        <f>IF(A67=12,A65+1,A65)</f>
        <v>2027</v>
      </c>
      <c r="B69" s="64"/>
      <c r="C69" s="65"/>
      <c r="D69" s="69" t="s">
        <v>9</v>
      </c>
      <c r="E69" s="70"/>
      <c r="F69" s="16">
        <f>DATE($A69,$A71,1)</f>
        <v>46419</v>
      </c>
      <c r="G69" s="16">
        <f>F69+1</f>
        <v>46420</v>
      </c>
      <c r="H69" s="16">
        <f t="shared" ref="H69:X69" si="63">G69+1</f>
        <v>46421</v>
      </c>
      <c r="I69" s="16">
        <f t="shared" si="63"/>
        <v>46422</v>
      </c>
      <c r="J69" s="16">
        <f t="shared" si="63"/>
        <v>46423</v>
      </c>
      <c r="K69" s="16">
        <f t="shared" si="63"/>
        <v>46424</v>
      </c>
      <c r="L69" s="16">
        <f t="shared" si="63"/>
        <v>46425</v>
      </c>
      <c r="M69" s="16">
        <f t="shared" si="63"/>
        <v>46426</v>
      </c>
      <c r="N69" s="16">
        <f t="shared" si="63"/>
        <v>46427</v>
      </c>
      <c r="O69" s="16">
        <f t="shared" si="63"/>
        <v>46428</v>
      </c>
      <c r="P69" s="16">
        <f t="shared" si="63"/>
        <v>46429</v>
      </c>
      <c r="Q69" s="16">
        <f t="shared" si="63"/>
        <v>46430</v>
      </c>
      <c r="R69" s="16">
        <f t="shared" si="63"/>
        <v>46431</v>
      </c>
      <c r="S69" s="16">
        <f t="shared" si="63"/>
        <v>46432</v>
      </c>
      <c r="T69" s="16">
        <f t="shared" si="63"/>
        <v>46433</v>
      </c>
      <c r="U69" s="16">
        <f t="shared" si="63"/>
        <v>46434</v>
      </c>
      <c r="V69" s="16">
        <f t="shared" si="63"/>
        <v>46435</v>
      </c>
      <c r="W69" s="16">
        <f t="shared" si="63"/>
        <v>46436</v>
      </c>
      <c r="X69" s="16">
        <f t="shared" si="63"/>
        <v>46437</v>
      </c>
      <c r="Y69" s="16">
        <f>X69+1</f>
        <v>46438</v>
      </c>
      <c r="Z69" s="16">
        <f t="shared" ref="Z69:AF69" si="64">Y69+1</f>
        <v>46439</v>
      </c>
      <c r="AA69" s="16">
        <f t="shared" si="64"/>
        <v>46440</v>
      </c>
      <c r="AB69" s="16">
        <f t="shared" si="64"/>
        <v>46441</v>
      </c>
      <c r="AC69" s="16">
        <f t="shared" si="64"/>
        <v>46442</v>
      </c>
      <c r="AD69" s="16">
        <f t="shared" si="64"/>
        <v>46443</v>
      </c>
      <c r="AE69" s="16">
        <f t="shared" si="64"/>
        <v>46444</v>
      </c>
      <c r="AF69" s="16">
        <f t="shared" si="64"/>
        <v>46445</v>
      </c>
      <c r="AG69" s="16">
        <f>AF69+1</f>
        <v>46446</v>
      </c>
      <c r="AH69" s="16">
        <f>IF(F73=AG69+1,0,AG69+1)</f>
        <v>0</v>
      </c>
      <c r="AI69" s="16">
        <f>IF(AH69=0,0,IF(F73=AH69+1,0,AH69+1))</f>
        <v>0</v>
      </c>
      <c r="AJ69" s="16">
        <f>IF(AI69=0,0,IF(F73=AI69+1,0,AI69+1))</f>
        <v>0</v>
      </c>
      <c r="AK69" s="61" t="s">
        <v>26</v>
      </c>
      <c r="AL69" s="58" t="s">
        <v>27</v>
      </c>
      <c r="AM69" s="48" t="s">
        <v>69</v>
      </c>
      <c r="AN69" s="61" t="s">
        <v>30</v>
      </c>
      <c r="AO69" s="61" t="s">
        <v>29</v>
      </c>
      <c r="AP69" s="50" t="s">
        <v>65</v>
      </c>
      <c r="AQ69" s="51"/>
      <c r="AR69" s="50" t="s">
        <v>28</v>
      </c>
      <c r="AS69" s="51"/>
    </row>
    <row r="70" spans="1:45" ht="26.4" customHeight="1">
      <c r="A70" s="66"/>
      <c r="B70" s="67"/>
      <c r="C70" s="68"/>
      <c r="D70" s="69" t="s">
        <v>3</v>
      </c>
      <c r="E70" s="70"/>
      <c r="F70" s="17">
        <f>WEEKDAY(F69,1)</f>
        <v>2</v>
      </c>
      <c r="G70" s="17">
        <f t="shared" ref="G70:AF70" si="65">WEEKDAY(G69,1)</f>
        <v>3</v>
      </c>
      <c r="H70" s="17">
        <f t="shared" si="65"/>
        <v>4</v>
      </c>
      <c r="I70" s="17">
        <f t="shared" si="65"/>
        <v>5</v>
      </c>
      <c r="J70" s="17">
        <f t="shared" si="65"/>
        <v>6</v>
      </c>
      <c r="K70" s="17">
        <f t="shared" si="65"/>
        <v>7</v>
      </c>
      <c r="L70" s="17">
        <f t="shared" si="65"/>
        <v>1</v>
      </c>
      <c r="M70" s="17">
        <f t="shared" si="65"/>
        <v>2</v>
      </c>
      <c r="N70" s="17">
        <f t="shared" si="65"/>
        <v>3</v>
      </c>
      <c r="O70" s="17">
        <f t="shared" si="65"/>
        <v>4</v>
      </c>
      <c r="P70" s="17">
        <f t="shared" si="65"/>
        <v>5</v>
      </c>
      <c r="Q70" s="17">
        <f t="shared" si="65"/>
        <v>6</v>
      </c>
      <c r="R70" s="17">
        <f t="shared" si="65"/>
        <v>7</v>
      </c>
      <c r="S70" s="17">
        <f t="shared" si="65"/>
        <v>1</v>
      </c>
      <c r="T70" s="17">
        <f t="shared" si="65"/>
        <v>2</v>
      </c>
      <c r="U70" s="17">
        <f t="shared" si="65"/>
        <v>3</v>
      </c>
      <c r="V70" s="17">
        <f t="shared" si="65"/>
        <v>4</v>
      </c>
      <c r="W70" s="17">
        <f t="shared" si="65"/>
        <v>5</v>
      </c>
      <c r="X70" s="17">
        <f t="shared" si="65"/>
        <v>6</v>
      </c>
      <c r="Y70" s="17">
        <f t="shared" si="65"/>
        <v>7</v>
      </c>
      <c r="Z70" s="17">
        <f t="shared" si="65"/>
        <v>1</v>
      </c>
      <c r="AA70" s="17">
        <f t="shared" si="65"/>
        <v>2</v>
      </c>
      <c r="AB70" s="17">
        <f t="shared" si="65"/>
        <v>3</v>
      </c>
      <c r="AC70" s="17">
        <f t="shared" si="65"/>
        <v>4</v>
      </c>
      <c r="AD70" s="17">
        <f t="shared" si="65"/>
        <v>5</v>
      </c>
      <c r="AE70" s="17">
        <f t="shared" si="65"/>
        <v>6</v>
      </c>
      <c r="AF70" s="17">
        <f t="shared" si="65"/>
        <v>7</v>
      </c>
      <c r="AG70" s="17">
        <f>WEEKDAY(AG69,1)</f>
        <v>1</v>
      </c>
      <c r="AH70" s="17" t="str">
        <f>IF(AH69=0,"",WEEKDAY(AH69,1))</f>
        <v/>
      </c>
      <c r="AI70" s="17" t="str">
        <f>IF(AI69=0,"",WEEKDAY(AI69,1))</f>
        <v/>
      </c>
      <c r="AJ70" s="17" t="str">
        <f>IF(AJ69=0,"",WEEKDAY(AJ69,1))</f>
        <v/>
      </c>
      <c r="AK70" s="62"/>
      <c r="AL70" s="59"/>
      <c r="AM70" s="49"/>
      <c r="AN70" s="62"/>
      <c r="AO70" s="62"/>
      <c r="AP70" s="52"/>
      <c r="AQ70" s="53"/>
      <c r="AR70" s="52"/>
      <c r="AS70" s="53"/>
    </row>
    <row r="71" spans="1:45" ht="26.4" customHeight="1">
      <c r="A71" s="71">
        <f>IF(A67=12,1,A67+1)</f>
        <v>2</v>
      </c>
      <c r="B71" s="72"/>
      <c r="C71" s="73"/>
      <c r="D71" s="69" t="s">
        <v>20</v>
      </c>
      <c r="E71" s="70"/>
      <c r="F71" s="25" t="str">
        <f t="shared" ref="F71:AJ71" si="66">IF(F70="","",IF(WEEKDAY(F70,2)&gt;5,"■","〇"))</f>
        <v>〇</v>
      </c>
      <c r="G71" s="25" t="str">
        <f t="shared" si="66"/>
        <v>〇</v>
      </c>
      <c r="H71" s="25" t="str">
        <f t="shared" si="66"/>
        <v>〇</v>
      </c>
      <c r="I71" s="25" t="str">
        <f t="shared" si="66"/>
        <v>〇</v>
      </c>
      <c r="J71" s="25" t="str">
        <f t="shared" si="66"/>
        <v>〇</v>
      </c>
      <c r="K71" s="25" t="str">
        <f t="shared" si="66"/>
        <v>■</v>
      </c>
      <c r="L71" s="25" t="str">
        <f t="shared" si="66"/>
        <v>■</v>
      </c>
      <c r="M71" s="25" t="str">
        <f t="shared" si="66"/>
        <v>〇</v>
      </c>
      <c r="N71" s="25" t="str">
        <f t="shared" si="66"/>
        <v>〇</v>
      </c>
      <c r="O71" s="25" t="str">
        <f t="shared" si="66"/>
        <v>〇</v>
      </c>
      <c r="P71" s="25" t="str">
        <f t="shared" si="66"/>
        <v>〇</v>
      </c>
      <c r="Q71" s="25" t="str">
        <f t="shared" si="66"/>
        <v>〇</v>
      </c>
      <c r="R71" s="25" t="str">
        <f t="shared" si="66"/>
        <v>■</v>
      </c>
      <c r="S71" s="25" t="str">
        <f t="shared" si="66"/>
        <v>■</v>
      </c>
      <c r="T71" s="25" t="str">
        <f t="shared" si="66"/>
        <v>〇</v>
      </c>
      <c r="U71" s="25" t="str">
        <f t="shared" si="66"/>
        <v>〇</v>
      </c>
      <c r="V71" s="25" t="str">
        <f t="shared" si="66"/>
        <v>〇</v>
      </c>
      <c r="W71" s="25" t="str">
        <f t="shared" si="66"/>
        <v>〇</v>
      </c>
      <c r="X71" s="25" t="str">
        <f t="shared" si="66"/>
        <v>〇</v>
      </c>
      <c r="Y71" s="25" t="str">
        <f t="shared" si="66"/>
        <v>■</v>
      </c>
      <c r="Z71" s="25" t="str">
        <f t="shared" si="66"/>
        <v>■</v>
      </c>
      <c r="AA71" s="25" t="str">
        <f t="shared" si="66"/>
        <v>〇</v>
      </c>
      <c r="AB71" s="25" t="str">
        <f t="shared" si="66"/>
        <v>〇</v>
      </c>
      <c r="AC71" s="25" t="str">
        <f t="shared" si="66"/>
        <v>〇</v>
      </c>
      <c r="AD71" s="25" t="str">
        <f t="shared" si="66"/>
        <v>〇</v>
      </c>
      <c r="AE71" s="25" t="str">
        <f t="shared" si="66"/>
        <v>〇</v>
      </c>
      <c r="AF71" s="25" t="str">
        <f t="shared" si="66"/>
        <v>■</v>
      </c>
      <c r="AG71" s="25" t="str">
        <f t="shared" si="66"/>
        <v>■</v>
      </c>
      <c r="AH71" s="25" t="str">
        <f t="shared" si="66"/>
        <v/>
      </c>
      <c r="AI71" s="25" t="str">
        <f t="shared" si="66"/>
        <v/>
      </c>
      <c r="AJ71" s="25" t="str">
        <f t="shared" si="66"/>
        <v/>
      </c>
      <c r="AK71" s="19">
        <f>COUNTIF(F71:AJ71,"〇")+COUNTIF(F71:AJ71,"■")</f>
        <v>28</v>
      </c>
      <c r="AL71" s="19">
        <f>COUNTIFS(F71:AJ71,"■",F70:AJ70,1)+COUNTIFS(F71:AJ71,"〇",F70:AJ70,1)+COUNTIFS(F71:AJ71,"■",F70:AJ70,7)+COUNTIFS(F71:AJ71,"〇",F70:AJ70,7)</f>
        <v>8</v>
      </c>
      <c r="AM71" s="31"/>
      <c r="AN71" s="19">
        <f>COUNTIF(F71:AJ71,"■")</f>
        <v>8</v>
      </c>
      <c r="AO71" s="20">
        <f>AN71/AK71</f>
        <v>0.2857142857142857</v>
      </c>
      <c r="AP71" s="19">
        <f>IF(AQ71="NG",1,0)</f>
        <v>1</v>
      </c>
      <c r="AQ71" s="19" t="str">
        <f>IF(AM71=AL71,"OK",IF(AM71&gt;=AL71,"OK","NG"))</f>
        <v>NG</v>
      </c>
      <c r="AR71" s="19">
        <f>IF(AS71="NG",1,0)</f>
        <v>0</v>
      </c>
      <c r="AS71" s="19" t="str">
        <f>IF(AO71&gt;=0.285,"OK",IF(AN71&gt;=AL71,"OK","NG"))</f>
        <v>OK</v>
      </c>
    </row>
    <row r="72" spans="1:45" ht="26.4" customHeight="1">
      <c r="A72" s="74"/>
      <c r="B72" s="75"/>
      <c r="C72" s="76"/>
      <c r="D72" s="69" t="s">
        <v>21</v>
      </c>
      <c r="E72" s="70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19">
        <f>COUNTIF(F72:AJ72,"〇")+COUNTIF(F72:AJ72,"■")</f>
        <v>0</v>
      </c>
      <c r="AL72" s="32"/>
      <c r="AM72" s="31"/>
      <c r="AN72" s="19">
        <f>COUNTIF(F72:AJ72,"■")</f>
        <v>0</v>
      </c>
      <c r="AO72" s="20" t="e">
        <f>AN72/AK72</f>
        <v>#DIV/0!</v>
      </c>
      <c r="AP72" s="19">
        <f>IF(AQ72="NG",1,0)</f>
        <v>1</v>
      </c>
      <c r="AQ72" s="19" t="str">
        <f>IF(AM72=AL71,"OK",IF(AM72&gt;=AL71,"OK","NG"))</f>
        <v>NG</v>
      </c>
      <c r="AR72" s="19" t="e">
        <f>IF(AS72="NG",1,0)</f>
        <v>#DIV/0!</v>
      </c>
      <c r="AS72" s="19" t="e">
        <f>IF(AO72&gt;=0.285,"OK",IF(AN72&gt;=AL71,"OK","NG"))</f>
        <v>#DIV/0!</v>
      </c>
    </row>
    <row r="73" spans="1:45" ht="26.4" customHeight="1">
      <c r="A73" s="63">
        <f>IF(A71=12,A69+1,A69)</f>
        <v>2027</v>
      </c>
      <c r="B73" s="64"/>
      <c r="C73" s="65"/>
      <c r="D73" s="69" t="s">
        <v>9</v>
      </c>
      <c r="E73" s="70"/>
      <c r="F73" s="16">
        <f>DATE($A73,$A75,1)</f>
        <v>46447</v>
      </c>
      <c r="G73" s="16">
        <f>F73+1</f>
        <v>46448</v>
      </c>
      <c r="H73" s="16">
        <f t="shared" ref="H73:X73" si="67">G73+1</f>
        <v>46449</v>
      </c>
      <c r="I73" s="16">
        <f t="shared" si="67"/>
        <v>46450</v>
      </c>
      <c r="J73" s="16">
        <f t="shared" si="67"/>
        <v>46451</v>
      </c>
      <c r="K73" s="16">
        <f t="shared" si="67"/>
        <v>46452</v>
      </c>
      <c r="L73" s="16">
        <f t="shared" si="67"/>
        <v>46453</v>
      </c>
      <c r="M73" s="16">
        <f t="shared" si="67"/>
        <v>46454</v>
      </c>
      <c r="N73" s="16">
        <f t="shared" si="67"/>
        <v>46455</v>
      </c>
      <c r="O73" s="16">
        <f t="shared" si="67"/>
        <v>46456</v>
      </c>
      <c r="P73" s="16">
        <f t="shared" si="67"/>
        <v>46457</v>
      </c>
      <c r="Q73" s="16">
        <f t="shared" si="67"/>
        <v>46458</v>
      </c>
      <c r="R73" s="16">
        <f t="shared" si="67"/>
        <v>46459</v>
      </c>
      <c r="S73" s="16">
        <f t="shared" si="67"/>
        <v>46460</v>
      </c>
      <c r="T73" s="16">
        <f t="shared" si="67"/>
        <v>46461</v>
      </c>
      <c r="U73" s="16">
        <f t="shared" si="67"/>
        <v>46462</v>
      </c>
      <c r="V73" s="16">
        <f t="shared" si="67"/>
        <v>46463</v>
      </c>
      <c r="W73" s="16">
        <f t="shared" si="67"/>
        <v>46464</v>
      </c>
      <c r="X73" s="16">
        <f t="shared" si="67"/>
        <v>46465</v>
      </c>
      <c r="Y73" s="16">
        <f>X73+1</f>
        <v>46466</v>
      </c>
      <c r="Z73" s="16">
        <f t="shared" ref="Z73:AF73" si="68">Y73+1</f>
        <v>46467</v>
      </c>
      <c r="AA73" s="16">
        <f t="shared" si="68"/>
        <v>46468</v>
      </c>
      <c r="AB73" s="16">
        <f t="shared" si="68"/>
        <v>46469</v>
      </c>
      <c r="AC73" s="16">
        <f t="shared" si="68"/>
        <v>46470</v>
      </c>
      <c r="AD73" s="16">
        <f t="shared" si="68"/>
        <v>46471</v>
      </c>
      <c r="AE73" s="16">
        <f t="shared" si="68"/>
        <v>46472</v>
      </c>
      <c r="AF73" s="16">
        <f t="shared" si="68"/>
        <v>46473</v>
      </c>
      <c r="AG73" s="16">
        <f>AF73+1</f>
        <v>46474</v>
      </c>
      <c r="AH73" s="16">
        <f>IF(F77=AG73+1,0,AG73+1)</f>
        <v>46475</v>
      </c>
      <c r="AI73" s="16">
        <f>IF(AH73=0,0,IF(F77=AH73+1,0,AH73+1))</f>
        <v>46476</v>
      </c>
      <c r="AJ73" s="16">
        <f>IF(AI73=0,0,IF(F77=AI73+1,0,AI73+1))</f>
        <v>46477</v>
      </c>
      <c r="AK73" s="61" t="s">
        <v>26</v>
      </c>
      <c r="AL73" s="58" t="s">
        <v>27</v>
      </c>
      <c r="AM73" s="48" t="s">
        <v>69</v>
      </c>
      <c r="AN73" s="61" t="s">
        <v>30</v>
      </c>
      <c r="AO73" s="61" t="s">
        <v>29</v>
      </c>
      <c r="AP73" s="50" t="s">
        <v>65</v>
      </c>
      <c r="AQ73" s="51"/>
      <c r="AR73" s="50" t="s">
        <v>28</v>
      </c>
      <c r="AS73" s="51"/>
    </row>
    <row r="74" spans="1:45" ht="26.4" customHeight="1">
      <c r="A74" s="66"/>
      <c r="B74" s="67"/>
      <c r="C74" s="68"/>
      <c r="D74" s="69" t="s">
        <v>3</v>
      </c>
      <c r="E74" s="70"/>
      <c r="F74" s="17">
        <f>WEEKDAY(F73,1)</f>
        <v>2</v>
      </c>
      <c r="G74" s="17">
        <f t="shared" ref="G74:AF74" si="69">WEEKDAY(G73,1)</f>
        <v>3</v>
      </c>
      <c r="H74" s="17">
        <f t="shared" si="69"/>
        <v>4</v>
      </c>
      <c r="I74" s="17">
        <f t="shared" si="69"/>
        <v>5</v>
      </c>
      <c r="J74" s="17">
        <f t="shared" si="69"/>
        <v>6</v>
      </c>
      <c r="K74" s="17">
        <f t="shared" si="69"/>
        <v>7</v>
      </c>
      <c r="L74" s="17">
        <f t="shared" si="69"/>
        <v>1</v>
      </c>
      <c r="M74" s="17">
        <f t="shared" si="69"/>
        <v>2</v>
      </c>
      <c r="N74" s="17">
        <f t="shared" si="69"/>
        <v>3</v>
      </c>
      <c r="O74" s="17">
        <f t="shared" si="69"/>
        <v>4</v>
      </c>
      <c r="P74" s="17">
        <f t="shared" si="69"/>
        <v>5</v>
      </c>
      <c r="Q74" s="17">
        <f t="shared" si="69"/>
        <v>6</v>
      </c>
      <c r="R74" s="17">
        <f t="shared" si="69"/>
        <v>7</v>
      </c>
      <c r="S74" s="17">
        <f t="shared" si="69"/>
        <v>1</v>
      </c>
      <c r="T74" s="17">
        <f t="shared" si="69"/>
        <v>2</v>
      </c>
      <c r="U74" s="17">
        <f t="shared" si="69"/>
        <v>3</v>
      </c>
      <c r="V74" s="17">
        <f t="shared" si="69"/>
        <v>4</v>
      </c>
      <c r="W74" s="17">
        <f t="shared" si="69"/>
        <v>5</v>
      </c>
      <c r="X74" s="17">
        <f t="shared" si="69"/>
        <v>6</v>
      </c>
      <c r="Y74" s="17">
        <f t="shared" si="69"/>
        <v>7</v>
      </c>
      <c r="Z74" s="17">
        <f t="shared" si="69"/>
        <v>1</v>
      </c>
      <c r="AA74" s="17">
        <f t="shared" si="69"/>
        <v>2</v>
      </c>
      <c r="AB74" s="17">
        <f t="shared" si="69"/>
        <v>3</v>
      </c>
      <c r="AC74" s="17">
        <f t="shared" si="69"/>
        <v>4</v>
      </c>
      <c r="AD74" s="17">
        <f t="shared" si="69"/>
        <v>5</v>
      </c>
      <c r="AE74" s="17">
        <f t="shared" si="69"/>
        <v>6</v>
      </c>
      <c r="AF74" s="17">
        <f t="shared" si="69"/>
        <v>7</v>
      </c>
      <c r="AG74" s="17">
        <f>WEEKDAY(AG73,1)</f>
        <v>1</v>
      </c>
      <c r="AH74" s="17">
        <f>IF(AH73=0,"",WEEKDAY(AH73,1))</f>
        <v>2</v>
      </c>
      <c r="AI74" s="17">
        <f>IF(AI73=0,"",WEEKDAY(AI73,1))</f>
        <v>3</v>
      </c>
      <c r="AJ74" s="17">
        <f>IF(AJ73=0,"",WEEKDAY(AJ73,1))</f>
        <v>4</v>
      </c>
      <c r="AK74" s="62"/>
      <c r="AL74" s="59"/>
      <c r="AM74" s="49"/>
      <c r="AN74" s="62"/>
      <c r="AO74" s="62"/>
      <c r="AP74" s="52"/>
      <c r="AQ74" s="53"/>
      <c r="AR74" s="52"/>
      <c r="AS74" s="53"/>
    </row>
    <row r="75" spans="1:45" ht="26.4" customHeight="1">
      <c r="A75" s="71">
        <f>IF(A71=12,1,A71+1)</f>
        <v>3</v>
      </c>
      <c r="B75" s="72"/>
      <c r="C75" s="73"/>
      <c r="D75" s="69" t="s">
        <v>20</v>
      </c>
      <c r="E75" s="70"/>
      <c r="F75" s="25" t="str">
        <f t="shared" ref="F75:AJ75" si="70">IF(F74="","",IF(WEEKDAY(F74,2)&gt;5,"■","〇"))</f>
        <v>〇</v>
      </c>
      <c r="G75" s="25" t="str">
        <f t="shared" si="70"/>
        <v>〇</v>
      </c>
      <c r="H75" s="25" t="str">
        <f t="shared" si="70"/>
        <v>〇</v>
      </c>
      <c r="I75" s="25" t="str">
        <f t="shared" si="70"/>
        <v>〇</v>
      </c>
      <c r="J75" s="25" t="str">
        <f t="shared" si="70"/>
        <v>〇</v>
      </c>
      <c r="K75" s="25" t="str">
        <f t="shared" si="70"/>
        <v>■</v>
      </c>
      <c r="L75" s="25" t="str">
        <f t="shared" si="70"/>
        <v>■</v>
      </c>
      <c r="M75" s="25" t="str">
        <f t="shared" si="70"/>
        <v>〇</v>
      </c>
      <c r="N75" s="25" t="str">
        <f t="shared" si="70"/>
        <v>〇</v>
      </c>
      <c r="O75" s="25" t="str">
        <f t="shared" si="70"/>
        <v>〇</v>
      </c>
      <c r="P75" s="25" t="str">
        <f t="shared" si="70"/>
        <v>〇</v>
      </c>
      <c r="Q75" s="25" t="str">
        <f t="shared" si="70"/>
        <v>〇</v>
      </c>
      <c r="R75" s="25" t="str">
        <f t="shared" si="70"/>
        <v>■</v>
      </c>
      <c r="S75" s="25" t="str">
        <f t="shared" si="70"/>
        <v>■</v>
      </c>
      <c r="T75" s="25" t="str">
        <f t="shared" si="70"/>
        <v>〇</v>
      </c>
      <c r="U75" s="25" t="str">
        <f t="shared" si="70"/>
        <v>〇</v>
      </c>
      <c r="V75" s="25" t="str">
        <f t="shared" si="70"/>
        <v>〇</v>
      </c>
      <c r="W75" s="25" t="str">
        <f t="shared" si="70"/>
        <v>〇</v>
      </c>
      <c r="X75" s="25" t="str">
        <f t="shared" si="70"/>
        <v>〇</v>
      </c>
      <c r="Y75" s="25" t="str">
        <f t="shared" si="70"/>
        <v>■</v>
      </c>
      <c r="Z75" s="25" t="str">
        <f t="shared" si="70"/>
        <v>■</v>
      </c>
      <c r="AA75" s="25" t="str">
        <f t="shared" si="70"/>
        <v>〇</v>
      </c>
      <c r="AB75" s="25" t="str">
        <f t="shared" si="70"/>
        <v>〇</v>
      </c>
      <c r="AC75" s="25" t="str">
        <f t="shared" si="70"/>
        <v>〇</v>
      </c>
      <c r="AD75" s="25" t="str">
        <f t="shared" si="70"/>
        <v>〇</v>
      </c>
      <c r="AE75" s="25" t="str">
        <f t="shared" si="70"/>
        <v>〇</v>
      </c>
      <c r="AF75" s="25" t="str">
        <f t="shared" si="70"/>
        <v>■</v>
      </c>
      <c r="AG75" s="25" t="str">
        <f t="shared" si="70"/>
        <v>■</v>
      </c>
      <c r="AH75" s="25" t="str">
        <f t="shared" si="70"/>
        <v>〇</v>
      </c>
      <c r="AI75" s="25" t="str">
        <f t="shared" si="70"/>
        <v>〇</v>
      </c>
      <c r="AJ75" s="25" t="str">
        <f t="shared" si="70"/>
        <v>〇</v>
      </c>
      <c r="AK75" s="19">
        <f>COUNTIF(F75:AJ75,"〇")+COUNTIF(F75:AJ75,"■")</f>
        <v>31</v>
      </c>
      <c r="AL75" s="19">
        <f>COUNTIFS(F75:AJ75,"■",F74:AJ74,1)+COUNTIFS(F75:AJ75,"〇",F74:AJ74,1)+COUNTIFS(F75:AJ75,"■",F74:AJ74,7)+COUNTIFS(F75:AJ75,"〇",F74:AJ74,7)</f>
        <v>8</v>
      </c>
      <c r="AM75" s="31"/>
      <c r="AN75" s="19">
        <f>COUNTIF(F75:AJ75,"■")</f>
        <v>8</v>
      </c>
      <c r="AO75" s="20">
        <f>AN75/AK75</f>
        <v>0.25806451612903225</v>
      </c>
      <c r="AP75" s="19">
        <f>IF(AQ75="NG",1,0)</f>
        <v>1</v>
      </c>
      <c r="AQ75" s="19" t="str">
        <f>IF(AM75=AL75,"OK",IF(AM75&gt;=AL75,"OK","NG"))</f>
        <v>NG</v>
      </c>
      <c r="AR75" s="19">
        <f>IF(AS75="NG",1,0)</f>
        <v>0</v>
      </c>
      <c r="AS75" s="19" t="str">
        <f>IF(AO75&gt;=0.285,"OK",IF(AN75&gt;=AL75,"OK","NG"))</f>
        <v>OK</v>
      </c>
    </row>
    <row r="76" spans="1:45" ht="26.4" customHeight="1">
      <c r="A76" s="74"/>
      <c r="B76" s="75"/>
      <c r="C76" s="76"/>
      <c r="D76" s="69" t="s">
        <v>21</v>
      </c>
      <c r="E76" s="70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19">
        <f>COUNTIF(F76:AJ76,"〇")+COUNTIF(F76:AJ76,"■")</f>
        <v>0</v>
      </c>
      <c r="AL76" s="32"/>
      <c r="AM76" s="31"/>
      <c r="AN76" s="19">
        <f>COUNTIF(F76:AJ76,"■")</f>
        <v>0</v>
      </c>
      <c r="AO76" s="20" t="e">
        <f>AN76/AK76</f>
        <v>#DIV/0!</v>
      </c>
      <c r="AP76" s="19">
        <f>IF(AQ76="NG",1,0)</f>
        <v>1</v>
      </c>
      <c r="AQ76" s="19" t="str">
        <f>IF(AM76=AL75,"OK",IF(AM76&gt;=AL75,"OK","NG"))</f>
        <v>NG</v>
      </c>
      <c r="AR76" s="19" t="e">
        <f>IF(AS76="NG",1,0)</f>
        <v>#DIV/0!</v>
      </c>
      <c r="AS76" s="19" t="e">
        <f>IF(AO76&gt;=0.285,"OK",IF(AN76&gt;=AL75,"OK","NG"))</f>
        <v>#DIV/0!</v>
      </c>
    </row>
    <row r="77" spans="1:45" ht="26.4" hidden="1" customHeight="1">
      <c r="A77" s="63">
        <f>IF(A75=12,A73+1,A73)</f>
        <v>2027</v>
      </c>
      <c r="B77" s="64"/>
      <c r="C77" s="65"/>
      <c r="D77" s="69" t="s">
        <v>9</v>
      </c>
      <c r="E77" s="70"/>
      <c r="F77" s="16">
        <f>DATE($A77,$A79,1)</f>
        <v>46478</v>
      </c>
      <c r="G77" s="16">
        <f>F77+1</f>
        <v>46479</v>
      </c>
      <c r="H77" s="16">
        <f t="shared" ref="H77:X77" si="71">G77+1</f>
        <v>46480</v>
      </c>
      <c r="I77" s="16">
        <f t="shared" si="71"/>
        <v>46481</v>
      </c>
      <c r="J77" s="16">
        <f t="shared" si="71"/>
        <v>46482</v>
      </c>
      <c r="K77" s="16">
        <f t="shared" si="71"/>
        <v>46483</v>
      </c>
      <c r="L77" s="16">
        <f t="shared" si="71"/>
        <v>46484</v>
      </c>
      <c r="M77" s="16">
        <f t="shared" si="71"/>
        <v>46485</v>
      </c>
      <c r="N77" s="16">
        <f t="shared" si="71"/>
        <v>46486</v>
      </c>
      <c r="O77" s="16">
        <f t="shared" si="71"/>
        <v>46487</v>
      </c>
      <c r="P77" s="16">
        <f t="shared" si="71"/>
        <v>46488</v>
      </c>
      <c r="Q77" s="16">
        <f t="shared" si="71"/>
        <v>46489</v>
      </c>
      <c r="R77" s="16">
        <f t="shared" si="71"/>
        <v>46490</v>
      </c>
      <c r="S77" s="16">
        <f t="shared" si="71"/>
        <v>46491</v>
      </c>
      <c r="T77" s="16">
        <f t="shared" si="71"/>
        <v>46492</v>
      </c>
      <c r="U77" s="16">
        <f t="shared" si="71"/>
        <v>46493</v>
      </c>
      <c r="V77" s="16">
        <f t="shared" si="71"/>
        <v>46494</v>
      </c>
      <c r="W77" s="16">
        <f t="shared" si="71"/>
        <v>46495</v>
      </c>
      <c r="X77" s="16">
        <f t="shared" si="71"/>
        <v>46496</v>
      </c>
      <c r="Y77" s="16">
        <f>X77+1</f>
        <v>46497</v>
      </c>
      <c r="Z77" s="16">
        <f t="shared" ref="Z77:AF77" si="72">Y77+1</f>
        <v>46498</v>
      </c>
      <c r="AA77" s="16">
        <f t="shared" si="72"/>
        <v>46499</v>
      </c>
      <c r="AB77" s="16">
        <f t="shared" si="72"/>
        <v>46500</v>
      </c>
      <c r="AC77" s="16">
        <f t="shared" si="72"/>
        <v>46501</v>
      </c>
      <c r="AD77" s="16">
        <f t="shared" si="72"/>
        <v>46502</v>
      </c>
      <c r="AE77" s="16">
        <f t="shared" si="72"/>
        <v>46503</v>
      </c>
      <c r="AF77" s="16">
        <f t="shared" si="72"/>
        <v>46504</v>
      </c>
      <c r="AG77" s="16">
        <f>AF77+1</f>
        <v>46505</v>
      </c>
      <c r="AH77" s="16">
        <f>IF(F81=AG77+1,0,AG77+1)</f>
        <v>46506</v>
      </c>
      <c r="AI77" s="16">
        <f>IF(AH77=0,0,IF(F81=AH77+1,0,AH77+1))</f>
        <v>46507</v>
      </c>
      <c r="AJ77" s="16">
        <f>IF(AI77=0,0,IF(F81=AI77+1,0,AI77+1))</f>
        <v>0</v>
      </c>
      <c r="AK77" s="61" t="s">
        <v>26</v>
      </c>
      <c r="AL77" s="58" t="s">
        <v>27</v>
      </c>
      <c r="AM77" s="48" t="s">
        <v>69</v>
      </c>
      <c r="AN77" s="61" t="s">
        <v>30</v>
      </c>
      <c r="AO77" s="61" t="s">
        <v>29</v>
      </c>
      <c r="AP77" s="50" t="s">
        <v>65</v>
      </c>
      <c r="AQ77" s="51"/>
      <c r="AR77" s="50" t="s">
        <v>28</v>
      </c>
      <c r="AS77" s="51"/>
    </row>
    <row r="78" spans="1:45" ht="26.4" hidden="1" customHeight="1">
      <c r="A78" s="66"/>
      <c r="B78" s="67"/>
      <c r="C78" s="68"/>
      <c r="D78" s="69" t="s">
        <v>3</v>
      </c>
      <c r="E78" s="70"/>
      <c r="F78" s="17">
        <f>WEEKDAY(F77,1)</f>
        <v>5</v>
      </c>
      <c r="G78" s="17">
        <f t="shared" ref="G78:AF78" si="73">WEEKDAY(G77,1)</f>
        <v>6</v>
      </c>
      <c r="H78" s="17">
        <f t="shared" si="73"/>
        <v>7</v>
      </c>
      <c r="I78" s="17">
        <f t="shared" si="73"/>
        <v>1</v>
      </c>
      <c r="J78" s="17">
        <f t="shared" si="73"/>
        <v>2</v>
      </c>
      <c r="K78" s="17">
        <f t="shared" si="73"/>
        <v>3</v>
      </c>
      <c r="L78" s="17">
        <f t="shared" si="73"/>
        <v>4</v>
      </c>
      <c r="M78" s="17">
        <f t="shared" si="73"/>
        <v>5</v>
      </c>
      <c r="N78" s="17">
        <f t="shared" si="73"/>
        <v>6</v>
      </c>
      <c r="O78" s="17">
        <f t="shared" si="73"/>
        <v>7</v>
      </c>
      <c r="P78" s="17">
        <f t="shared" si="73"/>
        <v>1</v>
      </c>
      <c r="Q78" s="17">
        <f t="shared" si="73"/>
        <v>2</v>
      </c>
      <c r="R78" s="17">
        <f t="shared" si="73"/>
        <v>3</v>
      </c>
      <c r="S78" s="17">
        <f t="shared" si="73"/>
        <v>4</v>
      </c>
      <c r="T78" s="17">
        <f t="shared" si="73"/>
        <v>5</v>
      </c>
      <c r="U78" s="17">
        <f t="shared" si="73"/>
        <v>6</v>
      </c>
      <c r="V78" s="17">
        <f t="shared" si="73"/>
        <v>7</v>
      </c>
      <c r="W78" s="17">
        <f t="shared" si="73"/>
        <v>1</v>
      </c>
      <c r="X78" s="17">
        <f t="shared" si="73"/>
        <v>2</v>
      </c>
      <c r="Y78" s="17">
        <f t="shared" si="73"/>
        <v>3</v>
      </c>
      <c r="Z78" s="17">
        <f t="shared" si="73"/>
        <v>4</v>
      </c>
      <c r="AA78" s="17">
        <f t="shared" si="73"/>
        <v>5</v>
      </c>
      <c r="AB78" s="17">
        <f t="shared" si="73"/>
        <v>6</v>
      </c>
      <c r="AC78" s="17">
        <f t="shared" si="73"/>
        <v>7</v>
      </c>
      <c r="AD78" s="17">
        <f t="shared" si="73"/>
        <v>1</v>
      </c>
      <c r="AE78" s="17">
        <f t="shared" si="73"/>
        <v>2</v>
      </c>
      <c r="AF78" s="17">
        <f t="shared" si="73"/>
        <v>3</v>
      </c>
      <c r="AG78" s="17">
        <f>WEEKDAY(AG77,1)</f>
        <v>4</v>
      </c>
      <c r="AH78" s="17">
        <f>IF(AH77=0,"",WEEKDAY(AH77,1))</f>
        <v>5</v>
      </c>
      <c r="AI78" s="17">
        <f>IF(AI77=0,"",WEEKDAY(AI77,1))</f>
        <v>6</v>
      </c>
      <c r="AJ78" s="17" t="str">
        <f>IF(AJ77=0,"",WEEKDAY(AJ77,1))</f>
        <v/>
      </c>
      <c r="AK78" s="62"/>
      <c r="AL78" s="59"/>
      <c r="AM78" s="49"/>
      <c r="AN78" s="62"/>
      <c r="AO78" s="62"/>
      <c r="AP78" s="52"/>
      <c r="AQ78" s="53"/>
      <c r="AR78" s="52"/>
      <c r="AS78" s="53"/>
    </row>
    <row r="79" spans="1:45" ht="26.4" hidden="1" customHeight="1">
      <c r="A79" s="71">
        <f>IF(A75=12,1,A75+1)</f>
        <v>4</v>
      </c>
      <c r="B79" s="72"/>
      <c r="C79" s="73"/>
      <c r="D79" s="69" t="s">
        <v>20</v>
      </c>
      <c r="E79" s="70"/>
      <c r="F79" s="25" t="str">
        <f t="shared" ref="F79:AJ79" si="74">IF(F78="","",IF(WEEKDAY(F78,2)&gt;5,"■","〇"))</f>
        <v>〇</v>
      </c>
      <c r="G79" s="25" t="str">
        <f t="shared" si="74"/>
        <v>〇</v>
      </c>
      <c r="H79" s="25" t="str">
        <f t="shared" si="74"/>
        <v>■</v>
      </c>
      <c r="I79" s="25" t="str">
        <f t="shared" si="74"/>
        <v>■</v>
      </c>
      <c r="J79" s="25" t="str">
        <f t="shared" si="74"/>
        <v>〇</v>
      </c>
      <c r="K79" s="25" t="str">
        <f t="shared" si="74"/>
        <v>〇</v>
      </c>
      <c r="L79" s="25" t="str">
        <f t="shared" si="74"/>
        <v>〇</v>
      </c>
      <c r="M79" s="25" t="str">
        <f t="shared" si="74"/>
        <v>〇</v>
      </c>
      <c r="N79" s="25" t="str">
        <f t="shared" si="74"/>
        <v>〇</v>
      </c>
      <c r="O79" s="25" t="str">
        <f t="shared" si="74"/>
        <v>■</v>
      </c>
      <c r="P79" s="25" t="str">
        <f t="shared" si="74"/>
        <v>■</v>
      </c>
      <c r="Q79" s="25" t="str">
        <f t="shared" si="74"/>
        <v>〇</v>
      </c>
      <c r="R79" s="25" t="str">
        <f t="shared" si="74"/>
        <v>〇</v>
      </c>
      <c r="S79" s="25" t="str">
        <f t="shared" si="74"/>
        <v>〇</v>
      </c>
      <c r="T79" s="25" t="str">
        <f t="shared" si="74"/>
        <v>〇</v>
      </c>
      <c r="U79" s="25" t="str">
        <f t="shared" si="74"/>
        <v>〇</v>
      </c>
      <c r="V79" s="25" t="str">
        <f t="shared" si="74"/>
        <v>■</v>
      </c>
      <c r="W79" s="25" t="str">
        <f t="shared" si="74"/>
        <v>■</v>
      </c>
      <c r="X79" s="25" t="str">
        <f t="shared" si="74"/>
        <v>〇</v>
      </c>
      <c r="Y79" s="25" t="str">
        <f t="shared" si="74"/>
        <v>〇</v>
      </c>
      <c r="Z79" s="25" t="s">
        <v>66</v>
      </c>
      <c r="AA79" s="25" t="s">
        <v>66</v>
      </c>
      <c r="AB79" s="25" t="s">
        <v>66</v>
      </c>
      <c r="AC79" s="25" t="str">
        <f t="shared" si="74"/>
        <v>■</v>
      </c>
      <c r="AD79" s="25" t="str">
        <f t="shared" si="74"/>
        <v>■</v>
      </c>
      <c r="AE79" s="25" t="str">
        <f t="shared" si="74"/>
        <v>〇</v>
      </c>
      <c r="AF79" s="25" t="str">
        <f t="shared" si="74"/>
        <v>〇</v>
      </c>
      <c r="AG79" s="25" t="str">
        <f t="shared" si="74"/>
        <v>〇</v>
      </c>
      <c r="AH79" s="25" t="str">
        <f t="shared" si="74"/>
        <v>〇</v>
      </c>
      <c r="AI79" s="25" t="str">
        <f t="shared" si="74"/>
        <v>〇</v>
      </c>
      <c r="AJ79" s="25" t="str">
        <f t="shared" si="74"/>
        <v/>
      </c>
      <c r="AK79" s="19">
        <f>COUNTIF(F79:AJ79,"〇")+COUNTIF(F79:AJ79,"■")</f>
        <v>30</v>
      </c>
      <c r="AL79" s="19">
        <f>COUNTIFS(F79:AJ79,"■",F78:AJ78,1)+COUNTIFS(F79:AJ79,"〇",F78:AJ78,1)+COUNTIFS(F79:AJ79,"■",F78:AJ78,7)+COUNTIFS(F79:AJ79,"〇",F78:AJ78,7)</f>
        <v>8</v>
      </c>
      <c r="AM79" s="31"/>
      <c r="AN79" s="19">
        <f>COUNTIF(F79:AJ79,"■")</f>
        <v>11</v>
      </c>
      <c r="AO79" s="20">
        <f>AN79/AK79</f>
        <v>0.36666666666666664</v>
      </c>
      <c r="AP79" s="19">
        <f>IF(AQ79="NG",1,0)</f>
        <v>1</v>
      </c>
      <c r="AQ79" s="19" t="str">
        <f>IF(AM79=AL79,"OK",IF(AM79&gt;=AL79,"OK","NG"))</f>
        <v>NG</v>
      </c>
      <c r="AR79" s="19">
        <f>IF(AS79="NG",1,0)</f>
        <v>0</v>
      </c>
      <c r="AS79" s="19" t="str">
        <f>IF(AO79&gt;=0.285,"OK",IF(AN79&gt;=AL79,"OK","NG"))</f>
        <v>OK</v>
      </c>
    </row>
    <row r="80" spans="1:45" ht="26.4" hidden="1" customHeight="1">
      <c r="A80" s="74"/>
      <c r="B80" s="75"/>
      <c r="C80" s="76"/>
      <c r="D80" s="69" t="s">
        <v>21</v>
      </c>
      <c r="E80" s="70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19">
        <f>COUNTIF(F80:AJ80,"〇")+COUNTIF(F80:AJ80,"■")</f>
        <v>0</v>
      </c>
      <c r="AL80" s="32"/>
      <c r="AM80" s="31"/>
      <c r="AN80" s="19">
        <f>COUNTIF(F80:AJ80,"■")</f>
        <v>0</v>
      </c>
      <c r="AO80" s="20" t="e">
        <f>AN80/AK80</f>
        <v>#DIV/0!</v>
      </c>
      <c r="AP80" s="19">
        <f>IF(AQ80="NG",1,0)</f>
        <v>1</v>
      </c>
      <c r="AQ80" s="19" t="str">
        <f>IF(AM80=AL79,"OK",IF(AM80&gt;=AL79,"OK","NG"))</f>
        <v>NG</v>
      </c>
      <c r="AR80" s="19" t="e">
        <f>IF(AS80="NG",1,0)</f>
        <v>#DIV/0!</v>
      </c>
      <c r="AS80" s="19" t="e">
        <f>IF(AO80&gt;=0.285,"OK",IF(AN80&gt;=AL79,"OK","NG"))</f>
        <v>#DIV/0!</v>
      </c>
    </row>
    <row r="81" spans="1:45" ht="26.4" hidden="1" customHeight="1">
      <c r="A81" s="63">
        <f>IF(A79=12,A77+1,A77)</f>
        <v>2027</v>
      </c>
      <c r="B81" s="64"/>
      <c r="C81" s="65"/>
      <c r="D81" s="69" t="s">
        <v>9</v>
      </c>
      <c r="E81" s="70"/>
      <c r="F81" s="16">
        <f>DATE($A81,$A83,1)</f>
        <v>46508</v>
      </c>
      <c r="G81" s="16">
        <f>F81+1</f>
        <v>46509</v>
      </c>
      <c r="H81" s="16">
        <f t="shared" ref="H81:X81" si="75">G81+1</f>
        <v>46510</v>
      </c>
      <c r="I81" s="16">
        <f t="shared" si="75"/>
        <v>46511</v>
      </c>
      <c r="J81" s="16">
        <f t="shared" si="75"/>
        <v>46512</v>
      </c>
      <c r="K81" s="16">
        <f t="shared" si="75"/>
        <v>46513</v>
      </c>
      <c r="L81" s="16">
        <f t="shared" si="75"/>
        <v>46514</v>
      </c>
      <c r="M81" s="16">
        <f t="shared" si="75"/>
        <v>46515</v>
      </c>
      <c r="N81" s="16">
        <f t="shared" si="75"/>
        <v>46516</v>
      </c>
      <c r="O81" s="16">
        <f t="shared" si="75"/>
        <v>46517</v>
      </c>
      <c r="P81" s="16">
        <f t="shared" si="75"/>
        <v>46518</v>
      </c>
      <c r="Q81" s="16">
        <f t="shared" si="75"/>
        <v>46519</v>
      </c>
      <c r="R81" s="16">
        <f t="shared" si="75"/>
        <v>46520</v>
      </c>
      <c r="S81" s="16">
        <f t="shared" si="75"/>
        <v>46521</v>
      </c>
      <c r="T81" s="16">
        <f t="shared" si="75"/>
        <v>46522</v>
      </c>
      <c r="U81" s="16">
        <f t="shared" si="75"/>
        <v>46523</v>
      </c>
      <c r="V81" s="16">
        <f t="shared" si="75"/>
        <v>46524</v>
      </c>
      <c r="W81" s="16">
        <f t="shared" si="75"/>
        <v>46525</v>
      </c>
      <c r="X81" s="16">
        <f t="shared" si="75"/>
        <v>46526</v>
      </c>
      <c r="Y81" s="16">
        <f>X81+1</f>
        <v>46527</v>
      </c>
      <c r="Z81" s="16">
        <f t="shared" ref="Z81:AF81" si="76">Y81+1</f>
        <v>46528</v>
      </c>
      <c r="AA81" s="16">
        <f t="shared" si="76"/>
        <v>46529</v>
      </c>
      <c r="AB81" s="16">
        <f t="shared" si="76"/>
        <v>46530</v>
      </c>
      <c r="AC81" s="16">
        <f t="shared" si="76"/>
        <v>46531</v>
      </c>
      <c r="AD81" s="16">
        <f t="shared" si="76"/>
        <v>46532</v>
      </c>
      <c r="AE81" s="16">
        <f t="shared" si="76"/>
        <v>46533</v>
      </c>
      <c r="AF81" s="16">
        <f t="shared" si="76"/>
        <v>46534</v>
      </c>
      <c r="AG81" s="16">
        <f>AF81+1</f>
        <v>46535</v>
      </c>
      <c r="AH81" s="16">
        <f>IF(F85=AG81+1,0,AG81+1)</f>
        <v>46536</v>
      </c>
      <c r="AI81" s="16">
        <f>IF(AH81=0,0,IF(F85=AH81+1,0,AH81+1))</f>
        <v>46537</v>
      </c>
      <c r="AJ81" s="16">
        <f>IF(AI81=0,0,IF(F85=AI81+1,0,AI81+1))</f>
        <v>46538</v>
      </c>
      <c r="AK81" s="61" t="s">
        <v>26</v>
      </c>
      <c r="AL81" s="58" t="s">
        <v>27</v>
      </c>
      <c r="AM81" s="48" t="s">
        <v>69</v>
      </c>
      <c r="AN81" s="61" t="s">
        <v>30</v>
      </c>
      <c r="AO81" s="61" t="s">
        <v>29</v>
      </c>
      <c r="AP81" s="50" t="s">
        <v>65</v>
      </c>
      <c r="AQ81" s="51"/>
      <c r="AR81" s="50" t="s">
        <v>28</v>
      </c>
      <c r="AS81" s="51"/>
    </row>
    <row r="82" spans="1:45" ht="26.4" hidden="1" customHeight="1">
      <c r="A82" s="66"/>
      <c r="B82" s="67"/>
      <c r="C82" s="68"/>
      <c r="D82" s="69" t="s">
        <v>3</v>
      </c>
      <c r="E82" s="70"/>
      <c r="F82" s="17">
        <f>WEEKDAY(F81,1)</f>
        <v>7</v>
      </c>
      <c r="G82" s="17">
        <f t="shared" ref="G82:AF82" si="77">WEEKDAY(G81,1)</f>
        <v>1</v>
      </c>
      <c r="H82" s="17">
        <f t="shared" si="77"/>
        <v>2</v>
      </c>
      <c r="I82" s="17">
        <f t="shared" si="77"/>
        <v>3</v>
      </c>
      <c r="J82" s="17">
        <f t="shared" si="77"/>
        <v>4</v>
      </c>
      <c r="K82" s="17">
        <f t="shared" si="77"/>
        <v>5</v>
      </c>
      <c r="L82" s="17">
        <f t="shared" si="77"/>
        <v>6</v>
      </c>
      <c r="M82" s="17">
        <f t="shared" si="77"/>
        <v>7</v>
      </c>
      <c r="N82" s="17">
        <f t="shared" si="77"/>
        <v>1</v>
      </c>
      <c r="O82" s="17">
        <f t="shared" si="77"/>
        <v>2</v>
      </c>
      <c r="P82" s="17">
        <f t="shared" si="77"/>
        <v>3</v>
      </c>
      <c r="Q82" s="17">
        <f t="shared" si="77"/>
        <v>4</v>
      </c>
      <c r="R82" s="17">
        <f t="shared" si="77"/>
        <v>5</v>
      </c>
      <c r="S82" s="17">
        <f t="shared" si="77"/>
        <v>6</v>
      </c>
      <c r="T82" s="17">
        <f t="shared" si="77"/>
        <v>7</v>
      </c>
      <c r="U82" s="17">
        <f t="shared" si="77"/>
        <v>1</v>
      </c>
      <c r="V82" s="17">
        <f t="shared" si="77"/>
        <v>2</v>
      </c>
      <c r="W82" s="17">
        <f t="shared" si="77"/>
        <v>3</v>
      </c>
      <c r="X82" s="17">
        <f t="shared" si="77"/>
        <v>4</v>
      </c>
      <c r="Y82" s="17">
        <f t="shared" si="77"/>
        <v>5</v>
      </c>
      <c r="Z82" s="17">
        <f t="shared" si="77"/>
        <v>6</v>
      </c>
      <c r="AA82" s="17">
        <f t="shared" si="77"/>
        <v>7</v>
      </c>
      <c r="AB82" s="17">
        <f t="shared" si="77"/>
        <v>1</v>
      </c>
      <c r="AC82" s="17">
        <f t="shared" si="77"/>
        <v>2</v>
      </c>
      <c r="AD82" s="17">
        <f t="shared" si="77"/>
        <v>3</v>
      </c>
      <c r="AE82" s="17">
        <f t="shared" si="77"/>
        <v>4</v>
      </c>
      <c r="AF82" s="17">
        <f t="shared" si="77"/>
        <v>5</v>
      </c>
      <c r="AG82" s="17">
        <f>WEEKDAY(AG81,1)</f>
        <v>6</v>
      </c>
      <c r="AH82" s="17">
        <f>IF(AH81=0,"",WEEKDAY(AH81,1))</f>
        <v>7</v>
      </c>
      <c r="AI82" s="17">
        <f>IF(AI81=0,"",WEEKDAY(AI81,1))</f>
        <v>1</v>
      </c>
      <c r="AJ82" s="17">
        <f>IF(AJ81=0,"",WEEKDAY(AJ81,1))</f>
        <v>2</v>
      </c>
      <c r="AK82" s="62"/>
      <c r="AL82" s="59"/>
      <c r="AM82" s="49"/>
      <c r="AN82" s="62"/>
      <c r="AO82" s="62"/>
      <c r="AP82" s="52"/>
      <c r="AQ82" s="53"/>
      <c r="AR82" s="52"/>
      <c r="AS82" s="53"/>
    </row>
    <row r="83" spans="1:45" ht="26.4" hidden="1" customHeight="1">
      <c r="A83" s="71">
        <f>IF(A79=12,1,A79+1)</f>
        <v>5</v>
      </c>
      <c r="B83" s="72"/>
      <c r="C83" s="73"/>
      <c r="D83" s="69" t="s">
        <v>20</v>
      </c>
      <c r="E83" s="70"/>
      <c r="F83" s="25" t="str">
        <f t="shared" ref="F83:AJ83" si="78">IF(F82="","",IF(WEEKDAY(F82,2)&gt;5,"■","〇"))</f>
        <v>■</v>
      </c>
      <c r="G83" s="25" t="str">
        <f t="shared" si="78"/>
        <v>■</v>
      </c>
      <c r="H83" s="25" t="str">
        <f t="shared" si="78"/>
        <v>〇</v>
      </c>
      <c r="I83" s="25" t="str">
        <f t="shared" si="78"/>
        <v>〇</v>
      </c>
      <c r="J83" s="25" t="str">
        <f t="shared" si="78"/>
        <v>〇</v>
      </c>
      <c r="K83" s="25" t="str">
        <f t="shared" si="78"/>
        <v>〇</v>
      </c>
      <c r="L83" s="25" t="str">
        <f t="shared" si="78"/>
        <v>〇</v>
      </c>
      <c r="M83" s="25" t="str">
        <f t="shared" si="78"/>
        <v>■</v>
      </c>
      <c r="N83" s="25" t="str">
        <f t="shared" si="78"/>
        <v>■</v>
      </c>
      <c r="O83" s="25" t="str">
        <f t="shared" si="78"/>
        <v>〇</v>
      </c>
      <c r="P83" s="25" t="str">
        <f t="shared" si="78"/>
        <v>〇</v>
      </c>
      <c r="Q83" s="25" t="str">
        <f t="shared" si="78"/>
        <v>〇</v>
      </c>
      <c r="R83" s="25" t="str">
        <f t="shared" si="78"/>
        <v>〇</v>
      </c>
      <c r="S83" s="25" t="str">
        <f t="shared" si="78"/>
        <v>〇</v>
      </c>
      <c r="T83" s="25" t="str">
        <f t="shared" si="78"/>
        <v>■</v>
      </c>
      <c r="U83" s="25" t="str">
        <f t="shared" si="78"/>
        <v>■</v>
      </c>
      <c r="V83" s="25" t="str">
        <f t="shared" si="78"/>
        <v>〇</v>
      </c>
      <c r="W83" s="25" t="str">
        <f t="shared" si="78"/>
        <v>〇</v>
      </c>
      <c r="X83" s="25" t="str">
        <f t="shared" si="78"/>
        <v>〇</v>
      </c>
      <c r="Y83" s="25" t="str">
        <f t="shared" si="78"/>
        <v>〇</v>
      </c>
      <c r="Z83" s="25" t="str">
        <f t="shared" si="78"/>
        <v>〇</v>
      </c>
      <c r="AA83" s="25" t="str">
        <f t="shared" si="78"/>
        <v>■</v>
      </c>
      <c r="AB83" s="25" t="str">
        <f t="shared" si="78"/>
        <v>■</v>
      </c>
      <c r="AC83" s="25" t="str">
        <f t="shared" si="78"/>
        <v>〇</v>
      </c>
      <c r="AD83" s="25" t="str">
        <f t="shared" si="78"/>
        <v>〇</v>
      </c>
      <c r="AE83" s="25" t="str">
        <f t="shared" si="78"/>
        <v>〇</v>
      </c>
      <c r="AF83" s="25" t="str">
        <f t="shared" si="78"/>
        <v>〇</v>
      </c>
      <c r="AG83" s="25" t="str">
        <f t="shared" si="78"/>
        <v>〇</v>
      </c>
      <c r="AH83" s="25" t="str">
        <f t="shared" si="78"/>
        <v>■</v>
      </c>
      <c r="AI83" s="25" t="str">
        <f t="shared" si="78"/>
        <v>■</v>
      </c>
      <c r="AJ83" s="25" t="str">
        <f t="shared" si="78"/>
        <v>〇</v>
      </c>
      <c r="AK83" s="19">
        <f>COUNTIF(F83:AJ83,"〇")+COUNTIF(F83:AJ83,"■")</f>
        <v>31</v>
      </c>
      <c r="AL83" s="19">
        <f>COUNTIFS(F83:AJ83,"■",F82:AJ82,1)+COUNTIFS(F83:AJ83,"〇",F82:AJ82,1)+COUNTIFS(F83:AJ83,"■",F82:AJ82,7)+COUNTIFS(F83:AJ83,"〇",F82:AJ82,7)</f>
        <v>10</v>
      </c>
      <c r="AM83" s="31"/>
      <c r="AN83" s="19">
        <f>COUNTIF(F83:AJ83,"■")</f>
        <v>10</v>
      </c>
      <c r="AO83" s="20">
        <f>AN83/AK83</f>
        <v>0.32258064516129031</v>
      </c>
      <c r="AP83" s="19">
        <f>IF(AQ83="NG",1,0)</f>
        <v>1</v>
      </c>
      <c r="AQ83" s="19" t="str">
        <f>IF(AM83=AL83,"OK",IF(AM83&gt;=AL83,"OK","NG"))</f>
        <v>NG</v>
      </c>
      <c r="AR83" s="19">
        <f>IF(AS83="NG",1,0)</f>
        <v>0</v>
      </c>
      <c r="AS83" s="19" t="str">
        <f>IF(AO83&gt;=0.285,"OK",IF(AN83&gt;=AL83,"OK","NG"))</f>
        <v>OK</v>
      </c>
    </row>
    <row r="84" spans="1:45" ht="26.4" hidden="1" customHeight="1">
      <c r="A84" s="74"/>
      <c r="B84" s="75"/>
      <c r="C84" s="76"/>
      <c r="D84" s="69" t="s">
        <v>21</v>
      </c>
      <c r="E84" s="70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19">
        <f>COUNTIF(F84:AJ84,"〇")+COUNTIF(F84:AJ84,"■")</f>
        <v>0</v>
      </c>
      <c r="AL84" s="32"/>
      <c r="AM84" s="31"/>
      <c r="AN84" s="19">
        <f>COUNTIF(F84:AJ84,"■")</f>
        <v>0</v>
      </c>
      <c r="AO84" s="20" t="e">
        <f>AN84/AK84</f>
        <v>#DIV/0!</v>
      </c>
      <c r="AP84" s="19">
        <f>IF(AQ84="NG",1,0)</f>
        <v>1</v>
      </c>
      <c r="AQ84" s="19" t="str">
        <f>IF(AM84=AL83,"OK",IF(AM84&gt;=AL83,"OK","NG"))</f>
        <v>NG</v>
      </c>
      <c r="AR84" s="19" t="e">
        <f>IF(AS84="NG",1,0)</f>
        <v>#DIV/0!</v>
      </c>
      <c r="AS84" s="19" t="e">
        <f>IF(AO84&gt;=0.285,"OK",IF(AN84&gt;=AL83,"OK","NG"))</f>
        <v>#DIV/0!</v>
      </c>
    </row>
    <row r="85" spans="1:45" ht="26.4" hidden="1" customHeight="1">
      <c r="A85" s="63">
        <f>IF(A83=12,A81+1,A81)</f>
        <v>2027</v>
      </c>
      <c r="B85" s="64"/>
      <c r="C85" s="65"/>
      <c r="D85" s="69" t="s">
        <v>9</v>
      </c>
      <c r="E85" s="70"/>
      <c r="F85" s="16">
        <f>DATE($A85,$A87,1)</f>
        <v>46539</v>
      </c>
      <c r="G85" s="16">
        <f>F85+1</f>
        <v>46540</v>
      </c>
      <c r="H85" s="16">
        <f t="shared" ref="H85:X85" si="79">G85+1</f>
        <v>46541</v>
      </c>
      <c r="I85" s="16">
        <f t="shared" si="79"/>
        <v>46542</v>
      </c>
      <c r="J85" s="16">
        <f t="shared" si="79"/>
        <v>46543</v>
      </c>
      <c r="K85" s="16">
        <f t="shared" si="79"/>
        <v>46544</v>
      </c>
      <c r="L85" s="16">
        <f t="shared" si="79"/>
        <v>46545</v>
      </c>
      <c r="M85" s="16">
        <f t="shared" si="79"/>
        <v>46546</v>
      </c>
      <c r="N85" s="16">
        <f t="shared" si="79"/>
        <v>46547</v>
      </c>
      <c r="O85" s="16">
        <f t="shared" si="79"/>
        <v>46548</v>
      </c>
      <c r="P85" s="16">
        <f t="shared" si="79"/>
        <v>46549</v>
      </c>
      <c r="Q85" s="16">
        <f t="shared" si="79"/>
        <v>46550</v>
      </c>
      <c r="R85" s="16">
        <f t="shared" si="79"/>
        <v>46551</v>
      </c>
      <c r="S85" s="16">
        <f t="shared" si="79"/>
        <v>46552</v>
      </c>
      <c r="T85" s="16">
        <f t="shared" si="79"/>
        <v>46553</v>
      </c>
      <c r="U85" s="16">
        <f t="shared" si="79"/>
        <v>46554</v>
      </c>
      <c r="V85" s="16">
        <f t="shared" si="79"/>
        <v>46555</v>
      </c>
      <c r="W85" s="16">
        <f t="shared" si="79"/>
        <v>46556</v>
      </c>
      <c r="X85" s="16">
        <f t="shared" si="79"/>
        <v>46557</v>
      </c>
      <c r="Y85" s="16">
        <f>X85+1</f>
        <v>46558</v>
      </c>
      <c r="Z85" s="16">
        <f t="shared" ref="Z85:AF85" si="80">Y85+1</f>
        <v>46559</v>
      </c>
      <c r="AA85" s="16">
        <f t="shared" si="80"/>
        <v>46560</v>
      </c>
      <c r="AB85" s="16">
        <f t="shared" si="80"/>
        <v>46561</v>
      </c>
      <c r="AC85" s="16">
        <f t="shared" si="80"/>
        <v>46562</v>
      </c>
      <c r="AD85" s="16">
        <f t="shared" si="80"/>
        <v>46563</v>
      </c>
      <c r="AE85" s="16">
        <f t="shared" si="80"/>
        <v>46564</v>
      </c>
      <c r="AF85" s="16">
        <f t="shared" si="80"/>
        <v>46565</v>
      </c>
      <c r="AG85" s="16">
        <f>AF85+1</f>
        <v>46566</v>
      </c>
      <c r="AH85" s="16">
        <f>IF(F89=AG85+1,0,AG85+1)</f>
        <v>46567</v>
      </c>
      <c r="AI85" s="16">
        <f>IF(AH85=0,0,IF(F89=AH85+1,0,AH85+1))</f>
        <v>46568</v>
      </c>
      <c r="AJ85" s="16">
        <f>IF(AI85=0,0,IF(F89=AI85+1,0,AI85+1))</f>
        <v>0</v>
      </c>
      <c r="AK85" s="61" t="s">
        <v>26</v>
      </c>
      <c r="AL85" s="58" t="s">
        <v>27</v>
      </c>
      <c r="AM85" s="48" t="s">
        <v>69</v>
      </c>
      <c r="AN85" s="61" t="s">
        <v>30</v>
      </c>
      <c r="AO85" s="61" t="s">
        <v>29</v>
      </c>
      <c r="AP85" s="50" t="s">
        <v>65</v>
      </c>
      <c r="AQ85" s="51"/>
      <c r="AR85" s="50" t="s">
        <v>28</v>
      </c>
      <c r="AS85" s="51"/>
    </row>
    <row r="86" spans="1:45" ht="26.4" hidden="1" customHeight="1">
      <c r="A86" s="66"/>
      <c r="B86" s="67"/>
      <c r="C86" s="68"/>
      <c r="D86" s="69" t="s">
        <v>3</v>
      </c>
      <c r="E86" s="70"/>
      <c r="F86" s="17">
        <f>WEEKDAY(F85,1)</f>
        <v>3</v>
      </c>
      <c r="G86" s="17">
        <f t="shared" ref="G86:AF86" si="81">WEEKDAY(G85,1)</f>
        <v>4</v>
      </c>
      <c r="H86" s="17">
        <f t="shared" si="81"/>
        <v>5</v>
      </c>
      <c r="I86" s="17">
        <f t="shared" si="81"/>
        <v>6</v>
      </c>
      <c r="J86" s="17">
        <f t="shared" si="81"/>
        <v>7</v>
      </c>
      <c r="K86" s="17">
        <f t="shared" si="81"/>
        <v>1</v>
      </c>
      <c r="L86" s="17">
        <f t="shared" si="81"/>
        <v>2</v>
      </c>
      <c r="M86" s="17">
        <f t="shared" si="81"/>
        <v>3</v>
      </c>
      <c r="N86" s="17">
        <f t="shared" si="81"/>
        <v>4</v>
      </c>
      <c r="O86" s="17">
        <f t="shared" si="81"/>
        <v>5</v>
      </c>
      <c r="P86" s="17">
        <f t="shared" si="81"/>
        <v>6</v>
      </c>
      <c r="Q86" s="17">
        <f t="shared" si="81"/>
        <v>7</v>
      </c>
      <c r="R86" s="17">
        <f t="shared" si="81"/>
        <v>1</v>
      </c>
      <c r="S86" s="17">
        <f t="shared" si="81"/>
        <v>2</v>
      </c>
      <c r="T86" s="17">
        <f t="shared" si="81"/>
        <v>3</v>
      </c>
      <c r="U86" s="17">
        <f t="shared" si="81"/>
        <v>4</v>
      </c>
      <c r="V86" s="17">
        <f t="shared" si="81"/>
        <v>5</v>
      </c>
      <c r="W86" s="17">
        <f t="shared" si="81"/>
        <v>6</v>
      </c>
      <c r="X86" s="17">
        <f t="shared" si="81"/>
        <v>7</v>
      </c>
      <c r="Y86" s="17">
        <f t="shared" si="81"/>
        <v>1</v>
      </c>
      <c r="Z86" s="17">
        <f t="shared" si="81"/>
        <v>2</v>
      </c>
      <c r="AA86" s="17">
        <f t="shared" si="81"/>
        <v>3</v>
      </c>
      <c r="AB86" s="17">
        <f t="shared" si="81"/>
        <v>4</v>
      </c>
      <c r="AC86" s="17">
        <f t="shared" si="81"/>
        <v>5</v>
      </c>
      <c r="AD86" s="17">
        <f t="shared" si="81"/>
        <v>6</v>
      </c>
      <c r="AE86" s="17">
        <f t="shared" si="81"/>
        <v>7</v>
      </c>
      <c r="AF86" s="17">
        <f t="shared" si="81"/>
        <v>1</v>
      </c>
      <c r="AG86" s="17">
        <f>WEEKDAY(AG85,1)</f>
        <v>2</v>
      </c>
      <c r="AH86" s="17">
        <f>IF(AH85=0,"",WEEKDAY(AH85,1))</f>
        <v>3</v>
      </c>
      <c r="AI86" s="17">
        <f>IF(AI85=0,"",WEEKDAY(AI85,1))</f>
        <v>4</v>
      </c>
      <c r="AJ86" s="17" t="str">
        <f>IF(AJ85=0,"",WEEKDAY(AJ85,1))</f>
        <v/>
      </c>
      <c r="AK86" s="62"/>
      <c r="AL86" s="59"/>
      <c r="AM86" s="49"/>
      <c r="AN86" s="62"/>
      <c r="AO86" s="62"/>
      <c r="AP86" s="52"/>
      <c r="AQ86" s="53"/>
      <c r="AR86" s="52"/>
      <c r="AS86" s="53"/>
    </row>
    <row r="87" spans="1:45" ht="26.4" hidden="1" customHeight="1">
      <c r="A87" s="71">
        <f>IF(A83=12,1,A83+1)</f>
        <v>6</v>
      </c>
      <c r="B87" s="72"/>
      <c r="C87" s="73"/>
      <c r="D87" s="69" t="s">
        <v>20</v>
      </c>
      <c r="E87" s="70"/>
      <c r="F87" s="25" t="str">
        <f t="shared" ref="F87:AJ87" si="82">IF(F86="","",IF(WEEKDAY(F86,2)&gt;5,"■","〇"))</f>
        <v>〇</v>
      </c>
      <c r="G87" s="25" t="str">
        <f t="shared" si="82"/>
        <v>〇</v>
      </c>
      <c r="H87" s="25" t="str">
        <f t="shared" si="82"/>
        <v>〇</v>
      </c>
      <c r="I87" s="25" t="str">
        <f t="shared" si="82"/>
        <v>〇</v>
      </c>
      <c r="J87" s="25" t="str">
        <f t="shared" si="82"/>
        <v>■</v>
      </c>
      <c r="K87" s="25" t="str">
        <f t="shared" si="82"/>
        <v>■</v>
      </c>
      <c r="L87" s="25" t="str">
        <f t="shared" si="82"/>
        <v>〇</v>
      </c>
      <c r="M87" s="25" t="str">
        <f t="shared" si="82"/>
        <v>〇</v>
      </c>
      <c r="N87" s="25" t="str">
        <f t="shared" si="82"/>
        <v>〇</v>
      </c>
      <c r="O87" s="25" t="str">
        <f t="shared" si="82"/>
        <v>〇</v>
      </c>
      <c r="P87" s="25" t="str">
        <f t="shared" si="82"/>
        <v>〇</v>
      </c>
      <c r="Q87" s="25" t="str">
        <f t="shared" si="82"/>
        <v>■</v>
      </c>
      <c r="R87" s="25" t="str">
        <f t="shared" si="82"/>
        <v>■</v>
      </c>
      <c r="S87" s="25" t="str">
        <f t="shared" si="82"/>
        <v>〇</v>
      </c>
      <c r="T87" s="25" t="str">
        <f t="shared" si="82"/>
        <v>〇</v>
      </c>
      <c r="U87" s="25" t="str">
        <f t="shared" si="82"/>
        <v>〇</v>
      </c>
      <c r="V87" s="25" t="str">
        <f t="shared" si="82"/>
        <v>〇</v>
      </c>
      <c r="W87" s="25" t="str">
        <f t="shared" si="82"/>
        <v>〇</v>
      </c>
      <c r="X87" s="25" t="str">
        <f t="shared" si="82"/>
        <v>■</v>
      </c>
      <c r="Y87" s="25" t="str">
        <f t="shared" si="82"/>
        <v>■</v>
      </c>
      <c r="Z87" s="25" t="str">
        <f t="shared" si="82"/>
        <v>〇</v>
      </c>
      <c r="AA87" s="25" t="str">
        <f t="shared" si="82"/>
        <v>〇</v>
      </c>
      <c r="AB87" s="25" t="str">
        <f t="shared" si="82"/>
        <v>〇</v>
      </c>
      <c r="AC87" s="25" t="str">
        <f t="shared" si="82"/>
        <v>〇</v>
      </c>
      <c r="AD87" s="25" t="str">
        <f t="shared" si="82"/>
        <v>〇</v>
      </c>
      <c r="AE87" s="25" t="str">
        <f t="shared" si="82"/>
        <v>■</v>
      </c>
      <c r="AF87" s="25" t="str">
        <f t="shared" si="82"/>
        <v>■</v>
      </c>
      <c r="AG87" s="25" t="str">
        <f t="shared" si="82"/>
        <v>〇</v>
      </c>
      <c r="AH87" s="25" t="str">
        <f t="shared" si="82"/>
        <v>〇</v>
      </c>
      <c r="AI87" s="25" t="str">
        <f t="shared" si="82"/>
        <v>〇</v>
      </c>
      <c r="AJ87" s="25" t="str">
        <f t="shared" si="82"/>
        <v/>
      </c>
      <c r="AK87" s="19">
        <f>COUNTIF(F87:AJ87,"〇")+COUNTIF(F87:AJ87,"■")</f>
        <v>30</v>
      </c>
      <c r="AL87" s="19">
        <f>COUNTIFS(F87:AJ87,"■",F86:AJ86,1)+COUNTIFS(F87:AJ87,"〇",F86:AJ86,1)+COUNTIFS(F87:AJ87,"■",F86:AJ86,7)+COUNTIFS(F87:AJ87,"〇",F86:AJ86,7)</f>
        <v>8</v>
      </c>
      <c r="AM87" s="31"/>
      <c r="AN87" s="19">
        <f>COUNTIF(F87:AJ87,"■")</f>
        <v>8</v>
      </c>
      <c r="AO87" s="20">
        <f>AN87/AK87</f>
        <v>0.26666666666666666</v>
      </c>
      <c r="AP87" s="19">
        <f>IF(AQ87="NG",1,0)</f>
        <v>1</v>
      </c>
      <c r="AQ87" s="19" t="str">
        <f>IF(AM87=AL87,"OK",IF(AM87&gt;=AL87,"OK","NG"))</f>
        <v>NG</v>
      </c>
      <c r="AR87" s="19">
        <f>IF(AS87="NG",1,0)</f>
        <v>0</v>
      </c>
      <c r="AS87" s="19" t="str">
        <f>IF(AO87&gt;=0.285,"OK",IF(AN87&gt;=AL87,"OK","NG"))</f>
        <v>OK</v>
      </c>
    </row>
    <row r="88" spans="1:45" ht="26.4" hidden="1" customHeight="1">
      <c r="A88" s="74"/>
      <c r="B88" s="75"/>
      <c r="C88" s="76"/>
      <c r="D88" s="69" t="s">
        <v>21</v>
      </c>
      <c r="E88" s="70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19">
        <f>COUNTIF(F88:AJ88,"〇")+COUNTIF(F88:AJ88,"■")</f>
        <v>0</v>
      </c>
      <c r="AL88" s="32"/>
      <c r="AM88" s="31"/>
      <c r="AN88" s="19">
        <f>COUNTIF(F88:AJ88,"■")</f>
        <v>0</v>
      </c>
      <c r="AO88" s="20" t="e">
        <f>AN88/AK88</f>
        <v>#DIV/0!</v>
      </c>
      <c r="AP88" s="19">
        <f>IF(AQ88="NG",1,0)</f>
        <v>1</v>
      </c>
      <c r="AQ88" s="19" t="str">
        <f>IF(AM88=AL87,"OK",IF(AM88&gt;=AL87,"OK","NG"))</f>
        <v>NG</v>
      </c>
      <c r="AR88" s="19" t="e">
        <f>IF(AS88="NG",1,0)</f>
        <v>#DIV/0!</v>
      </c>
      <c r="AS88" s="19" t="e">
        <f>IF(AO88&gt;=0.285,"OK",IF(AN88&gt;=AL87,"OK","NG"))</f>
        <v>#DIV/0!</v>
      </c>
    </row>
    <row r="89" spans="1:45" ht="26.4" hidden="1" customHeight="1">
      <c r="A89" s="63">
        <f>IF(A87=12,A85+1,A85)</f>
        <v>2027</v>
      </c>
      <c r="B89" s="64"/>
      <c r="C89" s="65"/>
      <c r="D89" s="69" t="s">
        <v>9</v>
      </c>
      <c r="E89" s="70"/>
      <c r="F89" s="16">
        <f>DATE($A89,$A91,1)</f>
        <v>46569</v>
      </c>
      <c r="G89" s="16">
        <f>F89+1</f>
        <v>46570</v>
      </c>
      <c r="H89" s="16">
        <f t="shared" ref="H89:X89" si="83">G89+1</f>
        <v>46571</v>
      </c>
      <c r="I89" s="16">
        <f t="shared" si="83"/>
        <v>46572</v>
      </c>
      <c r="J89" s="16">
        <f t="shared" si="83"/>
        <v>46573</v>
      </c>
      <c r="K89" s="16">
        <f t="shared" si="83"/>
        <v>46574</v>
      </c>
      <c r="L89" s="16">
        <f t="shared" si="83"/>
        <v>46575</v>
      </c>
      <c r="M89" s="16">
        <f t="shared" si="83"/>
        <v>46576</v>
      </c>
      <c r="N89" s="16">
        <f t="shared" si="83"/>
        <v>46577</v>
      </c>
      <c r="O89" s="16">
        <f t="shared" si="83"/>
        <v>46578</v>
      </c>
      <c r="P89" s="16">
        <f t="shared" si="83"/>
        <v>46579</v>
      </c>
      <c r="Q89" s="16">
        <f t="shared" si="83"/>
        <v>46580</v>
      </c>
      <c r="R89" s="16">
        <f t="shared" si="83"/>
        <v>46581</v>
      </c>
      <c r="S89" s="16">
        <f t="shared" si="83"/>
        <v>46582</v>
      </c>
      <c r="T89" s="16">
        <f t="shared" si="83"/>
        <v>46583</v>
      </c>
      <c r="U89" s="16">
        <f t="shared" si="83"/>
        <v>46584</v>
      </c>
      <c r="V89" s="16">
        <f t="shared" si="83"/>
        <v>46585</v>
      </c>
      <c r="W89" s="16">
        <f t="shared" si="83"/>
        <v>46586</v>
      </c>
      <c r="X89" s="16">
        <f t="shared" si="83"/>
        <v>46587</v>
      </c>
      <c r="Y89" s="16">
        <f>X89+1</f>
        <v>46588</v>
      </c>
      <c r="Z89" s="16">
        <f t="shared" ref="Z89:AF89" si="84">Y89+1</f>
        <v>46589</v>
      </c>
      <c r="AA89" s="16">
        <f t="shared" si="84"/>
        <v>46590</v>
      </c>
      <c r="AB89" s="16">
        <f t="shared" si="84"/>
        <v>46591</v>
      </c>
      <c r="AC89" s="16">
        <f t="shared" si="84"/>
        <v>46592</v>
      </c>
      <c r="AD89" s="16">
        <f t="shared" si="84"/>
        <v>46593</v>
      </c>
      <c r="AE89" s="16">
        <f t="shared" si="84"/>
        <v>46594</v>
      </c>
      <c r="AF89" s="16">
        <f t="shared" si="84"/>
        <v>46595</v>
      </c>
      <c r="AG89" s="16">
        <f>AF89+1</f>
        <v>46596</v>
      </c>
      <c r="AH89" s="16">
        <f>IF(F93=AG89+1,0,AG89+1)</f>
        <v>46597</v>
      </c>
      <c r="AI89" s="16">
        <f>IF(AH89=0,0,IF(F93=AH89+1,0,AH89+1))</f>
        <v>46598</v>
      </c>
      <c r="AJ89" s="16">
        <f>IF(AI89=0,0,IF(F93=AI89+1,0,AI89+1))</f>
        <v>46599</v>
      </c>
      <c r="AK89" s="61" t="s">
        <v>26</v>
      </c>
      <c r="AL89" s="58" t="s">
        <v>27</v>
      </c>
      <c r="AM89" s="48" t="s">
        <v>69</v>
      </c>
      <c r="AN89" s="61" t="s">
        <v>30</v>
      </c>
      <c r="AO89" s="61" t="s">
        <v>29</v>
      </c>
      <c r="AP89" s="50" t="s">
        <v>65</v>
      </c>
      <c r="AQ89" s="51"/>
      <c r="AR89" s="50" t="s">
        <v>28</v>
      </c>
      <c r="AS89" s="51"/>
    </row>
    <row r="90" spans="1:45" ht="26.4" hidden="1" customHeight="1">
      <c r="A90" s="66"/>
      <c r="B90" s="67"/>
      <c r="C90" s="68"/>
      <c r="D90" s="69" t="s">
        <v>3</v>
      </c>
      <c r="E90" s="70"/>
      <c r="F90" s="17">
        <f>WEEKDAY(F89,1)</f>
        <v>5</v>
      </c>
      <c r="G90" s="17">
        <f t="shared" ref="G90:AF90" si="85">WEEKDAY(G89,1)</f>
        <v>6</v>
      </c>
      <c r="H90" s="17">
        <f t="shared" si="85"/>
        <v>7</v>
      </c>
      <c r="I90" s="17">
        <f t="shared" si="85"/>
        <v>1</v>
      </c>
      <c r="J90" s="17">
        <f t="shared" si="85"/>
        <v>2</v>
      </c>
      <c r="K90" s="17">
        <f t="shared" si="85"/>
        <v>3</v>
      </c>
      <c r="L90" s="17">
        <f t="shared" si="85"/>
        <v>4</v>
      </c>
      <c r="M90" s="17">
        <f t="shared" si="85"/>
        <v>5</v>
      </c>
      <c r="N90" s="17">
        <f t="shared" si="85"/>
        <v>6</v>
      </c>
      <c r="O90" s="17">
        <f t="shared" si="85"/>
        <v>7</v>
      </c>
      <c r="P90" s="17">
        <f t="shared" si="85"/>
        <v>1</v>
      </c>
      <c r="Q90" s="17">
        <f t="shared" si="85"/>
        <v>2</v>
      </c>
      <c r="R90" s="17">
        <f t="shared" si="85"/>
        <v>3</v>
      </c>
      <c r="S90" s="17">
        <f t="shared" si="85"/>
        <v>4</v>
      </c>
      <c r="T90" s="17">
        <f t="shared" si="85"/>
        <v>5</v>
      </c>
      <c r="U90" s="17">
        <f t="shared" si="85"/>
        <v>6</v>
      </c>
      <c r="V90" s="17">
        <f t="shared" si="85"/>
        <v>7</v>
      </c>
      <c r="W90" s="17">
        <f t="shared" si="85"/>
        <v>1</v>
      </c>
      <c r="X90" s="17">
        <f t="shared" si="85"/>
        <v>2</v>
      </c>
      <c r="Y90" s="17">
        <f t="shared" si="85"/>
        <v>3</v>
      </c>
      <c r="Z90" s="17">
        <f t="shared" si="85"/>
        <v>4</v>
      </c>
      <c r="AA90" s="17">
        <f t="shared" si="85"/>
        <v>5</v>
      </c>
      <c r="AB90" s="17">
        <f t="shared" si="85"/>
        <v>6</v>
      </c>
      <c r="AC90" s="17">
        <f t="shared" si="85"/>
        <v>7</v>
      </c>
      <c r="AD90" s="17">
        <f t="shared" si="85"/>
        <v>1</v>
      </c>
      <c r="AE90" s="17">
        <f t="shared" si="85"/>
        <v>2</v>
      </c>
      <c r="AF90" s="17">
        <f t="shared" si="85"/>
        <v>3</v>
      </c>
      <c r="AG90" s="17">
        <f>WEEKDAY(AG89,1)</f>
        <v>4</v>
      </c>
      <c r="AH90" s="17">
        <f>IF(AH89=0,"",WEEKDAY(AH89,1))</f>
        <v>5</v>
      </c>
      <c r="AI90" s="17">
        <f>IF(AI89=0,"",WEEKDAY(AI89,1))</f>
        <v>6</v>
      </c>
      <c r="AJ90" s="17">
        <f>IF(AJ89=0,"",WEEKDAY(AJ89,1))</f>
        <v>7</v>
      </c>
      <c r="AK90" s="62"/>
      <c r="AL90" s="59"/>
      <c r="AM90" s="49"/>
      <c r="AN90" s="62"/>
      <c r="AO90" s="62"/>
      <c r="AP90" s="52"/>
      <c r="AQ90" s="53"/>
      <c r="AR90" s="52"/>
      <c r="AS90" s="53"/>
    </row>
    <row r="91" spans="1:45" ht="26.4" hidden="1" customHeight="1">
      <c r="A91" s="71">
        <f>IF(A87=12,1,A87+1)</f>
        <v>7</v>
      </c>
      <c r="B91" s="72"/>
      <c r="C91" s="73"/>
      <c r="D91" s="69" t="s">
        <v>20</v>
      </c>
      <c r="E91" s="70"/>
      <c r="F91" s="25" t="str">
        <f t="shared" ref="F91:AJ91" si="86">IF(F90="","",IF(WEEKDAY(F90,2)&gt;5,"■","〇"))</f>
        <v>〇</v>
      </c>
      <c r="G91" s="25" t="str">
        <f t="shared" si="86"/>
        <v>〇</v>
      </c>
      <c r="H91" s="25" t="str">
        <f t="shared" si="86"/>
        <v>■</v>
      </c>
      <c r="I91" s="25" t="str">
        <f t="shared" si="86"/>
        <v>■</v>
      </c>
      <c r="J91" s="25" t="str">
        <f t="shared" si="86"/>
        <v>〇</v>
      </c>
      <c r="K91" s="25" t="str">
        <f t="shared" si="86"/>
        <v>〇</v>
      </c>
      <c r="L91" s="25" t="str">
        <f t="shared" si="86"/>
        <v>〇</v>
      </c>
      <c r="M91" s="25" t="str">
        <f t="shared" si="86"/>
        <v>〇</v>
      </c>
      <c r="N91" s="25" t="str">
        <f t="shared" si="86"/>
        <v>〇</v>
      </c>
      <c r="O91" s="25" t="str">
        <f t="shared" si="86"/>
        <v>■</v>
      </c>
      <c r="P91" s="25" t="str">
        <f t="shared" si="86"/>
        <v>■</v>
      </c>
      <c r="Q91" s="25" t="str">
        <f t="shared" si="86"/>
        <v>〇</v>
      </c>
      <c r="R91" s="25" t="str">
        <f t="shared" si="86"/>
        <v>〇</v>
      </c>
      <c r="S91" s="25" t="str">
        <f t="shared" si="86"/>
        <v>〇</v>
      </c>
      <c r="T91" s="25" t="str">
        <f t="shared" si="86"/>
        <v>〇</v>
      </c>
      <c r="U91" s="25" t="str">
        <f t="shared" si="86"/>
        <v>〇</v>
      </c>
      <c r="V91" s="25" t="str">
        <f t="shared" si="86"/>
        <v>■</v>
      </c>
      <c r="W91" s="25" t="str">
        <f t="shared" si="86"/>
        <v>■</v>
      </c>
      <c r="X91" s="25" t="str">
        <f t="shared" si="86"/>
        <v>〇</v>
      </c>
      <c r="Y91" s="25" t="str">
        <f t="shared" si="86"/>
        <v>〇</v>
      </c>
      <c r="Z91" s="25" t="str">
        <f t="shared" si="86"/>
        <v>〇</v>
      </c>
      <c r="AA91" s="25" t="str">
        <f t="shared" si="86"/>
        <v>〇</v>
      </c>
      <c r="AB91" s="25" t="str">
        <f t="shared" si="86"/>
        <v>〇</v>
      </c>
      <c r="AC91" s="25" t="str">
        <f t="shared" si="86"/>
        <v>■</v>
      </c>
      <c r="AD91" s="25" t="str">
        <f t="shared" si="86"/>
        <v>■</v>
      </c>
      <c r="AE91" s="25" t="str">
        <f t="shared" si="86"/>
        <v>〇</v>
      </c>
      <c r="AF91" s="25" t="str">
        <f t="shared" si="86"/>
        <v>〇</v>
      </c>
      <c r="AG91" s="25" t="str">
        <f t="shared" si="86"/>
        <v>〇</v>
      </c>
      <c r="AH91" s="25" t="str">
        <f t="shared" si="86"/>
        <v>〇</v>
      </c>
      <c r="AI91" s="25" t="str">
        <f t="shared" si="86"/>
        <v>〇</v>
      </c>
      <c r="AJ91" s="25" t="str">
        <f t="shared" si="86"/>
        <v>■</v>
      </c>
      <c r="AK91" s="19">
        <f>COUNTIF(F91:AJ91,"〇")+COUNTIF(F91:AJ91,"■")</f>
        <v>31</v>
      </c>
      <c r="AL91" s="19">
        <f>COUNTIFS(F91:AJ91,"■",F90:AJ90,1)+COUNTIFS(F91:AJ91,"〇",F90:AJ90,1)+COUNTIFS(F91:AJ91,"■",F90:AJ90,7)+COUNTIFS(F91:AJ91,"〇",F90:AJ90,7)</f>
        <v>9</v>
      </c>
      <c r="AM91" s="31"/>
      <c r="AN91" s="19">
        <f>COUNTIF(F91:AJ91,"■")</f>
        <v>9</v>
      </c>
      <c r="AO91" s="20">
        <f>AN91/AK91</f>
        <v>0.29032258064516131</v>
      </c>
      <c r="AP91" s="19">
        <f>IF(AQ91="NG",1,0)</f>
        <v>1</v>
      </c>
      <c r="AQ91" s="19" t="str">
        <f>IF(AM91=AL91,"OK",IF(AM91&gt;=AL91,"OK","NG"))</f>
        <v>NG</v>
      </c>
      <c r="AR91" s="19">
        <f>IF(AS91="NG",1,0)</f>
        <v>0</v>
      </c>
      <c r="AS91" s="19" t="str">
        <f>IF(AO91&gt;=0.285,"OK",IF(AN91&gt;=AL91,"OK","NG"))</f>
        <v>OK</v>
      </c>
    </row>
    <row r="92" spans="1:45" ht="26.4" hidden="1" customHeight="1">
      <c r="A92" s="74"/>
      <c r="B92" s="75"/>
      <c r="C92" s="76"/>
      <c r="D92" s="69" t="s">
        <v>21</v>
      </c>
      <c r="E92" s="70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19">
        <f>COUNTIF(F92:AJ92,"〇")+COUNTIF(F92:AJ92,"■")</f>
        <v>0</v>
      </c>
      <c r="AL92" s="32"/>
      <c r="AM92" s="31"/>
      <c r="AN92" s="19">
        <f>COUNTIF(F92:AJ92,"■")</f>
        <v>0</v>
      </c>
      <c r="AO92" s="20" t="e">
        <f>AN92/AK92</f>
        <v>#DIV/0!</v>
      </c>
      <c r="AP92" s="19">
        <f>IF(AQ92="NG",1,0)</f>
        <v>1</v>
      </c>
      <c r="AQ92" s="19" t="str">
        <f>IF(AM92=AL91,"OK",IF(AM92&gt;=AL91,"OK","NG"))</f>
        <v>NG</v>
      </c>
      <c r="AR92" s="19" t="e">
        <f>IF(AS92="NG",1,0)</f>
        <v>#DIV/0!</v>
      </c>
      <c r="AS92" s="19" t="e">
        <f>IF(AO92&gt;=0.285,"OK",IF(AN92&gt;=AL91,"OK","NG"))</f>
        <v>#DIV/0!</v>
      </c>
    </row>
    <row r="93" spans="1:45" ht="26.4" hidden="1" customHeight="1">
      <c r="A93" s="63">
        <f>IF(A91=12,A89+1,A89)</f>
        <v>2027</v>
      </c>
      <c r="B93" s="64"/>
      <c r="C93" s="65"/>
      <c r="D93" s="69" t="s">
        <v>9</v>
      </c>
      <c r="E93" s="70"/>
      <c r="F93" s="16">
        <f>DATE($A93,$A95,1)</f>
        <v>46600</v>
      </c>
      <c r="G93" s="16">
        <f>F93+1</f>
        <v>46601</v>
      </c>
      <c r="H93" s="16">
        <f t="shared" ref="H93:X93" si="87">G93+1</f>
        <v>46602</v>
      </c>
      <c r="I93" s="16">
        <f t="shared" si="87"/>
        <v>46603</v>
      </c>
      <c r="J93" s="16">
        <f t="shared" si="87"/>
        <v>46604</v>
      </c>
      <c r="K93" s="16">
        <f t="shared" si="87"/>
        <v>46605</v>
      </c>
      <c r="L93" s="16">
        <f t="shared" si="87"/>
        <v>46606</v>
      </c>
      <c r="M93" s="16">
        <f t="shared" si="87"/>
        <v>46607</v>
      </c>
      <c r="N93" s="16">
        <f t="shared" si="87"/>
        <v>46608</v>
      </c>
      <c r="O93" s="16">
        <f t="shared" si="87"/>
        <v>46609</v>
      </c>
      <c r="P93" s="16">
        <f t="shared" si="87"/>
        <v>46610</v>
      </c>
      <c r="Q93" s="16">
        <f t="shared" si="87"/>
        <v>46611</v>
      </c>
      <c r="R93" s="16">
        <f t="shared" si="87"/>
        <v>46612</v>
      </c>
      <c r="S93" s="16">
        <f t="shared" si="87"/>
        <v>46613</v>
      </c>
      <c r="T93" s="16">
        <f t="shared" si="87"/>
        <v>46614</v>
      </c>
      <c r="U93" s="16">
        <f t="shared" si="87"/>
        <v>46615</v>
      </c>
      <c r="V93" s="16">
        <f t="shared" si="87"/>
        <v>46616</v>
      </c>
      <c r="W93" s="16">
        <f t="shared" si="87"/>
        <v>46617</v>
      </c>
      <c r="X93" s="16">
        <f t="shared" si="87"/>
        <v>46618</v>
      </c>
      <c r="Y93" s="16">
        <f>X93+1</f>
        <v>46619</v>
      </c>
      <c r="Z93" s="16">
        <f t="shared" ref="Z93:AF93" si="88">Y93+1</f>
        <v>46620</v>
      </c>
      <c r="AA93" s="16">
        <f t="shared" si="88"/>
        <v>46621</v>
      </c>
      <c r="AB93" s="16">
        <f t="shared" si="88"/>
        <v>46622</v>
      </c>
      <c r="AC93" s="16">
        <f t="shared" si="88"/>
        <v>46623</v>
      </c>
      <c r="AD93" s="16">
        <f t="shared" si="88"/>
        <v>46624</v>
      </c>
      <c r="AE93" s="16">
        <f t="shared" si="88"/>
        <v>46625</v>
      </c>
      <c r="AF93" s="16">
        <f t="shared" si="88"/>
        <v>46626</v>
      </c>
      <c r="AG93" s="16">
        <f>AF93+1</f>
        <v>46627</v>
      </c>
      <c r="AH93" s="16">
        <f>IF(F97=AG93+1,0,AG93+1)</f>
        <v>46628</v>
      </c>
      <c r="AI93" s="16">
        <f>IF(AH93=0,0,IF(F97=AH93+1,0,AH93+1))</f>
        <v>46629</v>
      </c>
      <c r="AJ93" s="16">
        <f>IF(AI93=0,0,IF(F97=AI93+1,0,AI93+1))</f>
        <v>46630</v>
      </c>
      <c r="AK93" s="61" t="s">
        <v>26</v>
      </c>
      <c r="AL93" s="58" t="s">
        <v>27</v>
      </c>
      <c r="AM93" s="48" t="s">
        <v>69</v>
      </c>
      <c r="AN93" s="61" t="s">
        <v>30</v>
      </c>
      <c r="AO93" s="61" t="s">
        <v>29</v>
      </c>
      <c r="AP93" s="50" t="s">
        <v>65</v>
      </c>
      <c r="AQ93" s="51"/>
      <c r="AR93" s="50" t="s">
        <v>28</v>
      </c>
      <c r="AS93" s="51"/>
    </row>
    <row r="94" spans="1:45" ht="26.4" hidden="1" customHeight="1">
      <c r="A94" s="66"/>
      <c r="B94" s="67"/>
      <c r="C94" s="68"/>
      <c r="D94" s="69" t="s">
        <v>3</v>
      </c>
      <c r="E94" s="70"/>
      <c r="F94" s="17">
        <f>WEEKDAY(F93,1)</f>
        <v>1</v>
      </c>
      <c r="G94" s="17">
        <f t="shared" ref="G94:AF94" si="89">WEEKDAY(G93,1)</f>
        <v>2</v>
      </c>
      <c r="H94" s="17">
        <f t="shared" si="89"/>
        <v>3</v>
      </c>
      <c r="I94" s="17">
        <f t="shared" si="89"/>
        <v>4</v>
      </c>
      <c r="J94" s="17">
        <f t="shared" si="89"/>
        <v>5</v>
      </c>
      <c r="K94" s="17">
        <f t="shared" si="89"/>
        <v>6</v>
      </c>
      <c r="L94" s="17">
        <f t="shared" si="89"/>
        <v>7</v>
      </c>
      <c r="M94" s="17">
        <f t="shared" si="89"/>
        <v>1</v>
      </c>
      <c r="N94" s="17">
        <f t="shared" si="89"/>
        <v>2</v>
      </c>
      <c r="O94" s="17">
        <f t="shared" si="89"/>
        <v>3</v>
      </c>
      <c r="P94" s="17">
        <f t="shared" si="89"/>
        <v>4</v>
      </c>
      <c r="Q94" s="17">
        <f t="shared" si="89"/>
        <v>5</v>
      </c>
      <c r="R94" s="17">
        <f t="shared" si="89"/>
        <v>6</v>
      </c>
      <c r="S94" s="17">
        <f t="shared" si="89"/>
        <v>7</v>
      </c>
      <c r="T94" s="17">
        <f t="shared" si="89"/>
        <v>1</v>
      </c>
      <c r="U94" s="17">
        <f t="shared" si="89"/>
        <v>2</v>
      </c>
      <c r="V94" s="17">
        <f t="shared" si="89"/>
        <v>3</v>
      </c>
      <c r="W94" s="17">
        <f t="shared" si="89"/>
        <v>4</v>
      </c>
      <c r="X94" s="17">
        <f t="shared" si="89"/>
        <v>5</v>
      </c>
      <c r="Y94" s="17">
        <f t="shared" si="89"/>
        <v>6</v>
      </c>
      <c r="Z94" s="17">
        <f t="shared" si="89"/>
        <v>7</v>
      </c>
      <c r="AA94" s="17">
        <f t="shared" si="89"/>
        <v>1</v>
      </c>
      <c r="AB94" s="17">
        <f t="shared" si="89"/>
        <v>2</v>
      </c>
      <c r="AC94" s="17">
        <f t="shared" si="89"/>
        <v>3</v>
      </c>
      <c r="AD94" s="17">
        <f t="shared" si="89"/>
        <v>4</v>
      </c>
      <c r="AE94" s="17">
        <f t="shared" si="89"/>
        <v>5</v>
      </c>
      <c r="AF94" s="17">
        <f t="shared" si="89"/>
        <v>6</v>
      </c>
      <c r="AG94" s="17">
        <f>WEEKDAY(AG93,1)</f>
        <v>7</v>
      </c>
      <c r="AH94" s="17">
        <f>IF(AH93=0,"",WEEKDAY(AH93,1))</f>
        <v>1</v>
      </c>
      <c r="AI94" s="17">
        <f>IF(AI93=0,"",WEEKDAY(AI93,1))</f>
        <v>2</v>
      </c>
      <c r="AJ94" s="17">
        <f>IF(AJ93=0,"",WEEKDAY(AJ93,1))</f>
        <v>3</v>
      </c>
      <c r="AK94" s="62"/>
      <c r="AL94" s="59"/>
      <c r="AM94" s="49"/>
      <c r="AN94" s="62"/>
      <c r="AO94" s="62"/>
      <c r="AP94" s="52"/>
      <c r="AQ94" s="53"/>
      <c r="AR94" s="52"/>
      <c r="AS94" s="53"/>
    </row>
    <row r="95" spans="1:45" ht="26.4" hidden="1" customHeight="1">
      <c r="A95" s="71">
        <f>IF(A91=12,1,A91+1)</f>
        <v>8</v>
      </c>
      <c r="B95" s="72"/>
      <c r="C95" s="73"/>
      <c r="D95" s="69" t="s">
        <v>20</v>
      </c>
      <c r="E95" s="70"/>
      <c r="F95" s="25" t="str">
        <f t="shared" ref="F95:J95" si="90">IF(F94="","",IF(WEEKDAY(F94,2)&gt;5,"■","〇"))</f>
        <v>■</v>
      </c>
      <c r="G95" s="25" t="str">
        <f t="shared" si="90"/>
        <v>〇</v>
      </c>
      <c r="H95" s="25" t="str">
        <f t="shared" si="90"/>
        <v>〇</v>
      </c>
      <c r="I95" s="25" t="str">
        <f t="shared" si="90"/>
        <v>〇</v>
      </c>
      <c r="J95" s="25" t="str">
        <f t="shared" si="90"/>
        <v>〇</v>
      </c>
      <c r="K95" s="25" t="str">
        <f t="shared" ref="K95:AJ95" si="91">IF(K94="","",IF(WEEKDAY(K94,2)&gt;5,"■","〇"))</f>
        <v>〇</v>
      </c>
      <c r="L95" s="25" t="str">
        <f t="shared" si="91"/>
        <v>■</v>
      </c>
      <c r="M95" s="25" t="str">
        <f t="shared" si="91"/>
        <v>■</v>
      </c>
      <c r="N95" s="25" t="str">
        <f t="shared" si="91"/>
        <v>〇</v>
      </c>
      <c r="O95" s="25" t="str">
        <f t="shared" si="91"/>
        <v>〇</v>
      </c>
      <c r="P95" s="25" t="str">
        <f t="shared" si="91"/>
        <v>〇</v>
      </c>
      <c r="Q95" s="25" t="str">
        <f t="shared" si="91"/>
        <v>〇</v>
      </c>
      <c r="R95" s="25" t="str">
        <f t="shared" si="91"/>
        <v>〇</v>
      </c>
      <c r="S95" s="25" t="str">
        <f t="shared" si="91"/>
        <v>■</v>
      </c>
      <c r="T95" s="25" t="str">
        <f t="shared" si="91"/>
        <v>■</v>
      </c>
      <c r="U95" s="25" t="str">
        <f t="shared" si="91"/>
        <v>〇</v>
      </c>
      <c r="V95" s="25" t="str">
        <f t="shared" si="91"/>
        <v>〇</v>
      </c>
      <c r="W95" s="25" t="str">
        <f t="shared" si="91"/>
        <v>〇</v>
      </c>
      <c r="X95" s="25" t="str">
        <f t="shared" si="91"/>
        <v>〇</v>
      </c>
      <c r="Y95" s="25" t="str">
        <f t="shared" si="91"/>
        <v>〇</v>
      </c>
      <c r="Z95" s="25" t="str">
        <f t="shared" si="91"/>
        <v>■</v>
      </c>
      <c r="AA95" s="25" t="str">
        <f t="shared" si="91"/>
        <v>■</v>
      </c>
      <c r="AB95" s="25" t="str">
        <f t="shared" si="91"/>
        <v>〇</v>
      </c>
      <c r="AC95" s="25" t="str">
        <f t="shared" si="91"/>
        <v>〇</v>
      </c>
      <c r="AD95" s="25" t="str">
        <f t="shared" si="91"/>
        <v>〇</v>
      </c>
      <c r="AE95" s="25" t="str">
        <f t="shared" si="91"/>
        <v>〇</v>
      </c>
      <c r="AF95" s="25" t="str">
        <f t="shared" si="91"/>
        <v>〇</v>
      </c>
      <c r="AG95" s="25" t="str">
        <f t="shared" si="91"/>
        <v>■</v>
      </c>
      <c r="AH95" s="25" t="str">
        <f t="shared" si="91"/>
        <v>■</v>
      </c>
      <c r="AI95" s="25" t="str">
        <f t="shared" si="91"/>
        <v>〇</v>
      </c>
      <c r="AJ95" s="25" t="str">
        <f t="shared" si="91"/>
        <v>〇</v>
      </c>
      <c r="AK95" s="19">
        <f>COUNTIF(F95:AJ95,"〇")+COUNTIF(F95:AJ95,"■")</f>
        <v>31</v>
      </c>
      <c r="AL95" s="19">
        <f>COUNTIFS(F95:AJ95,"■",F94:AJ94,1)+COUNTIFS(F95:AJ95,"〇",F94:AJ94,1)+COUNTIFS(F95:AJ95,"■",F94:AJ94,7)+COUNTIFS(F95:AJ95,"〇",F94:AJ94,7)</f>
        <v>9</v>
      </c>
      <c r="AM95" s="31"/>
      <c r="AN95" s="19">
        <f>COUNTIF(F95:AJ95,"■")</f>
        <v>9</v>
      </c>
      <c r="AO95" s="20">
        <f>AN95/AK95</f>
        <v>0.29032258064516131</v>
      </c>
      <c r="AP95" s="19">
        <f>IF(AQ95="NG",1,0)</f>
        <v>1</v>
      </c>
      <c r="AQ95" s="19" t="str">
        <f>IF(AM95=AL95,"OK",IF(AM95&gt;=AL95,"OK","NG"))</f>
        <v>NG</v>
      </c>
      <c r="AR95" s="19">
        <f>IF(AS95="NG",1,0)</f>
        <v>0</v>
      </c>
      <c r="AS95" s="19" t="str">
        <f>IF(AO95&gt;=0.285,"OK",IF(AN95&gt;=AL95,"OK","NG"))</f>
        <v>OK</v>
      </c>
    </row>
    <row r="96" spans="1:45" ht="26.4" hidden="1" customHeight="1">
      <c r="A96" s="74"/>
      <c r="B96" s="75"/>
      <c r="C96" s="76"/>
      <c r="D96" s="69" t="s">
        <v>21</v>
      </c>
      <c r="E96" s="70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19">
        <f>COUNTIF(F96:AJ96,"〇")+COUNTIF(F96:AJ96,"■")</f>
        <v>0</v>
      </c>
      <c r="AL96" s="32"/>
      <c r="AM96" s="31"/>
      <c r="AN96" s="19">
        <f>COUNTIF(F96:AJ96,"■")</f>
        <v>0</v>
      </c>
      <c r="AO96" s="20" t="e">
        <f>AN96/AK96</f>
        <v>#DIV/0!</v>
      </c>
      <c r="AP96" s="19">
        <f>IF(AQ96="NG",1,0)</f>
        <v>1</v>
      </c>
      <c r="AQ96" s="19" t="str">
        <f>IF(AM96=AL95,"OK",IF(AM96&gt;=AL95,"OK","NG"))</f>
        <v>NG</v>
      </c>
      <c r="AR96" s="19" t="e">
        <f>IF(AS96="NG",1,0)</f>
        <v>#DIV/0!</v>
      </c>
      <c r="AS96" s="19" t="e">
        <f>IF(AO96&gt;=0.285,"OK",IF(AN96&gt;=AL95,"OK","NG"))</f>
        <v>#DIV/0!</v>
      </c>
    </row>
    <row r="97" spans="1:45" ht="26.4" hidden="1" customHeight="1">
      <c r="A97" s="63">
        <f>IF(A95=12,A93+1,A93)</f>
        <v>2027</v>
      </c>
      <c r="B97" s="64"/>
      <c r="C97" s="65"/>
      <c r="D97" s="69" t="s">
        <v>9</v>
      </c>
      <c r="E97" s="70"/>
      <c r="F97" s="16">
        <f>DATE($A97,$A99,1)</f>
        <v>46631</v>
      </c>
      <c r="G97" s="16">
        <f>F97+1</f>
        <v>46632</v>
      </c>
      <c r="H97" s="16">
        <f t="shared" ref="H97:X97" si="92">G97+1</f>
        <v>46633</v>
      </c>
      <c r="I97" s="16">
        <f t="shared" si="92"/>
        <v>46634</v>
      </c>
      <c r="J97" s="16">
        <f t="shared" si="92"/>
        <v>46635</v>
      </c>
      <c r="K97" s="16">
        <f t="shared" si="92"/>
        <v>46636</v>
      </c>
      <c r="L97" s="16">
        <f t="shared" si="92"/>
        <v>46637</v>
      </c>
      <c r="M97" s="16">
        <f t="shared" si="92"/>
        <v>46638</v>
      </c>
      <c r="N97" s="16">
        <f t="shared" si="92"/>
        <v>46639</v>
      </c>
      <c r="O97" s="16">
        <f t="shared" si="92"/>
        <v>46640</v>
      </c>
      <c r="P97" s="16">
        <f t="shared" si="92"/>
        <v>46641</v>
      </c>
      <c r="Q97" s="16">
        <f t="shared" si="92"/>
        <v>46642</v>
      </c>
      <c r="R97" s="16">
        <f t="shared" si="92"/>
        <v>46643</v>
      </c>
      <c r="S97" s="16">
        <f t="shared" si="92"/>
        <v>46644</v>
      </c>
      <c r="T97" s="16">
        <f t="shared" si="92"/>
        <v>46645</v>
      </c>
      <c r="U97" s="16">
        <f t="shared" si="92"/>
        <v>46646</v>
      </c>
      <c r="V97" s="16">
        <f t="shared" si="92"/>
        <v>46647</v>
      </c>
      <c r="W97" s="16">
        <f t="shared" si="92"/>
        <v>46648</v>
      </c>
      <c r="X97" s="16">
        <f t="shared" si="92"/>
        <v>46649</v>
      </c>
      <c r="Y97" s="16">
        <f>X97+1</f>
        <v>46650</v>
      </c>
      <c r="Z97" s="16">
        <f t="shared" ref="Z97:AF97" si="93">Y97+1</f>
        <v>46651</v>
      </c>
      <c r="AA97" s="16">
        <f t="shared" si="93"/>
        <v>46652</v>
      </c>
      <c r="AB97" s="16">
        <f t="shared" si="93"/>
        <v>46653</v>
      </c>
      <c r="AC97" s="16">
        <f t="shared" si="93"/>
        <v>46654</v>
      </c>
      <c r="AD97" s="16">
        <f t="shared" si="93"/>
        <v>46655</v>
      </c>
      <c r="AE97" s="16">
        <f t="shared" si="93"/>
        <v>46656</v>
      </c>
      <c r="AF97" s="16">
        <f t="shared" si="93"/>
        <v>46657</v>
      </c>
      <c r="AG97" s="16">
        <f>AF97+1</f>
        <v>46658</v>
      </c>
      <c r="AH97" s="16">
        <f>IF(F101=AG97+1,0,AG97+1)</f>
        <v>46659</v>
      </c>
      <c r="AI97" s="16">
        <f>IF(AH97=0,0,IF(F101=AH97+1,0,AH97+1))</f>
        <v>46660</v>
      </c>
      <c r="AJ97" s="16">
        <f>IF(AI97=0,0,IF(F101=AI97+1,0,AI97+1))</f>
        <v>0</v>
      </c>
      <c r="AK97" s="61" t="s">
        <v>26</v>
      </c>
      <c r="AL97" s="58" t="s">
        <v>27</v>
      </c>
      <c r="AM97" s="48" t="s">
        <v>69</v>
      </c>
      <c r="AN97" s="61" t="s">
        <v>30</v>
      </c>
      <c r="AO97" s="61" t="s">
        <v>29</v>
      </c>
      <c r="AP97" s="50" t="s">
        <v>65</v>
      </c>
      <c r="AQ97" s="51"/>
      <c r="AR97" s="50" t="s">
        <v>28</v>
      </c>
      <c r="AS97" s="51"/>
    </row>
    <row r="98" spans="1:45" ht="26.4" hidden="1" customHeight="1">
      <c r="A98" s="66"/>
      <c r="B98" s="67"/>
      <c r="C98" s="68"/>
      <c r="D98" s="69" t="s">
        <v>3</v>
      </c>
      <c r="E98" s="70"/>
      <c r="F98" s="17">
        <f>WEEKDAY(F97,1)</f>
        <v>4</v>
      </c>
      <c r="G98" s="17">
        <f t="shared" ref="G98:AF98" si="94">WEEKDAY(G97,1)</f>
        <v>5</v>
      </c>
      <c r="H98" s="17">
        <f t="shared" si="94"/>
        <v>6</v>
      </c>
      <c r="I98" s="17">
        <f t="shared" si="94"/>
        <v>7</v>
      </c>
      <c r="J98" s="17">
        <f t="shared" si="94"/>
        <v>1</v>
      </c>
      <c r="K98" s="17">
        <f t="shared" si="94"/>
        <v>2</v>
      </c>
      <c r="L98" s="17">
        <f t="shared" si="94"/>
        <v>3</v>
      </c>
      <c r="M98" s="17">
        <f t="shared" si="94"/>
        <v>4</v>
      </c>
      <c r="N98" s="17">
        <f t="shared" si="94"/>
        <v>5</v>
      </c>
      <c r="O98" s="17">
        <f t="shared" si="94"/>
        <v>6</v>
      </c>
      <c r="P98" s="17">
        <f t="shared" si="94"/>
        <v>7</v>
      </c>
      <c r="Q98" s="17">
        <f t="shared" si="94"/>
        <v>1</v>
      </c>
      <c r="R98" s="17">
        <f t="shared" si="94"/>
        <v>2</v>
      </c>
      <c r="S98" s="17">
        <f t="shared" si="94"/>
        <v>3</v>
      </c>
      <c r="T98" s="17">
        <f t="shared" si="94"/>
        <v>4</v>
      </c>
      <c r="U98" s="17">
        <f t="shared" si="94"/>
        <v>5</v>
      </c>
      <c r="V98" s="17">
        <f t="shared" si="94"/>
        <v>6</v>
      </c>
      <c r="W98" s="17">
        <f t="shared" si="94"/>
        <v>7</v>
      </c>
      <c r="X98" s="17">
        <f t="shared" si="94"/>
        <v>1</v>
      </c>
      <c r="Y98" s="17">
        <f t="shared" si="94"/>
        <v>2</v>
      </c>
      <c r="Z98" s="17">
        <f t="shared" si="94"/>
        <v>3</v>
      </c>
      <c r="AA98" s="17">
        <f t="shared" si="94"/>
        <v>4</v>
      </c>
      <c r="AB98" s="17">
        <f t="shared" si="94"/>
        <v>5</v>
      </c>
      <c r="AC98" s="17">
        <f t="shared" si="94"/>
        <v>6</v>
      </c>
      <c r="AD98" s="17">
        <f t="shared" si="94"/>
        <v>7</v>
      </c>
      <c r="AE98" s="17">
        <f t="shared" si="94"/>
        <v>1</v>
      </c>
      <c r="AF98" s="17">
        <f t="shared" si="94"/>
        <v>2</v>
      </c>
      <c r="AG98" s="17">
        <f>WEEKDAY(AG97,1)</f>
        <v>3</v>
      </c>
      <c r="AH98" s="17">
        <f>IF(AH97=0,"",WEEKDAY(AH97,1))</f>
        <v>4</v>
      </c>
      <c r="AI98" s="17">
        <f>IF(AI97=0,"",WEEKDAY(AI97,1))</f>
        <v>5</v>
      </c>
      <c r="AJ98" s="17" t="str">
        <f>IF(AJ97=0,"",WEEKDAY(AJ97,1))</f>
        <v/>
      </c>
      <c r="AK98" s="62"/>
      <c r="AL98" s="59"/>
      <c r="AM98" s="49"/>
      <c r="AN98" s="62"/>
      <c r="AO98" s="62"/>
      <c r="AP98" s="52"/>
      <c r="AQ98" s="53"/>
      <c r="AR98" s="52"/>
      <c r="AS98" s="53"/>
    </row>
    <row r="99" spans="1:45" ht="26.4" hidden="1" customHeight="1">
      <c r="A99" s="71">
        <f>IF(A95=12,1,A95+1)</f>
        <v>9</v>
      </c>
      <c r="B99" s="72"/>
      <c r="C99" s="73"/>
      <c r="D99" s="69" t="s">
        <v>20</v>
      </c>
      <c r="E99" s="70"/>
      <c r="F99" s="25" t="str">
        <f t="shared" ref="F99:AJ99" si="95">IF(F98="","",IF(WEEKDAY(F98,2)&gt;5,"■","〇"))</f>
        <v>〇</v>
      </c>
      <c r="G99" s="25" t="str">
        <f t="shared" si="95"/>
        <v>〇</v>
      </c>
      <c r="H99" s="25" t="str">
        <f t="shared" si="95"/>
        <v>〇</v>
      </c>
      <c r="I99" s="25" t="str">
        <f t="shared" si="95"/>
        <v>■</v>
      </c>
      <c r="J99" s="25" t="str">
        <f t="shared" si="95"/>
        <v>■</v>
      </c>
      <c r="K99" s="25" t="str">
        <f t="shared" si="95"/>
        <v>〇</v>
      </c>
      <c r="L99" s="25" t="str">
        <f t="shared" si="95"/>
        <v>〇</v>
      </c>
      <c r="M99" s="25" t="str">
        <f t="shared" si="95"/>
        <v>〇</v>
      </c>
      <c r="N99" s="25" t="str">
        <f t="shared" si="95"/>
        <v>〇</v>
      </c>
      <c r="O99" s="25" t="str">
        <f t="shared" si="95"/>
        <v>〇</v>
      </c>
      <c r="P99" s="25" t="str">
        <f t="shared" si="95"/>
        <v>■</v>
      </c>
      <c r="Q99" s="25" t="str">
        <f t="shared" si="95"/>
        <v>■</v>
      </c>
      <c r="R99" s="25" t="str">
        <f t="shared" si="95"/>
        <v>〇</v>
      </c>
      <c r="S99" s="25" t="str">
        <f t="shared" si="95"/>
        <v>〇</v>
      </c>
      <c r="T99" s="25" t="str">
        <f t="shared" si="95"/>
        <v>〇</v>
      </c>
      <c r="U99" s="25" t="str">
        <f t="shared" si="95"/>
        <v>〇</v>
      </c>
      <c r="V99" s="25" t="str">
        <f t="shared" si="95"/>
        <v>〇</v>
      </c>
      <c r="W99" s="25" t="str">
        <f t="shared" si="95"/>
        <v>■</v>
      </c>
      <c r="X99" s="25" t="str">
        <f t="shared" si="95"/>
        <v>■</v>
      </c>
      <c r="Y99" s="25" t="str">
        <f t="shared" si="95"/>
        <v>〇</v>
      </c>
      <c r="Z99" s="25" t="str">
        <f t="shared" si="95"/>
        <v>〇</v>
      </c>
      <c r="AA99" s="25" t="str">
        <f t="shared" si="95"/>
        <v>〇</v>
      </c>
      <c r="AB99" s="25" t="str">
        <f t="shared" si="95"/>
        <v>〇</v>
      </c>
      <c r="AC99" s="25" t="str">
        <f t="shared" si="95"/>
        <v>〇</v>
      </c>
      <c r="AD99" s="25" t="str">
        <f t="shared" si="95"/>
        <v>■</v>
      </c>
      <c r="AE99" s="25" t="str">
        <f t="shared" si="95"/>
        <v>■</v>
      </c>
      <c r="AF99" s="25" t="str">
        <f t="shared" si="95"/>
        <v>〇</v>
      </c>
      <c r="AG99" s="25" t="str">
        <f t="shared" si="95"/>
        <v>〇</v>
      </c>
      <c r="AH99" s="25" t="str">
        <f t="shared" si="95"/>
        <v>〇</v>
      </c>
      <c r="AI99" s="25" t="str">
        <f t="shared" si="95"/>
        <v>〇</v>
      </c>
      <c r="AJ99" s="25" t="str">
        <f t="shared" si="95"/>
        <v/>
      </c>
      <c r="AK99" s="19">
        <f>COUNTIF(F99:AJ99,"〇")+COUNTIF(F99:AJ99,"■")</f>
        <v>30</v>
      </c>
      <c r="AL99" s="19">
        <f>COUNTIFS(F99:AJ99,"■",F98:AJ98,1)+COUNTIFS(F99:AJ99,"〇",F98:AJ98,1)+COUNTIFS(F99:AJ99,"■",F98:AJ98,7)+COUNTIFS(F99:AJ99,"〇",F98:AJ98,7)</f>
        <v>8</v>
      </c>
      <c r="AM99" s="31"/>
      <c r="AN99" s="19">
        <f>COUNTIF(F99:AJ99,"■")</f>
        <v>8</v>
      </c>
      <c r="AO99" s="20">
        <f>AN99/AK99</f>
        <v>0.26666666666666666</v>
      </c>
      <c r="AP99" s="19">
        <f>IF(AQ99="NG",1,0)</f>
        <v>1</v>
      </c>
      <c r="AQ99" s="19" t="str">
        <f>IF(AM99=AL99,"OK",IF(AM99&gt;=AL99,"OK","NG"))</f>
        <v>NG</v>
      </c>
      <c r="AR99" s="19">
        <f>IF(AS99="NG",1,0)</f>
        <v>0</v>
      </c>
      <c r="AS99" s="19" t="str">
        <f>IF(AO99&gt;=0.285,"OK",IF(AN99&gt;=AL99,"OK","NG"))</f>
        <v>OK</v>
      </c>
    </row>
    <row r="100" spans="1:45" ht="26.4" hidden="1" customHeight="1">
      <c r="A100" s="74"/>
      <c r="B100" s="75"/>
      <c r="C100" s="76"/>
      <c r="D100" s="69" t="s">
        <v>21</v>
      </c>
      <c r="E100" s="70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19">
        <f>COUNTIF(F100:AJ100,"〇")+COUNTIF(F100:AJ100,"■")</f>
        <v>0</v>
      </c>
      <c r="AL100" s="32"/>
      <c r="AM100" s="31"/>
      <c r="AN100" s="19">
        <f>COUNTIF(F100:AJ100,"■")</f>
        <v>0</v>
      </c>
      <c r="AO100" s="20" t="e">
        <f>AN100/AK100</f>
        <v>#DIV/0!</v>
      </c>
      <c r="AP100" s="19">
        <f>IF(AQ100="NG",1,0)</f>
        <v>1</v>
      </c>
      <c r="AQ100" s="19" t="str">
        <f>IF(AM100=AL99,"OK",IF(AM100&gt;=AL99,"OK","NG"))</f>
        <v>NG</v>
      </c>
      <c r="AR100" s="19" t="e">
        <f>IF(AS100="NG",1,0)</f>
        <v>#DIV/0!</v>
      </c>
      <c r="AS100" s="19" t="e">
        <f>IF(AO100&gt;=0.285,"OK",IF(AN100&gt;=AL99,"OK","NG"))</f>
        <v>#DIV/0!</v>
      </c>
    </row>
    <row r="101" spans="1:45" ht="26.4" hidden="1" customHeight="1">
      <c r="A101" s="63">
        <f>IF(A99=12,A97+1,A97)</f>
        <v>2027</v>
      </c>
      <c r="B101" s="64"/>
      <c r="C101" s="65"/>
      <c r="D101" s="69" t="s">
        <v>9</v>
      </c>
      <c r="E101" s="70"/>
      <c r="F101" s="16">
        <f>DATE($A101,$A103,1)</f>
        <v>46661</v>
      </c>
      <c r="G101" s="16">
        <f>F101+1</f>
        <v>46662</v>
      </c>
      <c r="H101" s="16">
        <f t="shared" ref="H101:X101" si="96">G101+1</f>
        <v>46663</v>
      </c>
      <c r="I101" s="16">
        <f t="shared" si="96"/>
        <v>46664</v>
      </c>
      <c r="J101" s="16">
        <f t="shared" si="96"/>
        <v>46665</v>
      </c>
      <c r="K101" s="16">
        <f t="shared" si="96"/>
        <v>46666</v>
      </c>
      <c r="L101" s="16">
        <f t="shared" si="96"/>
        <v>46667</v>
      </c>
      <c r="M101" s="16">
        <f t="shared" si="96"/>
        <v>46668</v>
      </c>
      <c r="N101" s="16">
        <f t="shared" si="96"/>
        <v>46669</v>
      </c>
      <c r="O101" s="16">
        <f t="shared" si="96"/>
        <v>46670</v>
      </c>
      <c r="P101" s="16">
        <f t="shared" si="96"/>
        <v>46671</v>
      </c>
      <c r="Q101" s="16">
        <f t="shared" si="96"/>
        <v>46672</v>
      </c>
      <c r="R101" s="16">
        <f t="shared" si="96"/>
        <v>46673</v>
      </c>
      <c r="S101" s="16">
        <f t="shared" si="96"/>
        <v>46674</v>
      </c>
      <c r="T101" s="16">
        <f t="shared" si="96"/>
        <v>46675</v>
      </c>
      <c r="U101" s="16">
        <f t="shared" si="96"/>
        <v>46676</v>
      </c>
      <c r="V101" s="16">
        <f t="shared" si="96"/>
        <v>46677</v>
      </c>
      <c r="W101" s="16">
        <f t="shared" si="96"/>
        <v>46678</v>
      </c>
      <c r="X101" s="16">
        <f t="shared" si="96"/>
        <v>46679</v>
      </c>
      <c r="Y101" s="16">
        <f>X101+1</f>
        <v>46680</v>
      </c>
      <c r="Z101" s="16">
        <f t="shared" ref="Z101:AF101" si="97">Y101+1</f>
        <v>46681</v>
      </c>
      <c r="AA101" s="16">
        <f t="shared" si="97"/>
        <v>46682</v>
      </c>
      <c r="AB101" s="16">
        <f t="shared" si="97"/>
        <v>46683</v>
      </c>
      <c r="AC101" s="16">
        <f t="shared" si="97"/>
        <v>46684</v>
      </c>
      <c r="AD101" s="16">
        <f t="shared" si="97"/>
        <v>46685</v>
      </c>
      <c r="AE101" s="16">
        <f t="shared" si="97"/>
        <v>46686</v>
      </c>
      <c r="AF101" s="16">
        <f t="shared" si="97"/>
        <v>46687</v>
      </c>
      <c r="AG101" s="16">
        <f>AF101+1</f>
        <v>46688</v>
      </c>
      <c r="AH101" s="16">
        <f>IF(F105=AG101+1,0,AG101+1)</f>
        <v>46689</v>
      </c>
      <c r="AI101" s="16">
        <f>IF(AH101=0,0,IF(F105=AH101+1,0,AH101+1))</f>
        <v>46690</v>
      </c>
      <c r="AJ101" s="16">
        <f>IF(AI101=0,0,IF(F105=AI101+1,0,AI101+1))</f>
        <v>46691</v>
      </c>
      <c r="AK101" s="61" t="s">
        <v>26</v>
      </c>
      <c r="AL101" s="58" t="s">
        <v>27</v>
      </c>
      <c r="AM101" s="48" t="s">
        <v>69</v>
      </c>
      <c r="AN101" s="61" t="s">
        <v>30</v>
      </c>
      <c r="AO101" s="61" t="s">
        <v>29</v>
      </c>
      <c r="AP101" s="50" t="s">
        <v>65</v>
      </c>
      <c r="AQ101" s="51"/>
      <c r="AR101" s="50" t="s">
        <v>28</v>
      </c>
      <c r="AS101" s="51"/>
    </row>
    <row r="102" spans="1:45" ht="26.4" hidden="1" customHeight="1">
      <c r="A102" s="66"/>
      <c r="B102" s="67"/>
      <c r="C102" s="68"/>
      <c r="D102" s="69" t="s">
        <v>3</v>
      </c>
      <c r="E102" s="70"/>
      <c r="F102" s="17">
        <f>WEEKDAY(F101,1)</f>
        <v>6</v>
      </c>
      <c r="G102" s="17">
        <f t="shared" ref="G102:AF102" si="98">WEEKDAY(G101,1)</f>
        <v>7</v>
      </c>
      <c r="H102" s="17">
        <f t="shared" si="98"/>
        <v>1</v>
      </c>
      <c r="I102" s="17">
        <f t="shared" si="98"/>
        <v>2</v>
      </c>
      <c r="J102" s="17">
        <f t="shared" si="98"/>
        <v>3</v>
      </c>
      <c r="K102" s="17">
        <f t="shared" si="98"/>
        <v>4</v>
      </c>
      <c r="L102" s="17">
        <f t="shared" si="98"/>
        <v>5</v>
      </c>
      <c r="M102" s="17">
        <f t="shared" si="98"/>
        <v>6</v>
      </c>
      <c r="N102" s="17">
        <f t="shared" si="98"/>
        <v>7</v>
      </c>
      <c r="O102" s="17">
        <f t="shared" si="98"/>
        <v>1</v>
      </c>
      <c r="P102" s="17">
        <f t="shared" si="98"/>
        <v>2</v>
      </c>
      <c r="Q102" s="17">
        <f t="shared" si="98"/>
        <v>3</v>
      </c>
      <c r="R102" s="17">
        <f t="shared" si="98"/>
        <v>4</v>
      </c>
      <c r="S102" s="17">
        <f t="shared" si="98"/>
        <v>5</v>
      </c>
      <c r="T102" s="17">
        <f t="shared" si="98"/>
        <v>6</v>
      </c>
      <c r="U102" s="17">
        <f t="shared" si="98"/>
        <v>7</v>
      </c>
      <c r="V102" s="17">
        <f t="shared" si="98"/>
        <v>1</v>
      </c>
      <c r="W102" s="17">
        <f t="shared" si="98"/>
        <v>2</v>
      </c>
      <c r="X102" s="17">
        <f t="shared" si="98"/>
        <v>3</v>
      </c>
      <c r="Y102" s="17">
        <f t="shared" si="98"/>
        <v>4</v>
      </c>
      <c r="Z102" s="17">
        <f t="shared" si="98"/>
        <v>5</v>
      </c>
      <c r="AA102" s="17">
        <f t="shared" si="98"/>
        <v>6</v>
      </c>
      <c r="AB102" s="17">
        <f t="shared" si="98"/>
        <v>7</v>
      </c>
      <c r="AC102" s="17">
        <f t="shared" si="98"/>
        <v>1</v>
      </c>
      <c r="AD102" s="17">
        <f t="shared" si="98"/>
        <v>2</v>
      </c>
      <c r="AE102" s="17">
        <f t="shared" si="98"/>
        <v>3</v>
      </c>
      <c r="AF102" s="17">
        <f t="shared" si="98"/>
        <v>4</v>
      </c>
      <c r="AG102" s="17">
        <f>WEEKDAY(AG101,1)</f>
        <v>5</v>
      </c>
      <c r="AH102" s="17">
        <f>IF(AH101=0,"",WEEKDAY(AH101,1))</f>
        <v>6</v>
      </c>
      <c r="AI102" s="17">
        <f>IF(AI101=0,"",WEEKDAY(AI101,1))</f>
        <v>7</v>
      </c>
      <c r="AJ102" s="17">
        <f>IF(AJ101=0,"",WEEKDAY(AJ101,1))</f>
        <v>1</v>
      </c>
      <c r="AK102" s="62"/>
      <c r="AL102" s="59"/>
      <c r="AM102" s="49"/>
      <c r="AN102" s="62"/>
      <c r="AO102" s="62"/>
      <c r="AP102" s="52"/>
      <c r="AQ102" s="53"/>
      <c r="AR102" s="52"/>
      <c r="AS102" s="53"/>
    </row>
    <row r="103" spans="1:45" ht="26.4" hidden="1" customHeight="1">
      <c r="A103" s="71">
        <f>IF(A99=12,1,A99+1)</f>
        <v>10</v>
      </c>
      <c r="B103" s="72"/>
      <c r="C103" s="73"/>
      <c r="D103" s="69" t="s">
        <v>20</v>
      </c>
      <c r="E103" s="70"/>
      <c r="F103" s="25" t="str">
        <f t="shared" ref="F103:AJ103" si="99">IF(F102="","",IF(WEEKDAY(F102,2)&gt;5,"■","〇"))</f>
        <v>〇</v>
      </c>
      <c r="G103" s="25" t="str">
        <f t="shared" si="99"/>
        <v>■</v>
      </c>
      <c r="H103" s="25" t="str">
        <f t="shared" si="99"/>
        <v>■</v>
      </c>
      <c r="I103" s="25" t="str">
        <f t="shared" si="99"/>
        <v>〇</v>
      </c>
      <c r="J103" s="25" t="str">
        <f t="shared" si="99"/>
        <v>〇</v>
      </c>
      <c r="K103" s="25" t="str">
        <f t="shared" si="99"/>
        <v>〇</v>
      </c>
      <c r="L103" s="25" t="str">
        <f t="shared" si="99"/>
        <v>〇</v>
      </c>
      <c r="M103" s="25" t="str">
        <f t="shared" si="99"/>
        <v>〇</v>
      </c>
      <c r="N103" s="25" t="str">
        <f t="shared" si="99"/>
        <v>■</v>
      </c>
      <c r="O103" s="25" t="str">
        <f t="shared" si="99"/>
        <v>■</v>
      </c>
      <c r="P103" s="25" t="str">
        <f t="shared" si="99"/>
        <v>〇</v>
      </c>
      <c r="Q103" s="25" t="str">
        <f t="shared" si="99"/>
        <v>〇</v>
      </c>
      <c r="R103" s="25" t="str">
        <f t="shared" si="99"/>
        <v>〇</v>
      </c>
      <c r="S103" s="25" t="str">
        <f t="shared" si="99"/>
        <v>〇</v>
      </c>
      <c r="T103" s="25" t="str">
        <f t="shared" si="99"/>
        <v>〇</v>
      </c>
      <c r="U103" s="25" t="str">
        <f t="shared" si="99"/>
        <v>■</v>
      </c>
      <c r="V103" s="25" t="str">
        <f t="shared" si="99"/>
        <v>■</v>
      </c>
      <c r="W103" s="25" t="str">
        <f t="shared" si="99"/>
        <v>〇</v>
      </c>
      <c r="X103" s="25" t="str">
        <f t="shared" si="99"/>
        <v>〇</v>
      </c>
      <c r="Y103" s="25" t="str">
        <f t="shared" si="99"/>
        <v>〇</v>
      </c>
      <c r="Z103" s="25" t="str">
        <f t="shared" si="99"/>
        <v>〇</v>
      </c>
      <c r="AA103" s="25" t="str">
        <f t="shared" si="99"/>
        <v>〇</v>
      </c>
      <c r="AB103" s="25" t="str">
        <f t="shared" si="99"/>
        <v>■</v>
      </c>
      <c r="AC103" s="25" t="str">
        <f t="shared" si="99"/>
        <v>■</v>
      </c>
      <c r="AD103" s="25" t="str">
        <f t="shared" si="99"/>
        <v>〇</v>
      </c>
      <c r="AE103" s="25" t="str">
        <f t="shared" si="99"/>
        <v>〇</v>
      </c>
      <c r="AF103" s="25" t="str">
        <f t="shared" si="99"/>
        <v>〇</v>
      </c>
      <c r="AG103" s="25" t="str">
        <f t="shared" si="99"/>
        <v>〇</v>
      </c>
      <c r="AH103" s="25" t="str">
        <f t="shared" si="99"/>
        <v>〇</v>
      </c>
      <c r="AI103" s="25" t="str">
        <f t="shared" si="99"/>
        <v>■</v>
      </c>
      <c r="AJ103" s="25" t="str">
        <f t="shared" si="99"/>
        <v>■</v>
      </c>
      <c r="AK103" s="19">
        <f>COUNTIF(F103:AJ103,"〇")+COUNTIF(F103:AJ103,"■")</f>
        <v>31</v>
      </c>
      <c r="AL103" s="19">
        <f>COUNTIFS(F103:AJ103,"■",F102:AJ102,1)+COUNTIFS(F103:AJ103,"〇",F102:AJ102,1)+COUNTIFS(F103:AJ103,"■",F102:AJ102,7)+COUNTIFS(F103:AJ103,"〇",F102:AJ102,7)</f>
        <v>10</v>
      </c>
      <c r="AM103" s="31"/>
      <c r="AN103" s="19">
        <f>COUNTIF(F103:AJ103,"■")</f>
        <v>10</v>
      </c>
      <c r="AO103" s="20">
        <f>AN103/AK103</f>
        <v>0.32258064516129031</v>
      </c>
      <c r="AP103" s="19">
        <f>IF(AQ103="NG",1,0)</f>
        <v>1</v>
      </c>
      <c r="AQ103" s="19" t="str">
        <f>IF(AM103=AL103,"OK",IF(AM103&gt;=AL103,"OK","NG"))</f>
        <v>NG</v>
      </c>
      <c r="AR103" s="19">
        <f>IF(AS103="NG",1,0)</f>
        <v>0</v>
      </c>
      <c r="AS103" s="19" t="str">
        <f>IF(AO103&gt;=0.285,"OK",IF(AN103&gt;=AL103,"OK","NG"))</f>
        <v>OK</v>
      </c>
    </row>
    <row r="104" spans="1:45" ht="26.4" hidden="1" customHeight="1">
      <c r="A104" s="74"/>
      <c r="B104" s="75"/>
      <c r="C104" s="76"/>
      <c r="D104" s="69" t="s">
        <v>21</v>
      </c>
      <c r="E104" s="70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19">
        <f>COUNTIF(F104:AJ104,"〇")+COUNTIF(F104:AJ104,"■")</f>
        <v>0</v>
      </c>
      <c r="AL104" s="32"/>
      <c r="AM104" s="31"/>
      <c r="AN104" s="19">
        <f>COUNTIF(F104:AJ104,"■")</f>
        <v>0</v>
      </c>
      <c r="AO104" s="20" t="e">
        <f>AN104/AK104</f>
        <v>#DIV/0!</v>
      </c>
      <c r="AP104" s="19">
        <f>IF(AQ104="NG",1,0)</f>
        <v>1</v>
      </c>
      <c r="AQ104" s="19" t="str">
        <f>IF(AM104=AL103,"OK",IF(AM104&gt;=AL103,"OK","NG"))</f>
        <v>NG</v>
      </c>
      <c r="AR104" s="19" t="e">
        <f>IF(AS104="NG",1,0)</f>
        <v>#DIV/0!</v>
      </c>
      <c r="AS104" s="19" t="e">
        <f>IF(AO104&gt;=0.285,"OK",IF(AN104&gt;=AL103,"OK","NG"))</f>
        <v>#DIV/0!</v>
      </c>
    </row>
    <row r="105" spans="1:45" ht="19.95" hidden="1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5"/>
      <c r="AL105" s="15"/>
      <c r="AM105" s="15"/>
      <c r="AN105" s="15"/>
      <c r="AO105" s="15"/>
    </row>
    <row r="106" spans="1:45" ht="19.9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5"/>
      <c r="AL106" s="15"/>
      <c r="AM106" s="15"/>
      <c r="AN106" s="15"/>
      <c r="AO106" s="15"/>
    </row>
    <row r="107" spans="1:45" ht="19.9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5"/>
      <c r="AL107" s="15"/>
      <c r="AM107" s="15"/>
      <c r="AN107" s="15"/>
      <c r="AO107" s="15"/>
    </row>
    <row r="108" spans="1:45" ht="19.9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5"/>
      <c r="AL108" s="15"/>
      <c r="AM108" s="15"/>
      <c r="AN108" s="15"/>
      <c r="AO108" s="15"/>
    </row>
    <row r="109" spans="1:45" ht="19.9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5"/>
      <c r="AL109" s="15"/>
      <c r="AM109" s="15"/>
      <c r="AN109" s="15"/>
      <c r="AO109" s="15"/>
    </row>
    <row r="110" spans="1:45" ht="19.9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5"/>
      <c r="AL110" s="15"/>
      <c r="AM110" s="15"/>
      <c r="AN110" s="15"/>
      <c r="AO110" s="15"/>
    </row>
    <row r="111" spans="1:45" ht="19.9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5"/>
      <c r="AL111" s="15"/>
      <c r="AM111" s="15"/>
      <c r="AN111" s="15"/>
      <c r="AO111" s="15"/>
    </row>
    <row r="112" spans="1:45" ht="19.9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5"/>
      <c r="AL112" s="15"/>
      <c r="AM112" s="15"/>
      <c r="AN112" s="15"/>
      <c r="AO112" s="15"/>
    </row>
    <row r="113" spans="1:41" ht="19.9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5"/>
      <c r="AL113" s="15"/>
      <c r="AM113" s="15"/>
      <c r="AN113" s="15"/>
      <c r="AO113" s="15"/>
    </row>
    <row r="114" spans="1:41" ht="19.9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5"/>
      <c r="AL114" s="15"/>
      <c r="AM114" s="15"/>
      <c r="AN114" s="15"/>
      <c r="AO114" s="15"/>
    </row>
    <row r="115" spans="1:41" ht="19.9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5"/>
      <c r="AL115" s="15"/>
      <c r="AM115" s="15"/>
      <c r="AN115" s="15"/>
      <c r="AO115" s="15"/>
    </row>
    <row r="116" spans="1:41" ht="19.9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5"/>
      <c r="AL116" s="15"/>
      <c r="AM116" s="15"/>
      <c r="AN116" s="15"/>
      <c r="AO116" s="15"/>
    </row>
    <row r="117" spans="1:41" ht="19.95" customHeight="1"/>
    <row r="118" spans="1:41" ht="19.95" customHeight="1"/>
    <row r="119" spans="1:41" ht="19.95" customHeight="1"/>
    <row r="120" spans="1:41" ht="19.95" customHeight="1"/>
    <row r="121" spans="1:41" ht="19.95" customHeight="1"/>
    <row r="122" spans="1:41" ht="19.95" customHeight="1"/>
    <row r="123" spans="1:41" ht="19.95" customHeight="1"/>
    <row r="124" spans="1:41" ht="19.95" customHeight="1"/>
    <row r="125" spans="1:41" ht="19.95" customHeight="1"/>
    <row r="126" spans="1:41" ht="19.95" customHeight="1"/>
    <row r="127" spans="1:41" ht="19.95" customHeight="1"/>
    <row r="128" spans="1:41" ht="19.95" customHeight="1"/>
    <row r="129" ht="19.95" customHeight="1"/>
    <row r="130" ht="19.95" customHeight="1"/>
    <row r="131" ht="19.95" customHeight="1"/>
    <row r="132" ht="19.95" customHeight="1"/>
    <row r="133" ht="19.95" customHeight="1"/>
    <row r="134" ht="19.95" customHeight="1"/>
    <row r="135" ht="19.95" customHeight="1"/>
    <row r="136" ht="19.95" customHeight="1"/>
    <row r="137" ht="19.95" customHeight="1"/>
    <row r="138" ht="19.95" customHeight="1"/>
    <row r="139" ht="19.95" customHeight="1"/>
    <row r="140" ht="19.95" customHeight="1"/>
    <row r="141" ht="19.95" customHeight="1"/>
    <row r="142" ht="19.95" customHeight="1"/>
    <row r="143" ht="19.95" customHeight="1"/>
    <row r="144" ht="19.95" customHeight="1"/>
    <row r="145" ht="19.95" customHeight="1"/>
    <row r="146" ht="19.95" customHeight="1"/>
    <row r="147" ht="19.95" customHeight="1"/>
    <row r="148" ht="19.95" customHeight="1"/>
    <row r="149" ht="19.95" customHeight="1"/>
    <row r="150" ht="19.95" customHeight="1"/>
    <row r="151" ht="19.95" customHeight="1"/>
    <row r="152" ht="19.95" customHeight="1"/>
    <row r="153" ht="19.95" customHeight="1"/>
    <row r="154" ht="19.95" customHeight="1"/>
    <row r="155" ht="19.95" customHeight="1"/>
    <row r="156" ht="19.95" customHeight="1"/>
    <row r="157" ht="19.95" customHeight="1"/>
    <row r="158" ht="19.95" customHeight="1"/>
    <row r="159" ht="19.95" customHeight="1"/>
    <row r="160" ht="19.95" customHeight="1"/>
    <row r="161" ht="19.95" customHeight="1"/>
    <row r="162" ht="19.95" customHeight="1"/>
    <row r="163" ht="19.95" customHeight="1"/>
    <row r="164" ht="19.95" customHeight="1"/>
    <row r="165" ht="19.95" customHeight="1"/>
    <row r="166" ht="19.95" customHeight="1"/>
    <row r="167" ht="19.95" customHeight="1"/>
    <row r="168" ht="19.95" customHeight="1"/>
    <row r="169" ht="19.95" customHeight="1"/>
    <row r="170" ht="19.95" customHeight="1"/>
    <row r="171" ht="19.95" customHeight="1"/>
    <row r="172" ht="19.95" customHeight="1"/>
    <row r="173" ht="19.95" customHeight="1"/>
    <row r="174" ht="19.95" customHeight="1"/>
    <row r="175" ht="19.95" customHeight="1"/>
    <row r="176" ht="19.95" customHeight="1"/>
    <row r="177" ht="19.95" customHeight="1"/>
    <row r="178" ht="19.95" customHeight="1"/>
    <row r="179" ht="19.95" customHeight="1"/>
    <row r="180" ht="19.95" customHeight="1"/>
    <row r="181" ht="19.95" customHeight="1"/>
    <row r="182" ht="19.95" customHeight="1"/>
    <row r="183" ht="19.95" customHeight="1"/>
    <row r="184" ht="19.95" customHeight="1"/>
    <row r="185" ht="19.95" customHeight="1"/>
    <row r="186" ht="19.95" customHeight="1"/>
    <row r="187" ht="19.95" customHeight="1"/>
    <row r="188" ht="19.95" customHeight="1"/>
    <row r="189" ht="19.95" customHeight="1"/>
    <row r="190" ht="19.95" customHeight="1"/>
    <row r="191" ht="19.95" customHeight="1"/>
  </sheetData>
  <mergeCells count="349">
    <mergeCell ref="A103:C104"/>
    <mergeCell ref="D103:E103"/>
    <mergeCell ref="D104:E104"/>
    <mergeCell ref="AL101:AL102"/>
    <mergeCell ref="AM101:AM102"/>
    <mergeCell ref="AN101:AN102"/>
    <mergeCell ref="AO101:AO102"/>
    <mergeCell ref="AP101:AQ102"/>
    <mergeCell ref="AR101:AS102"/>
    <mergeCell ref="A99:C100"/>
    <mergeCell ref="D99:E99"/>
    <mergeCell ref="D100:E100"/>
    <mergeCell ref="A101:C102"/>
    <mergeCell ref="D101:E101"/>
    <mergeCell ref="AK101:AK102"/>
    <mergeCell ref="D102:E102"/>
    <mergeCell ref="AL97:AL98"/>
    <mergeCell ref="AM97:AM98"/>
    <mergeCell ref="AN97:AN98"/>
    <mergeCell ref="AO97:AO98"/>
    <mergeCell ref="AP97:AQ98"/>
    <mergeCell ref="AR97:AS98"/>
    <mergeCell ref="A95:C96"/>
    <mergeCell ref="D95:E95"/>
    <mergeCell ref="D96:E96"/>
    <mergeCell ref="A97:C98"/>
    <mergeCell ref="D97:E97"/>
    <mergeCell ref="AK97:AK98"/>
    <mergeCell ref="D98:E98"/>
    <mergeCell ref="AL93:AL94"/>
    <mergeCell ref="AM93:AM94"/>
    <mergeCell ref="AN93:AN94"/>
    <mergeCell ref="AO93:AO94"/>
    <mergeCell ref="AP93:AQ94"/>
    <mergeCell ref="AR93:AS94"/>
    <mergeCell ref="A91:C92"/>
    <mergeCell ref="D91:E91"/>
    <mergeCell ref="D92:E92"/>
    <mergeCell ref="A93:C94"/>
    <mergeCell ref="D93:E93"/>
    <mergeCell ref="AK93:AK94"/>
    <mergeCell ref="D94:E94"/>
    <mergeCell ref="AL89:AL90"/>
    <mergeCell ref="AM89:AM90"/>
    <mergeCell ref="AN89:AN90"/>
    <mergeCell ref="AO89:AO90"/>
    <mergeCell ref="AP89:AQ90"/>
    <mergeCell ref="AR89:AS90"/>
    <mergeCell ref="A87:C88"/>
    <mergeCell ref="D87:E87"/>
    <mergeCell ref="D88:E88"/>
    <mergeCell ref="A89:C90"/>
    <mergeCell ref="D89:E89"/>
    <mergeCell ref="AK89:AK90"/>
    <mergeCell ref="D90:E90"/>
    <mergeCell ref="AL85:AL86"/>
    <mergeCell ref="AM85:AM86"/>
    <mergeCell ref="AN85:AN86"/>
    <mergeCell ref="AO85:AO86"/>
    <mergeCell ref="AP85:AQ86"/>
    <mergeCell ref="AR85:AS86"/>
    <mergeCell ref="A83:C84"/>
    <mergeCell ref="D83:E83"/>
    <mergeCell ref="D84:E84"/>
    <mergeCell ref="A85:C86"/>
    <mergeCell ref="D85:E85"/>
    <mergeCell ref="AK85:AK86"/>
    <mergeCell ref="D86:E86"/>
    <mergeCell ref="AL81:AL82"/>
    <mergeCell ref="AM81:AM82"/>
    <mergeCell ref="AN81:AN82"/>
    <mergeCell ref="AO81:AO82"/>
    <mergeCell ref="AP81:AQ82"/>
    <mergeCell ref="AR81:AS82"/>
    <mergeCell ref="A79:C80"/>
    <mergeCell ref="D79:E79"/>
    <mergeCell ref="D80:E80"/>
    <mergeCell ref="A81:C82"/>
    <mergeCell ref="D81:E81"/>
    <mergeCell ref="AK81:AK82"/>
    <mergeCell ref="D82:E82"/>
    <mergeCell ref="AL77:AL78"/>
    <mergeCell ref="AM77:AM78"/>
    <mergeCell ref="AN77:AN78"/>
    <mergeCell ref="AO77:AO78"/>
    <mergeCell ref="AP77:AQ78"/>
    <mergeCell ref="AR77:AS78"/>
    <mergeCell ref="A75:C76"/>
    <mergeCell ref="D75:E75"/>
    <mergeCell ref="D76:E76"/>
    <mergeCell ref="A77:C78"/>
    <mergeCell ref="D77:E77"/>
    <mergeCell ref="AK77:AK78"/>
    <mergeCell ref="D78:E78"/>
    <mergeCell ref="AL73:AL74"/>
    <mergeCell ref="AM73:AM74"/>
    <mergeCell ref="AN73:AN74"/>
    <mergeCell ref="AO73:AO74"/>
    <mergeCell ref="AP73:AQ74"/>
    <mergeCell ref="AR73:AS74"/>
    <mergeCell ref="A71:C72"/>
    <mergeCell ref="D71:E71"/>
    <mergeCell ref="D72:E72"/>
    <mergeCell ref="A73:C74"/>
    <mergeCell ref="D73:E73"/>
    <mergeCell ref="AK73:AK74"/>
    <mergeCell ref="D74:E74"/>
    <mergeCell ref="AL69:AL70"/>
    <mergeCell ref="AM69:AM70"/>
    <mergeCell ref="AN69:AN70"/>
    <mergeCell ref="AO69:AO70"/>
    <mergeCell ref="AP69:AQ70"/>
    <mergeCell ref="AR69:AS70"/>
    <mergeCell ref="A67:C68"/>
    <mergeCell ref="D67:E67"/>
    <mergeCell ref="D68:E68"/>
    <mergeCell ref="A69:C70"/>
    <mergeCell ref="D69:E69"/>
    <mergeCell ref="AK69:AK70"/>
    <mergeCell ref="D70:E70"/>
    <mergeCell ref="AL65:AL66"/>
    <mergeCell ref="AM65:AM66"/>
    <mergeCell ref="AN65:AN66"/>
    <mergeCell ref="AO65:AO66"/>
    <mergeCell ref="AP65:AQ66"/>
    <mergeCell ref="AR65:AS66"/>
    <mergeCell ref="A63:C64"/>
    <mergeCell ref="D63:E63"/>
    <mergeCell ref="D64:E64"/>
    <mergeCell ref="A65:C66"/>
    <mergeCell ref="D65:E65"/>
    <mergeCell ref="AK65:AK66"/>
    <mergeCell ref="D66:E66"/>
    <mergeCell ref="AL61:AL62"/>
    <mergeCell ref="AM61:AM62"/>
    <mergeCell ref="AN61:AN62"/>
    <mergeCell ref="AO61:AO62"/>
    <mergeCell ref="AP61:AQ62"/>
    <mergeCell ref="AR61:AS62"/>
    <mergeCell ref="A59:C60"/>
    <mergeCell ref="D59:E59"/>
    <mergeCell ref="D60:E60"/>
    <mergeCell ref="A61:C62"/>
    <mergeCell ref="D61:E61"/>
    <mergeCell ref="AK61:AK62"/>
    <mergeCell ref="D62:E62"/>
    <mergeCell ref="AL57:AL58"/>
    <mergeCell ref="AM57:AM58"/>
    <mergeCell ref="AN57:AN58"/>
    <mergeCell ref="AO57:AO58"/>
    <mergeCell ref="AP57:AQ58"/>
    <mergeCell ref="AR57:AS58"/>
    <mergeCell ref="A55:C56"/>
    <mergeCell ref="D55:E55"/>
    <mergeCell ref="D56:E56"/>
    <mergeCell ref="A57:C58"/>
    <mergeCell ref="D57:E57"/>
    <mergeCell ref="AK57:AK58"/>
    <mergeCell ref="D58:E58"/>
    <mergeCell ref="AL53:AL54"/>
    <mergeCell ref="AM53:AM54"/>
    <mergeCell ref="AN53:AN54"/>
    <mergeCell ref="AO53:AO54"/>
    <mergeCell ref="AP53:AQ54"/>
    <mergeCell ref="AR53:AS54"/>
    <mergeCell ref="A51:C52"/>
    <mergeCell ref="D51:E51"/>
    <mergeCell ref="D52:E52"/>
    <mergeCell ref="A53:C54"/>
    <mergeCell ref="D53:E53"/>
    <mergeCell ref="AK53:AK54"/>
    <mergeCell ref="D54:E54"/>
    <mergeCell ref="AL49:AL50"/>
    <mergeCell ref="AM49:AM50"/>
    <mergeCell ref="AN49:AN50"/>
    <mergeCell ref="AO49:AO50"/>
    <mergeCell ref="AP49:AQ50"/>
    <mergeCell ref="AR49:AS50"/>
    <mergeCell ref="A47:C48"/>
    <mergeCell ref="D47:E47"/>
    <mergeCell ref="D48:E48"/>
    <mergeCell ref="A49:C50"/>
    <mergeCell ref="D49:E49"/>
    <mergeCell ref="AK49:AK50"/>
    <mergeCell ref="D50:E50"/>
    <mergeCell ref="AL45:AL46"/>
    <mergeCell ref="AM45:AM46"/>
    <mergeCell ref="AN45:AN46"/>
    <mergeCell ref="AO45:AO46"/>
    <mergeCell ref="AP45:AQ46"/>
    <mergeCell ref="AR45:AS46"/>
    <mergeCell ref="A43:C44"/>
    <mergeCell ref="D43:E43"/>
    <mergeCell ref="D44:E44"/>
    <mergeCell ref="A45:C46"/>
    <mergeCell ref="D45:E45"/>
    <mergeCell ref="AK45:AK46"/>
    <mergeCell ref="D46:E46"/>
    <mergeCell ref="AL41:AL42"/>
    <mergeCell ref="AM41:AM42"/>
    <mergeCell ref="AN41:AN42"/>
    <mergeCell ref="AO41:AO42"/>
    <mergeCell ref="AP41:AQ42"/>
    <mergeCell ref="AR41:AS42"/>
    <mergeCell ref="A39:C40"/>
    <mergeCell ref="D39:E39"/>
    <mergeCell ref="D40:E40"/>
    <mergeCell ref="A41:C42"/>
    <mergeCell ref="D41:E41"/>
    <mergeCell ref="AK41:AK42"/>
    <mergeCell ref="D42:E42"/>
    <mergeCell ref="AL37:AL38"/>
    <mergeCell ref="AM37:AM38"/>
    <mergeCell ref="AN37:AN38"/>
    <mergeCell ref="AO37:AO38"/>
    <mergeCell ref="AP37:AQ38"/>
    <mergeCell ref="AR37:AS38"/>
    <mergeCell ref="A35:C36"/>
    <mergeCell ref="D35:E35"/>
    <mergeCell ref="D36:E36"/>
    <mergeCell ref="A37:C38"/>
    <mergeCell ref="D37:E37"/>
    <mergeCell ref="AK37:AK38"/>
    <mergeCell ref="D38:E38"/>
    <mergeCell ref="AL33:AL34"/>
    <mergeCell ref="AM33:AM34"/>
    <mergeCell ref="AN33:AN34"/>
    <mergeCell ref="AO33:AO34"/>
    <mergeCell ref="AP33:AQ34"/>
    <mergeCell ref="AR33:AS34"/>
    <mergeCell ref="A31:C32"/>
    <mergeCell ref="D31:E31"/>
    <mergeCell ref="D32:E32"/>
    <mergeCell ref="A33:C34"/>
    <mergeCell ref="D33:E33"/>
    <mergeCell ref="AK33:AK34"/>
    <mergeCell ref="D34:E34"/>
    <mergeCell ref="AL29:AL30"/>
    <mergeCell ref="AM29:AM30"/>
    <mergeCell ref="AN29:AN30"/>
    <mergeCell ref="AO29:AO30"/>
    <mergeCell ref="AP29:AQ30"/>
    <mergeCell ref="AR29:AS30"/>
    <mergeCell ref="A27:C28"/>
    <mergeCell ref="D27:E27"/>
    <mergeCell ref="D28:E28"/>
    <mergeCell ref="A29:C30"/>
    <mergeCell ref="D29:E29"/>
    <mergeCell ref="AK29:AK30"/>
    <mergeCell ref="D30:E30"/>
    <mergeCell ref="AL25:AL26"/>
    <mergeCell ref="AM25:AM26"/>
    <mergeCell ref="AN25:AN26"/>
    <mergeCell ref="AO25:AO26"/>
    <mergeCell ref="AP25:AQ26"/>
    <mergeCell ref="AR25:AS26"/>
    <mergeCell ref="A23:C24"/>
    <mergeCell ref="D23:E23"/>
    <mergeCell ref="D24:E24"/>
    <mergeCell ref="A25:C26"/>
    <mergeCell ref="D25:E25"/>
    <mergeCell ref="AK25:AK26"/>
    <mergeCell ref="D26:E26"/>
    <mergeCell ref="AL21:AL22"/>
    <mergeCell ref="AM21:AM22"/>
    <mergeCell ref="AN21:AN22"/>
    <mergeCell ref="AO21:AO22"/>
    <mergeCell ref="AP21:AQ22"/>
    <mergeCell ref="AR21:AS22"/>
    <mergeCell ref="A19:C20"/>
    <mergeCell ref="D19:E19"/>
    <mergeCell ref="D20:E20"/>
    <mergeCell ref="A21:C22"/>
    <mergeCell ref="D21:E21"/>
    <mergeCell ref="AK21:AK22"/>
    <mergeCell ref="D22:E22"/>
    <mergeCell ref="AL17:AL18"/>
    <mergeCell ref="AM17:AM18"/>
    <mergeCell ref="AN17:AN18"/>
    <mergeCell ref="AO17:AO18"/>
    <mergeCell ref="AP17:AQ18"/>
    <mergeCell ref="AR17:AS18"/>
    <mergeCell ref="A15:C16"/>
    <mergeCell ref="D15:E15"/>
    <mergeCell ref="D16:E16"/>
    <mergeCell ref="A17:C18"/>
    <mergeCell ref="D17:E17"/>
    <mergeCell ref="AK17:AK18"/>
    <mergeCell ref="D18:E18"/>
    <mergeCell ref="AL13:AL14"/>
    <mergeCell ref="AM13:AM14"/>
    <mergeCell ref="AN13:AN14"/>
    <mergeCell ref="AO13:AO14"/>
    <mergeCell ref="AP13:AQ14"/>
    <mergeCell ref="AR13:AS14"/>
    <mergeCell ref="A11:C12"/>
    <mergeCell ref="D11:E11"/>
    <mergeCell ref="D12:E12"/>
    <mergeCell ref="A13:C14"/>
    <mergeCell ref="D13:E13"/>
    <mergeCell ref="AK13:AK14"/>
    <mergeCell ref="D14:E14"/>
    <mergeCell ref="AO5:AS5"/>
    <mergeCell ref="A6:D6"/>
    <mergeCell ref="E6:I6"/>
    <mergeCell ref="J6:M6"/>
    <mergeCell ref="N6:R6"/>
    <mergeCell ref="U6:W6"/>
    <mergeCell ref="AJ6:AN6"/>
    <mergeCell ref="AO6:AS6"/>
    <mergeCell ref="AM9:AM10"/>
    <mergeCell ref="AN9:AN10"/>
    <mergeCell ref="AO9:AO10"/>
    <mergeCell ref="AP9:AQ10"/>
    <mergeCell ref="AR9:AS10"/>
    <mergeCell ref="D10:E10"/>
    <mergeCell ref="A7:C7"/>
    <mergeCell ref="D7:R7"/>
    <mergeCell ref="A9:C10"/>
    <mergeCell ref="D9:E9"/>
    <mergeCell ref="AK9:AK10"/>
    <mergeCell ref="AL9:AL10"/>
    <mergeCell ref="A5:C5"/>
    <mergeCell ref="D5:J5"/>
    <mergeCell ref="L5:R5"/>
    <mergeCell ref="U5:W5"/>
    <mergeCell ref="Y5:Z5"/>
    <mergeCell ref="AA5:AC5"/>
    <mergeCell ref="AD5:AF5"/>
    <mergeCell ref="AG5:AH5"/>
    <mergeCell ref="AJ5:AN5"/>
    <mergeCell ref="AG3:AH3"/>
    <mergeCell ref="AJ3:AN3"/>
    <mergeCell ref="AO3:AS3"/>
    <mergeCell ref="A4:C4"/>
    <mergeCell ref="D4:R4"/>
    <mergeCell ref="U4:W4"/>
    <mergeCell ref="Y4:Z4"/>
    <mergeCell ref="AA4:AC4"/>
    <mergeCell ref="AD4:AF4"/>
    <mergeCell ref="AG4:AH4"/>
    <mergeCell ref="A3:C3"/>
    <mergeCell ref="D3:R3"/>
    <mergeCell ref="T3:W3"/>
    <mergeCell ref="Y3:Z3"/>
    <mergeCell ref="AA3:AC3"/>
    <mergeCell ref="AD3:AF3"/>
    <mergeCell ref="AJ4:AN4"/>
    <mergeCell ref="AO4:AS4"/>
  </mergeCells>
  <phoneticPr fontId="1"/>
  <conditionalFormatting sqref="F11:AJ11 F15:AJ15 F19:AJ19 F23:AJ23 F27:AJ27 F31:AJ31 F35:AJ35 F39:AJ39 F43:AJ43 F47:AJ47 F51:AJ51 F55:AJ55 F59:AJ59 F63:AJ63 F67:AJ67 F71:AJ71 F75:AJ75 F79:AJ79 F83:AJ83 F87:AJ87 F91:AJ91 F95:AJ95 F99:AJ99 F103:AJ103">
    <cfRule type="expression" dxfId="200" priority="29">
      <formula>WEEKDAY(F10,2)&gt;5</formula>
    </cfRule>
  </conditionalFormatting>
  <conditionalFormatting sqref="F12:AJ12 F16:AJ16 F20:AJ20 F24:AJ24 F28:AJ28 F32:AJ32 F36:AJ36 F40:AJ40 F44:AJ44 F48:AJ48 F52:AJ52 F56:AJ56 F60:AJ60 F64:AJ64 F68:AJ68 F72:AJ72 F76:AJ76 F80:AJ80 F84:AJ84 F88:AJ88 F92:AJ92 F96:AJ96 F100:AJ100 F104:AJ104">
    <cfRule type="expression" dxfId="198" priority="27">
      <formula>WEEKDAY(F10,2)&gt;5</formula>
    </cfRule>
  </conditionalFormatting>
  <conditionalFormatting sqref="AH9">
    <cfRule type="expression" dxfId="197" priority="99">
      <formula>$AH9=0</formula>
    </cfRule>
  </conditionalFormatting>
  <conditionalFormatting sqref="AH13">
    <cfRule type="expression" dxfId="196" priority="96">
      <formula>$AH13=0</formula>
    </cfRule>
  </conditionalFormatting>
  <conditionalFormatting sqref="AH17">
    <cfRule type="expression" dxfId="195" priority="93">
      <formula>$AH17=0</formula>
    </cfRule>
  </conditionalFormatting>
  <conditionalFormatting sqref="AH21">
    <cfRule type="expression" dxfId="194" priority="90">
      <formula>$AH21=0</formula>
    </cfRule>
  </conditionalFormatting>
  <conditionalFormatting sqref="AH25">
    <cfRule type="expression" dxfId="193" priority="87">
      <formula>$AH25=0</formula>
    </cfRule>
  </conditionalFormatting>
  <conditionalFormatting sqref="AH29">
    <cfRule type="expression" dxfId="192" priority="84">
      <formula>$AH29=0</formula>
    </cfRule>
  </conditionalFormatting>
  <conditionalFormatting sqref="AH33">
    <cfRule type="expression" dxfId="191" priority="81">
      <formula>$AH33=0</formula>
    </cfRule>
  </conditionalFormatting>
  <conditionalFormatting sqref="AH37">
    <cfRule type="expression" dxfId="190" priority="78">
      <formula>$AH37=0</formula>
    </cfRule>
  </conditionalFormatting>
  <conditionalFormatting sqref="AH41">
    <cfRule type="expression" dxfId="189" priority="75">
      <formula>$AH41=0</formula>
    </cfRule>
  </conditionalFormatting>
  <conditionalFormatting sqref="AH45">
    <cfRule type="expression" dxfId="188" priority="72">
      <formula>$AH45=0</formula>
    </cfRule>
  </conditionalFormatting>
  <conditionalFormatting sqref="AH49">
    <cfRule type="expression" dxfId="187" priority="69">
      <formula>$AH49=0</formula>
    </cfRule>
  </conditionalFormatting>
  <conditionalFormatting sqref="AH53">
    <cfRule type="expression" dxfId="186" priority="66">
      <formula>$AH53=0</formula>
    </cfRule>
  </conditionalFormatting>
  <conditionalFormatting sqref="AH57">
    <cfRule type="expression" dxfId="185" priority="63">
      <formula>$AH57=0</formula>
    </cfRule>
  </conditionalFormatting>
  <conditionalFormatting sqref="AH61">
    <cfRule type="expression" dxfId="184" priority="60">
      <formula>$AH61=0</formula>
    </cfRule>
  </conditionalFormatting>
  <conditionalFormatting sqref="AH65">
    <cfRule type="expression" dxfId="183" priority="57">
      <formula>$AH65=0</formula>
    </cfRule>
  </conditionalFormatting>
  <conditionalFormatting sqref="AH69">
    <cfRule type="expression" dxfId="182" priority="54">
      <formula>$AH69=0</formula>
    </cfRule>
  </conditionalFormatting>
  <conditionalFormatting sqref="AH73">
    <cfRule type="expression" dxfId="181" priority="51">
      <formula>$AH73=0</formula>
    </cfRule>
  </conditionalFormatting>
  <conditionalFormatting sqref="AH77">
    <cfRule type="expression" dxfId="180" priority="48">
      <formula>$AH77=0</formula>
    </cfRule>
  </conditionalFormatting>
  <conditionalFormatting sqref="AH81">
    <cfRule type="expression" dxfId="179" priority="45">
      <formula>$AH81=0</formula>
    </cfRule>
  </conditionalFormatting>
  <conditionalFormatting sqref="AH85">
    <cfRule type="expression" dxfId="178" priority="42">
      <formula>$AH85=0</formula>
    </cfRule>
  </conditionalFormatting>
  <conditionalFormatting sqref="AH89">
    <cfRule type="expression" dxfId="177" priority="39">
      <formula>$AH89=0</formula>
    </cfRule>
  </conditionalFormatting>
  <conditionalFormatting sqref="AH93">
    <cfRule type="expression" dxfId="176" priority="36">
      <formula>$AH93=0</formula>
    </cfRule>
  </conditionalFormatting>
  <conditionalFormatting sqref="AH97">
    <cfRule type="expression" dxfId="175" priority="33">
      <formula>$AH97=0</formula>
    </cfRule>
  </conditionalFormatting>
  <conditionalFormatting sqref="AH101">
    <cfRule type="expression" dxfId="174" priority="30">
      <formula>$AH101=0</formula>
    </cfRule>
  </conditionalFormatting>
  <conditionalFormatting sqref="AI9">
    <cfRule type="expression" dxfId="173" priority="101">
      <formula>$AI9=0</formula>
    </cfRule>
  </conditionalFormatting>
  <conditionalFormatting sqref="AI13">
    <cfRule type="expression" dxfId="172" priority="98">
      <formula>$AI13=0</formula>
    </cfRule>
  </conditionalFormatting>
  <conditionalFormatting sqref="AI17">
    <cfRule type="expression" dxfId="171" priority="95">
      <formula>$AI17=0</formula>
    </cfRule>
  </conditionalFormatting>
  <conditionalFormatting sqref="AI21">
    <cfRule type="expression" dxfId="170" priority="92">
      <formula>$AI21=0</formula>
    </cfRule>
  </conditionalFormatting>
  <conditionalFormatting sqref="AI25">
    <cfRule type="expression" dxfId="169" priority="89">
      <formula>$AI25=0</formula>
    </cfRule>
  </conditionalFormatting>
  <conditionalFormatting sqref="AI29">
    <cfRule type="expression" dxfId="168" priority="86">
      <formula>$AI29=0</formula>
    </cfRule>
  </conditionalFormatting>
  <conditionalFormatting sqref="AI33">
    <cfRule type="expression" dxfId="167" priority="83">
      <formula>$AI33=0</formula>
    </cfRule>
  </conditionalFormatting>
  <conditionalFormatting sqref="AI37">
    <cfRule type="expression" dxfId="166" priority="80">
      <formula>$AI37=0</formula>
    </cfRule>
  </conditionalFormatting>
  <conditionalFormatting sqref="AI41">
    <cfRule type="expression" dxfId="165" priority="77">
      <formula>$AI41=0</formula>
    </cfRule>
  </conditionalFormatting>
  <conditionalFormatting sqref="AI45">
    <cfRule type="expression" dxfId="164" priority="74">
      <formula>$AI45=0</formula>
    </cfRule>
  </conditionalFormatting>
  <conditionalFormatting sqref="AI49">
    <cfRule type="expression" dxfId="163" priority="71">
      <formula>$AI49=0</formula>
    </cfRule>
  </conditionalFormatting>
  <conditionalFormatting sqref="AI53">
    <cfRule type="expression" dxfId="162" priority="68">
      <formula>$AI53=0</formula>
    </cfRule>
  </conditionalFormatting>
  <conditionalFormatting sqref="AI57">
    <cfRule type="expression" dxfId="161" priority="65">
      <formula>$AI57=0</formula>
    </cfRule>
  </conditionalFormatting>
  <conditionalFormatting sqref="AI61">
    <cfRule type="expression" dxfId="160" priority="62">
      <formula>$AI61=0</formula>
    </cfRule>
  </conditionalFormatting>
  <conditionalFormatting sqref="AI65">
    <cfRule type="expression" dxfId="159" priority="59">
      <formula>$AI65=0</formula>
    </cfRule>
  </conditionalFormatting>
  <conditionalFormatting sqref="AI69">
    <cfRule type="expression" dxfId="158" priority="56">
      <formula>$AI69=0</formula>
    </cfRule>
  </conditionalFormatting>
  <conditionalFormatting sqref="AI73">
    <cfRule type="expression" dxfId="157" priority="53">
      <formula>$AI73=0</formula>
    </cfRule>
  </conditionalFormatting>
  <conditionalFormatting sqref="AI77">
    <cfRule type="expression" dxfId="156" priority="50">
      <formula>$AI77=0</formula>
    </cfRule>
  </conditionalFormatting>
  <conditionalFormatting sqref="AI81">
    <cfRule type="expression" dxfId="155" priority="47">
      <formula>$AI81=0</formula>
    </cfRule>
  </conditionalFormatting>
  <conditionalFormatting sqref="AI85">
    <cfRule type="expression" dxfId="154" priority="44">
      <formula>$AI85=0</formula>
    </cfRule>
  </conditionalFormatting>
  <conditionalFormatting sqref="AI89">
    <cfRule type="expression" dxfId="153" priority="41">
      <formula>$AI89=0</formula>
    </cfRule>
  </conditionalFormatting>
  <conditionalFormatting sqref="AI93">
    <cfRule type="expression" dxfId="152" priority="38">
      <formula>$AI93=0</formula>
    </cfRule>
  </conditionalFormatting>
  <conditionalFormatting sqref="AI97">
    <cfRule type="expression" dxfId="151" priority="35">
      <formula>$AI97=0</formula>
    </cfRule>
  </conditionalFormatting>
  <conditionalFormatting sqref="AI101">
    <cfRule type="expression" dxfId="150" priority="32">
      <formula>$AI101=0</formula>
    </cfRule>
  </conditionalFormatting>
  <conditionalFormatting sqref="AJ9">
    <cfRule type="expression" dxfId="149" priority="100">
      <formula>$AJ9=0</formula>
    </cfRule>
  </conditionalFormatting>
  <conditionalFormatting sqref="AJ13">
    <cfRule type="expression" dxfId="148" priority="97">
      <formula>$AJ13=0</formula>
    </cfRule>
  </conditionalFormatting>
  <conditionalFormatting sqref="AJ17">
    <cfRule type="expression" dxfId="147" priority="94">
      <formula>$AJ17=0</formula>
    </cfRule>
  </conditionalFormatting>
  <conditionalFormatting sqref="AJ21">
    <cfRule type="expression" dxfId="146" priority="91">
      <formula>$AJ21=0</formula>
    </cfRule>
  </conditionalFormatting>
  <conditionalFormatting sqref="AJ25">
    <cfRule type="expression" dxfId="145" priority="88">
      <formula>$AJ25=0</formula>
    </cfRule>
  </conditionalFormatting>
  <conditionalFormatting sqref="AJ29">
    <cfRule type="expression" dxfId="144" priority="85">
      <formula>$AJ29=0</formula>
    </cfRule>
  </conditionalFormatting>
  <conditionalFormatting sqref="AJ33">
    <cfRule type="expression" dxfId="143" priority="82">
      <formula>$AJ33=0</formula>
    </cfRule>
  </conditionalFormatting>
  <conditionalFormatting sqref="AJ37">
    <cfRule type="expression" dxfId="142" priority="79">
      <formula>$AJ37=0</formula>
    </cfRule>
  </conditionalFormatting>
  <conditionalFormatting sqref="AJ41">
    <cfRule type="expression" dxfId="141" priority="76">
      <formula>$AJ41=0</formula>
    </cfRule>
  </conditionalFormatting>
  <conditionalFormatting sqref="AJ45">
    <cfRule type="expression" dxfId="140" priority="73">
      <formula>$AJ45=0</formula>
    </cfRule>
  </conditionalFormatting>
  <conditionalFormatting sqref="AJ49">
    <cfRule type="expression" dxfId="139" priority="70">
      <formula>$AJ49=0</formula>
    </cfRule>
  </conditionalFormatting>
  <conditionalFormatting sqref="AJ53">
    <cfRule type="expression" dxfId="138" priority="67">
      <formula>$AJ53=0</formula>
    </cfRule>
  </conditionalFormatting>
  <conditionalFormatting sqref="AJ57">
    <cfRule type="expression" dxfId="137" priority="64">
      <formula>$AJ57=0</formula>
    </cfRule>
  </conditionalFormatting>
  <conditionalFormatting sqref="AJ61">
    <cfRule type="expression" dxfId="136" priority="61">
      <formula>$AJ61=0</formula>
    </cfRule>
  </conditionalFormatting>
  <conditionalFormatting sqref="AJ65">
    <cfRule type="expression" dxfId="135" priority="58">
      <formula>$AJ65=0</formula>
    </cfRule>
  </conditionalFormatting>
  <conditionalFormatting sqref="AJ69">
    <cfRule type="expression" dxfId="134" priority="55">
      <formula>$AJ69=0</formula>
    </cfRule>
  </conditionalFormatting>
  <conditionalFormatting sqref="AJ73">
    <cfRule type="expression" dxfId="133" priority="52">
      <formula>$AJ73=0</formula>
    </cfRule>
  </conditionalFormatting>
  <conditionalFormatting sqref="AJ77">
    <cfRule type="expression" dxfId="132" priority="49">
      <formula>$AJ77=0</formula>
    </cfRule>
  </conditionalFormatting>
  <conditionalFormatting sqref="AJ81">
    <cfRule type="expression" dxfId="131" priority="46">
      <formula>$AJ81=0</formula>
    </cfRule>
  </conditionalFormatting>
  <conditionalFormatting sqref="AJ85">
    <cfRule type="expression" dxfId="130" priority="43">
      <formula>$AJ85=0</formula>
    </cfRule>
  </conditionalFormatting>
  <conditionalFormatting sqref="AJ89">
    <cfRule type="expression" dxfId="129" priority="40">
      <formula>$AJ89=0</formula>
    </cfRule>
  </conditionalFormatting>
  <conditionalFormatting sqref="AJ93">
    <cfRule type="expression" dxfId="128" priority="37">
      <formula>$AJ93=0</formula>
    </cfRule>
  </conditionalFormatting>
  <conditionalFormatting sqref="AJ97">
    <cfRule type="expression" dxfId="127" priority="34">
      <formula>$AJ97=0</formula>
    </cfRule>
  </conditionalFormatting>
  <conditionalFormatting sqref="AJ101">
    <cfRule type="expression" dxfId="126" priority="31">
      <formula>$AJ101=0</formula>
    </cfRule>
  </conditionalFormatting>
  <conditionalFormatting sqref="AO3:AS6">
    <cfRule type="cellIs" dxfId="125" priority="25" operator="equal">
      <formula>"未達成"</formula>
    </cfRule>
  </conditionalFormatting>
  <conditionalFormatting sqref="AP11:AS12">
    <cfRule type="cellIs" dxfId="124" priority="24" operator="equal">
      <formula>"NG"</formula>
    </cfRule>
  </conditionalFormatting>
  <conditionalFormatting sqref="AP15:AS16">
    <cfRule type="cellIs" dxfId="123" priority="23" operator="equal">
      <formula>"NG"</formula>
    </cfRule>
  </conditionalFormatting>
  <conditionalFormatting sqref="AP19:AS20">
    <cfRule type="cellIs" dxfId="122" priority="22" operator="equal">
      <formula>"NG"</formula>
    </cfRule>
  </conditionalFormatting>
  <conditionalFormatting sqref="AP23:AS24">
    <cfRule type="cellIs" dxfId="121" priority="21" operator="equal">
      <formula>"NG"</formula>
    </cfRule>
  </conditionalFormatting>
  <conditionalFormatting sqref="AP27:AS28">
    <cfRule type="cellIs" dxfId="120" priority="20" operator="equal">
      <formula>"NG"</formula>
    </cfRule>
  </conditionalFormatting>
  <conditionalFormatting sqref="AP31:AS32">
    <cfRule type="cellIs" dxfId="119" priority="19" operator="equal">
      <formula>"NG"</formula>
    </cfRule>
  </conditionalFormatting>
  <conditionalFormatting sqref="AP35:AS36">
    <cfRule type="cellIs" dxfId="118" priority="18" operator="equal">
      <formula>"NG"</formula>
    </cfRule>
  </conditionalFormatting>
  <conditionalFormatting sqref="AP39:AS40">
    <cfRule type="cellIs" dxfId="117" priority="17" operator="equal">
      <formula>"NG"</formula>
    </cfRule>
  </conditionalFormatting>
  <conditionalFormatting sqref="AP43:AS44">
    <cfRule type="cellIs" dxfId="116" priority="16" operator="equal">
      <formula>"NG"</formula>
    </cfRule>
  </conditionalFormatting>
  <conditionalFormatting sqref="AP47:AS48">
    <cfRule type="cellIs" dxfId="115" priority="15" operator="equal">
      <formula>"NG"</formula>
    </cfRule>
  </conditionalFormatting>
  <conditionalFormatting sqref="AP51:AS52">
    <cfRule type="cellIs" dxfId="114" priority="14" operator="equal">
      <formula>"NG"</formula>
    </cfRule>
  </conditionalFormatting>
  <conditionalFormatting sqref="AP55:AS56">
    <cfRule type="cellIs" dxfId="113" priority="13" operator="equal">
      <formula>"NG"</formula>
    </cfRule>
  </conditionalFormatting>
  <conditionalFormatting sqref="AP59:AS60">
    <cfRule type="cellIs" dxfId="112" priority="12" operator="equal">
      <formula>"NG"</formula>
    </cfRule>
  </conditionalFormatting>
  <conditionalFormatting sqref="AP63:AS64">
    <cfRule type="cellIs" dxfId="111" priority="11" operator="equal">
      <formula>"NG"</formula>
    </cfRule>
  </conditionalFormatting>
  <conditionalFormatting sqref="AP67:AS68">
    <cfRule type="cellIs" dxfId="110" priority="10" operator="equal">
      <formula>"NG"</formula>
    </cfRule>
  </conditionalFormatting>
  <conditionalFormatting sqref="AP71:AS72">
    <cfRule type="cellIs" dxfId="109" priority="9" operator="equal">
      <formula>"NG"</formula>
    </cfRule>
  </conditionalFormatting>
  <conditionalFormatting sqref="AP75:AS76">
    <cfRule type="cellIs" dxfId="108" priority="8" operator="equal">
      <formula>"NG"</formula>
    </cfRule>
  </conditionalFormatting>
  <conditionalFormatting sqref="AP79:AS80">
    <cfRule type="cellIs" dxfId="107" priority="7" operator="equal">
      <formula>"NG"</formula>
    </cfRule>
  </conditionalFormatting>
  <conditionalFormatting sqref="AP83:AS84">
    <cfRule type="cellIs" dxfId="106" priority="6" operator="equal">
      <formula>"NG"</formula>
    </cfRule>
  </conditionalFormatting>
  <conditionalFormatting sqref="AP87:AS88">
    <cfRule type="cellIs" dxfId="105" priority="5" operator="equal">
      <formula>"NG"</formula>
    </cfRule>
  </conditionalFormatting>
  <conditionalFormatting sqref="AP91:AS92">
    <cfRule type="cellIs" dxfId="104" priority="4" operator="equal">
      <formula>"NG"</formula>
    </cfRule>
  </conditionalFormatting>
  <conditionalFormatting sqref="AP95:AS96">
    <cfRule type="cellIs" dxfId="103" priority="3" operator="equal">
      <formula>"NG"</formula>
    </cfRule>
  </conditionalFormatting>
  <conditionalFormatting sqref="AP99:AS100">
    <cfRule type="cellIs" dxfId="102" priority="2" operator="equal">
      <formula>"NG"</formula>
    </cfRule>
  </conditionalFormatting>
  <conditionalFormatting sqref="AP103:AS104">
    <cfRule type="cellIs" dxfId="101" priority="1" operator="equal">
      <formula>"NG"</formula>
    </cfRule>
  </conditionalFormatting>
  <dataValidations count="1">
    <dataValidation type="list" allowBlank="1" showInputMessage="1" showErrorMessage="1" sqref="F11:AJ12 F87:AJ88 F47:AJ48 F83:AJ84 F79:AJ80 F75:AJ76 F67:AJ68 F63:AJ64 F59:AJ60 F55:AJ56 F51:AJ52 F43:AJ44 F39:AJ40 F31:AJ32 F27:AJ28 F15:AJ16 F103:AJ104 F23:AJ24 F19:AJ20 F91:AJ92 F95:AJ96 F99:AJ100 F71:AJ72 F35:AJ36" xr:uid="{3BD1B5E9-8D66-4882-91EE-7463C534131E}">
      <formula1>"〇,■,×"</formula1>
    </dataValidation>
  </dataValidations>
  <printOptions horizontalCentered="1"/>
  <pageMargins left="0.59055118110236227" right="0.31496062992125984" top="0.39370078740157483" bottom="0.39370078740157483" header="0.31496062992125984" footer="0.31496062992125984"/>
  <pageSetup paperSize="9" scale="49" fitToHeight="0" orientation="portrait" r:id="rId1"/>
  <headerFooter>
    <oddHeader>&amp;R&amp;P/&amp;N</oddHeader>
  </headerFooter>
  <rowBreaks count="1" manualBreakCount="1">
    <brk id="56" max="16383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" id="{60661670-92A7-4179-B1B9-AE75104A7FF5}">
            <xm:f>COUNTIF(祝日リスト!$B$3:$B$200,F9)=1</xm:f>
            <x14:dxf>
              <fill>
                <patternFill>
                  <bgColor rgb="FFFFCCFF"/>
                </patternFill>
              </fill>
            </x14:dxf>
          </x14:cfRule>
          <xm:sqref>F11:AJ11 F15:AJ15 F19:AJ19 F23:AJ23 F27:AJ27 F31:AJ31 F35:AJ35 F39:AJ39 F43:AJ43 F47:AJ47 F51:AJ51 F55:AJ55 F59:AJ59 F63:AJ63 F67:AJ67 F71:AJ71 F75:AJ75 F79:AJ79 F83:AJ83 F87:AJ87 F91:AJ91 F95:AJ95 F99:AJ99 F103:AJ103</xm:sqref>
        </x14:conditionalFormatting>
        <x14:conditionalFormatting xmlns:xm="http://schemas.microsoft.com/office/excel/2006/main">
          <x14:cfRule type="expression" priority="26" id="{F905F809-B0E2-4FE8-B6AF-74D5026C9FD6}">
            <xm:f>COUNTIF(祝日リスト!$B$3:$B$200,F9)=1</xm:f>
            <x14:dxf>
              <fill>
                <patternFill>
                  <bgColor rgb="FFFFCCFF"/>
                </patternFill>
              </fill>
            </x14:dxf>
          </x14:cfRule>
          <xm:sqref>F12:AJ12 F16:AJ16 F20:AJ20 F24:AJ24 F28:AJ28 F32:AJ32 F36:AJ36 F40:AJ40 F44:AJ44 F48:AJ48 F52:AJ52 F56:AJ56 F60:AJ60 F64:AJ64 F68:AJ68 F72:AJ72 F76:AJ76 F80:AJ80 F84:AJ84 F88:AJ88 F92:AJ92 F96:AJ96 F100:AJ100 F104:AJ104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354C1-4283-4C71-8C2A-B43215F5AD9C}">
  <sheetPr>
    <tabColor theme="7" tint="0.59999389629810485"/>
    <pageSetUpPr fitToPage="1"/>
  </sheetPr>
  <dimension ref="A1:AS191"/>
  <sheetViews>
    <sheetView view="pageBreakPreview" zoomScale="70" zoomScaleNormal="85" zoomScaleSheetLayoutView="70" workbookViewId="0">
      <selection activeCell="F36" sqref="F36"/>
    </sheetView>
  </sheetViews>
  <sheetFormatPr defaultRowHeight="10.8"/>
  <cols>
    <col min="1" max="3" width="3.19921875" style="2" customWidth="1"/>
    <col min="4" max="5" width="2.69921875" style="2" customWidth="1"/>
    <col min="6" max="36" width="3.5" style="2" customWidth="1"/>
    <col min="37" max="40" width="6.69921875" style="10" customWidth="1"/>
    <col min="41" max="41" width="6.3984375" style="10" customWidth="1"/>
    <col min="42" max="42" width="4.19921875" style="11" hidden="1" customWidth="1"/>
    <col min="43" max="43" width="6.19921875" style="11" customWidth="1"/>
    <col min="44" max="44" width="5.59765625" style="11" hidden="1" customWidth="1"/>
    <col min="45" max="45" width="6.69921875" style="11" customWidth="1"/>
    <col min="46" max="46" width="2.69921875" style="2" customWidth="1"/>
    <col min="47" max="16384" width="8.796875" style="2"/>
  </cols>
  <sheetData>
    <row r="1" spans="1:45" s="1" customFormat="1" ht="19.8" customHeight="1">
      <c r="A1" s="9" t="s">
        <v>74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AC1" s="7"/>
      <c r="AH1" s="7"/>
      <c r="AK1" s="13"/>
      <c r="AL1" s="13"/>
      <c r="AM1" s="13"/>
      <c r="AN1" s="13"/>
      <c r="AO1" s="13"/>
      <c r="AP1" s="14"/>
      <c r="AQ1" s="14"/>
      <c r="AR1" s="14"/>
      <c r="AS1" s="14"/>
    </row>
    <row r="2" spans="1:45" s="1" customFormat="1" ht="6.6" customHeight="1">
      <c r="AK2" s="13"/>
      <c r="AL2" s="13"/>
      <c r="AM2" s="13"/>
      <c r="AN2" s="13"/>
      <c r="AO2" s="13"/>
      <c r="AP2" s="14"/>
      <c r="AQ2" s="14"/>
      <c r="AR2" s="14"/>
      <c r="AS2" s="14"/>
    </row>
    <row r="3" spans="1:45" s="1" customFormat="1" ht="20.399999999999999" customHeight="1">
      <c r="A3" s="39" t="s">
        <v>0</v>
      </c>
      <c r="B3" s="39"/>
      <c r="C3" s="39"/>
      <c r="D3" s="40" t="s">
        <v>57</v>
      </c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"/>
      <c r="T3" s="44" t="s">
        <v>10</v>
      </c>
      <c r="U3" s="44"/>
      <c r="V3" s="44"/>
      <c r="W3" s="44"/>
      <c r="X3" s="18"/>
      <c r="Y3" s="36"/>
      <c r="Z3" s="36"/>
      <c r="AA3" s="45" t="s">
        <v>31</v>
      </c>
      <c r="AB3" s="45"/>
      <c r="AC3" s="45"/>
      <c r="AD3" s="45" t="s">
        <v>32</v>
      </c>
      <c r="AE3" s="45"/>
      <c r="AF3" s="45"/>
      <c r="AG3" s="36" t="s">
        <v>33</v>
      </c>
      <c r="AH3" s="36"/>
      <c r="AJ3" s="37" t="s">
        <v>70</v>
      </c>
      <c r="AK3" s="37"/>
      <c r="AL3" s="37"/>
      <c r="AM3" s="37"/>
      <c r="AN3" s="37"/>
      <c r="AO3" s="38" t="str">
        <f>IF(AP8&gt;0,"未達成","達成")</f>
        <v>未達成</v>
      </c>
      <c r="AP3" s="38"/>
      <c r="AQ3" s="38"/>
      <c r="AR3" s="38"/>
      <c r="AS3" s="38"/>
    </row>
    <row r="4" spans="1:45" s="1" customFormat="1" ht="20.399999999999999" customHeight="1">
      <c r="A4" s="39" t="s">
        <v>1</v>
      </c>
      <c r="B4" s="39"/>
      <c r="C4" s="39"/>
      <c r="D4" s="40" t="s">
        <v>58</v>
      </c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5"/>
      <c r="T4" s="33" t="s">
        <v>5</v>
      </c>
      <c r="U4" s="41" t="s">
        <v>23</v>
      </c>
      <c r="V4" s="41"/>
      <c r="W4" s="41"/>
      <c r="Y4" s="36" t="s">
        <v>34</v>
      </c>
      <c r="Z4" s="36"/>
      <c r="AA4" s="42">
        <f>SUBTOTAL(109,AK11,AK15,AK19,AK23,AK27,AK31,AK35,AK39,AK43,AK47,AK51,AK55,AK59,AK63,AK67,AK71,AK75,AK79,AK83,AK87,AK91,AK95,AK99,AK103)</f>
        <v>709</v>
      </c>
      <c r="AB4" s="42"/>
      <c r="AC4" s="42"/>
      <c r="AD4" s="42">
        <f>SUBTOTAL(109,AN11,AN15,AN19,AN23,AN27,AN31,AN35,AN39,AN43,AN47,AN51,AN55,AN59,AN63,AN67,AN71,AN75,AN79,AN83,AN87,AN91,AN95,AN99,AN103)</f>
        <v>214</v>
      </c>
      <c r="AE4" s="42"/>
      <c r="AF4" s="42"/>
      <c r="AG4" s="43">
        <f>AD4/AA4</f>
        <v>0.3018335684062059</v>
      </c>
      <c r="AH4" s="43"/>
      <c r="AJ4" s="37" t="s">
        <v>36</v>
      </c>
      <c r="AK4" s="37"/>
      <c r="AL4" s="37"/>
      <c r="AM4" s="37"/>
      <c r="AN4" s="37"/>
      <c r="AO4" s="38" t="str">
        <f>IF(AR8&gt;0,"未達成","達成")</f>
        <v>達成</v>
      </c>
      <c r="AP4" s="38"/>
      <c r="AQ4" s="38"/>
      <c r="AR4" s="38"/>
      <c r="AS4" s="38"/>
    </row>
    <row r="5" spans="1:45" s="1" customFormat="1" ht="20.399999999999999" customHeight="1">
      <c r="A5" s="39" t="s">
        <v>2</v>
      </c>
      <c r="B5" s="39"/>
      <c r="C5" s="39"/>
      <c r="D5" s="46">
        <v>45748</v>
      </c>
      <c r="E5" s="46"/>
      <c r="F5" s="46"/>
      <c r="G5" s="46"/>
      <c r="H5" s="46"/>
      <c r="I5" s="46"/>
      <c r="J5" s="46"/>
      <c r="K5" s="21" t="s">
        <v>7</v>
      </c>
      <c r="L5" s="46">
        <v>46475</v>
      </c>
      <c r="M5" s="46"/>
      <c r="N5" s="46"/>
      <c r="O5" s="46"/>
      <c r="P5" s="46"/>
      <c r="Q5" s="46"/>
      <c r="R5" s="46"/>
      <c r="S5" s="6"/>
      <c r="T5" s="33" t="s">
        <v>8</v>
      </c>
      <c r="U5" s="41" t="s">
        <v>24</v>
      </c>
      <c r="V5" s="41"/>
      <c r="W5" s="41"/>
      <c r="Y5" s="36" t="s">
        <v>35</v>
      </c>
      <c r="Z5" s="36"/>
      <c r="AA5" s="42">
        <f>SUBTOTAL(109,AK12,AK16,AK20,AK24,AK28,AK32,AK36,AK40,AK44,AK48,AK52,AK56,AK60,AK64,AK68,AK72,AK76,AK80,AK84,AK88,AK92,AK96,AK100,AK104)</f>
        <v>709</v>
      </c>
      <c r="AB5" s="42"/>
      <c r="AC5" s="42"/>
      <c r="AD5" s="42">
        <f>SUBTOTAL(109,AN12,AN16,AN20,AN24,AN28,AN32,AN36,AN40,AN44,AN48,AN52,AN56,AN60,AN64,AN68,AN72,AN76,AN80,AN84,AN88,AN92,AN96,AN100,AN104)</f>
        <v>215</v>
      </c>
      <c r="AE5" s="42"/>
      <c r="AF5" s="42"/>
      <c r="AG5" s="47">
        <f>AD5/AA5</f>
        <v>0.30324400564174891</v>
      </c>
      <c r="AH5" s="47"/>
      <c r="AJ5" s="37" t="s">
        <v>37</v>
      </c>
      <c r="AK5" s="37"/>
      <c r="AL5" s="37"/>
      <c r="AM5" s="37"/>
      <c r="AN5" s="37"/>
      <c r="AO5" s="38" t="str">
        <f>IF(AG5&gt;=0.285,"達成","未達成")</f>
        <v>達成</v>
      </c>
      <c r="AP5" s="38"/>
      <c r="AQ5" s="38"/>
      <c r="AR5" s="38"/>
      <c r="AS5" s="38"/>
    </row>
    <row r="6" spans="1:45" s="1" customFormat="1" ht="20.399999999999999" customHeight="1">
      <c r="A6" s="39" t="s">
        <v>18</v>
      </c>
      <c r="B6" s="39"/>
      <c r="C6" s="39"/>
      <c r="D6" s="39"/>
      <c r="E6" s="46">
        <v>45754</v>
      </c>
      <c r="F6" s="46"/>
      <c r="G6" s="46"/>
      <c r="H6" s="46"/>
      <c r="I6" s="46"/>
      <c r="J6" s="39" t="s">
        <v>19</v>
      </c>
      <c r="K6" s="39"/>
      <c r="L6" s="39"/>
      <c r="M6" s="39"/>
      <c r="N6" s="46">
        <v>46472</v>
      </c>
      <c r="O6" s="46"/>
      <c r="P6" s="46"/>
      <c r="Q6" s="46"/>
      <c r="R6" s="46"/>
      <c r="S6" s="6"/>
      <c r="T6" s="33" t="s">
        <v>22</v>
      </c>
      <c r="U6" s="41" t="s">
        <v>25</v>
      </c>
      <c r="V6" s="41"/>
      <c r="W6" s="41"/>
      <c r="AJ6" s="37" t="s">
        <v>60</v>
      </c>
      <c r="AK6" s="37"/>
      <c r="AL6" s="37"/>
      <c r="AM6" s="37"/>
      <c r="AN6" s="37"/>
      <c r="AO6" s="38" t="str" cm="1">
        <f t="array" ref="AO6">_xlfn.IFS(AO3="達成","週単位の週休２日",AO4="達成","月単位の週休２日",AO5="達成","補正無し",AO5="未達成","補正無し")</f>
        <v>月単位の週休２日</v>
      </c>
      <c r="AP6" s="38"/>
      <c r="AQ6" s="38"/>
      <c r="AR6" s="38"/>
      <c r="AS6" s="38"/>
    </row>
    <row r="7" spans="1:45" ht="20.399999999999999" customHeight="1">
      <c r="A7" s="39" t="s">
        <v>4</v>
      </c>
      <c r="B7" s="39"/>
      <c r="C7" s="39"/>
      <c r="D7" s="40" t="s">
        <v>59</v>
      </c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3"/>
      <c r="T7" s="3"/>
      <c r="U7" s="3"/>
      <c r="V7" s="3"/>
      <c r="W7" s="3"/>
    </row>
    <row r="8" spans="1:45" ht="31.8" customHeight="1">
      <c r="AK8" s="2"/>
      <c r="AM8" s="34"/>
      <c r="AN8" s="34"/>
      <c r="AO8" s="34"/>
      <c r="AP8" s="34">
        <f>SUBTOTAL(109,AP12,AP16,AP20,AP24,AP28,AP32,AP36,AP40,AP44,AP48,AP52,AP56,AP60,AP64,AP68,AP72,AP76,AP80,AP84,AP88,AP92,AP96,AP100,AP104)</f>
        <v>1</v>
      </c>
      <c r="AQ8" s="34"/>
      <c r="AR8" s="34">
        <f>SUBTOTAL(109,AR12,AR16,AR20,AR24,AR28,AR32,AR36,AR40,AR44,AR48,AR52,AR56,AR60,AR64,AR68,AR72,AR76,AR80,AR84,AR88,AR92,AR96,AR100,AR104)</f>
        <v>0</v>
      </c>
      <c r="AS8" s="34"/>
    </row>
    <row r="9" spans="1:45" ht="26.4" customHeight="1">
      <c r="A9" s="55">
        <f>YEAR(E6)</f>
        <v>2025</v>
      </c>
      <c r="B9" s="55"/>
      <c r="C9" s="55"/>
      <c r="D9" s="54" t="s">
        <v>9</v>
      </c>
      <c r="E9" s="54"/>
      <c r="F9" s="16">
        <f>DATE($A9,$A11,1)</f>
        <v>45748</v>
      </c>
      <c r="G9" s="16">
        <f>F9+1</f>
        <v>45749</v>
      </c>
      <c r="H9" s="16">
        <f t="shared" ref="H9:X9" si="0">G9+1</f>
        <v>45750</v>
      </c>
      <c r="I9" s="16">
        <f t="shared" si="0"/>
        <v>45751</v>
      </c>
      <c r="J9" s="16">
        <f t="shared" si="0"/>
        <v>45752</v>
      </c>
      <c r="K9" s="16">
        <f t="shared" si="0"/>
        <v>45753</v>
      </c>
      <c r="L9" s="16">
        <f t="shared" si="0"/>
        <v>45754</v>
      </c>
      <c r="M9" s="16">
        <f t="shared" si="0"/>
        <v>45755</v>
      </c>
      <c r="N9" s="16">
        <f t="shared" si="0"/>
        <v>45756</v>
      </c>
      <c r="O9" s="16">
        <f t="shared" si="0"/>
        <v>45757</v>
      </c>
      <c r="P9" s="16">
        <f t="shared" si="0"/>
        <v>45758</v>
      </c>
      <c r="Q9" s="16">
        <f t="shared" si="0"/>
        <v>45759</v>
      </c>
      <c r="R9" s="16">
        <f t="shared" si="0"/>
        <v>45760</v>
      </c>
      <c r="S9" s="16">
        <f t="shared" si="0"/>
        <v>45761</v>
      </c>
      <c r="T9" s="16">
        <f t="shared" si="0"/>
        <v>45762</v>
      </c>
      <c r="U9" s="16">
        <f t="shared" si="0"/>
        <v>45763</v>
      </c>
      <c r="V9" s="16">
        <f t="shared" si="0"/>
        <v>45764</v>
      </c>
      <c r="W9" s="16">
        <f t="shared" si="0"/>
        <v>45765</v>
      </c>
      <c r="X9" s="16">
        <f t="shared" si="0"/>
        <v>45766</v>
      </c>
      <c r="Y9" s="16">
        <f>X9+1</f>
        <v>45767</v>
      </c>
      <c r="Z9" s="16">
        <f t="shared" ref="Z9:AF9" si="1">Y9+1</f>
        <v>45768</v>
      </c>
      <c r="AA9" s="16">
        <f t="shared" si="1"/>
        <v>45769</v>
      </c>
      <c r="AB9" s="16">
        <f t="shared" si="1"/>
        <v>45770</v>
      </c>
      <c r="AC9" s="16">
        <f t="shared" si="1"/>
        <v>45771</v>
      </c>
      <c r="AD9" s="16">
        <f t="shared" si="1"/>
        <v>45772</v>
      </c>
      <c r="AE9" s="16">
        <f t="shared" si="1"/>
        <v>45773</v>
      </c>
      <c r="AF9" s="16">
        <f t="shared" si="1"/>
        <v>45774</v>
      </c>
      <c r="AG9" s="16">
        <f>AF9+1</f>
        <v>45775</v>
      </c>
      <c r="AH9" s="16">
        <f>IF(F13=AG9+1,0,AG9+1)</f>
        <v>45776</v>
      </c>
      <c r="AI9" s="16">
        <f>IF(AH9=0,0,IF(F13=AH9+1,0,AH9+1))</f>
        <v>45777</v>
      </c>
      <c r="AJ9" s="16">
        <f>IF(AI9=0,0,IF(F13=AI9+1,0,AI9+1))</f>
        <v>0</v>
      </c>
      <c r="AK9" s="49" t="s">
        <v>26</v>
      </c>
      <c r="AL9" s="56" t="s">
        <v>71</v>
      </c>
      <c r="AM9" s="48" t="s">
        <v>69</v>
      </c>
      <c r="AN9" s="49" t="s">
        <v>30</v>
      </c>
      <c r="AO9" s="49" t="s">
        <v>29</v>
      </c>
      <c r="AP9" s="50" t="s">
        <v>65</v>
      </c>
      <c r="AQ9" s="51"/>
      <c r="AR9" s="50" t="s">
        <v>28</v>
      </c>
      <c r="AS9" s="51"/>
    </row>
    <row r="10" spans="1:45" ht="26.4" customHeight="1">
      <c r="A10" s="55"/>
      <c r="B10" s="55"/>
      <c r="C10" s="55"/>
      <c r="D10" s="54" t="s">
        <v>3</v>
      </c>
      <c r="E10" s="54"/>
      <c r="F10" s="17">
        <f>WEEKDAY(F9,1)</f>
        <v>3</v>
      </c>
      <c r="G10" s="17">
        <f t="shared" ref="G10:AF10" si="2">WEEKDAY(G9,1)</f>
        <v>4</v>
      </c>
      <c r="H10" s="17">
        <f t="shared" si="2"/>
        <v>5</v>
      </c>
      <c r="I10" s="17">
        <f t="shared" si="2"/>
        <v>6</v>
      </c>
      <c r="J10" s="17">
        <f t="shared" si="2"/>
        <v>7</v>
      </c>
      <c r="K10" s="17">
        <f t="shared" si="2"/>
        <v>1</v>
      </c>
      <c r="L10" s="17">
        <f t="shared" si="2"/>
        <v>2</v>
      </c>
      <c r="M10" s="17">
        <f t="shared" si="2"/>
        <v>3</v>
      </c>
      <c r="N10" s="17">
        <f t="shared" si="2"/>
        <v>4</v>
      </c>
      <c r="O10" s="17">
        <f t="shared" si="2"/>
        <v>5</v>
      </c>
      <c r="P10" s="17">
        <f t="shared" si="2"/>
        <v>6</v>
      </c>
      <c r="Q10" s="17">
        <f t="shared" si="2"/>
        <v>7</v>
      </c>
      <c r="R10" s="17">
        <f t="shared" si="2"/>
        <v>1</v>
      </c>
      <c r="S10" s="17">
        <f t="shared" si="2"/>
        <v>2</v>
      </c>
      <c r="T10" s="17">
        <f t="shared" si="2"/>
        <v>3</v>
      </c>
      <c r="U10" s="17">
        <f t="shared" si="2"/>
        <v>4</v>
      </c>
      <c r="V10" s="17">
        <f t="shared" si="2"/>
        <v>5</v>
      </c>
      <c r="W10" s="17">
        <f t="shared" si="2"/>
        <v>6</v>
      </c>
      <c r="X10" s="17">
        <f t="shared" si="2"/>
        <v>7</v>
      </c>
      <c r="Y10" s="17">
        <f t="shared" si="2"/>
        <v>1</v>
      </c>
      <c r="Z10" s="17">
        <f t="shared" si="2"/>
        <v>2</v>
      </c>
      <c r="AA10" s="17">
        <f t="shared" si="2"/>
        <v>3</v>
      </c>
      <c r="AB10" s="17">
        <f t="shared" si="2"/>
        <v>4</v>
      </c>
      <c r="AC10" s="17">
        <f t="shared" si="2"/>
        <v>5</v>
      </c>
      <c r="AD10" s="17">
        <f t="shared" si="2"/>
        <v>6</v>
      </c>
      <c r="AE10" s="17">
        <f t="shared" si="2"/>
        <v>7</v>
      </c>
      <c r="AF10" s="17">
        <f t="shared" si="2"/>
        <v>1</v>
      </c>
      <c r="AG10" s="17">
        <f>WEEKDAY(AG9,1)</f>
        <v>2</v>
      </c>
      <c r="AH10" s="17">
        <f>IF(AH9=0,"",WEEKDAY(AH9,1))</f>
        <v>3</v>
      </c>
      <c r="AI10" s="17">
        <f>IF(AI9=0,"",WEEKDAY(AI9,1))</f>
        <v>4</v>
      </c>
      <c r="AJ10" s="17" t="str">
        <f>IF(AJ9=0,"",WEEKDAY(AJ9,1))</f>
        <v/>
      </c>
      <c r="AK10" s="49"/>
      <c r="AL10" s="57"/>
      <c r="AM10" s="49"/>
      <c r="AN10" s="49"/>
      <c r="AO10" s="49"/>
      <c r="AP10" s="52"/>
      <c r="AQ10" s="53"/>
      <c r="AR10" s="52"/>
      <c r="AS10" s="53"/>
    </row>
    <row r="11" spans="1:45" ht="26.4" customHeight="1">
      <c r="A11" s="60">
        <f>MONTH(E6)</f>
        <v>4</v>
      </c>
      <c r="B11" s="60"/>
      <c r="C11" s="60"/>
      <c r="D11" s="54" t="s">
        <v>20</v>
      </c>
      <c r="E11" s="54"/>
      <c r="F11" s="25"/>
      <c r="G11" s="25"/>
      <c r="H11" s="25"/>
      <c r="I11" s="25"/>
      <c r="J11" s="25"/>
      <c r="K11" s="25"/>
      <c r="L11" s="25" t="str">
        <f t="shared" ref="L11:AJ11" si="3">IF(L10="","",IF(WEEKDAY(L10,2)&gt;5,"■","〇"))</f>
        <v>〇</v>
      </c>
      <c r="M11" s="25" t="str">
        <f t="shared" si="3"/>
        <v>〇</v>
      </c>
      <c r="N11" s="25" t="str">
        <f t="shared" si="3"/>
        <v>〇</v>
      </c>
      <c r="O11" s="25" t="str">
        <f t="shared" si="3"/>
        <v>〇</v>
      </c>
      <c r="P11" s="25" t="str">
        <f t="shared" si="3"/>
        <v>〇</v>
      </c>
      <c r="Q11" s="25" t="str">
        <f t="shared" si="3"/>
        <v>■</v>
      </c>
      <c r="R11" s="25" t="str">
        <f t="shared" si="3"/>
        <v>■</v>
      </c>
      <c r="S11" s="25" t="str">
        <f t="shared" si="3"/>
        <v>〇</v>
      </c>
      <c r="T11" s="25" t="str">
        <f t="shared" si="3"/>
        <v>〇</v>
      </c>
      <c r="U11" s="25" t="s">
        <v>68</v>
      </c>
      <c r="V11" s="25" t="s">
        <v>68</v>
      </c>
      <c r="W11" s="25" t="str">
        <f t="shared" si="3"/>
        <v>〇</v>
      </c>
      <c r="X11" s="25" t="s">
        <v>66</v>
      </c>
      <c r="Y11" s="25" t="s">
        <v>66</v>
      </c>
      <c r="Z11" s="25" t="str">
        <f t="shared" si="3"/>
        <v>〇</v>
      </c>
      <c r="AA11" s="25" t="s">
        <v>68</v>
      </c>
      <c r="AB11" s="25" t="s">
        <v>68</v>
      </c>
      <c r="AC11" s="25" t="str">
        <f t="shared" si="3"/>
        <v>〇</v>
      </c>
      <c r="AD11" s="25" t="str">
        <f t="shared" si="3"/>
        <v>〇</v>
      </c>
      <c r="AE11" s="25" t="str">
        <f t="shared" si="3"/>
        <v>■</v>
      </c>
      <c r="AF11" s="25" t="str">
        <f t="shared" si="3"/>
        <v>■</v>
      </c>
      <c r="AG11" s="25" t="str">
        <f t="shared" si="3"/>
        <v>〇</v>
      </c>
      <c r="AH11" s="25" t="str">
        <f t="shared" si="3"/>
        <v>〇</v>
      </c>
      <c r="AI11" s="25" t="str">
        <f t="shared" si="3"/>
        <v>〇</v>
      </c>
      <c r="AJ11" s="25" t="str">
        <f t="shared" si="3"/>
        <v/>
      </c>
      <c r="AK11" s="19">
        <f>COUNTIF(F11:AJ11,"〇")+COUNTIF(F11:AJ11,"■")</f>
        <v>24</v>
      </c>
      <c r="AL11" s="19">
        <f>COUNTIFS(F11:AJ11,"■",F10:AJ10,1)+COUNTIFS(F11:AJ11,"〇",F10:AJ10,1)+COUNTIFS(F11:AJ11,"■",F10:AJ10,7)+COUNTIFS(F11:AJ11,"〇",F10:AJ10,7)</f>
        <v>6</v>
      </c>
      <c r="AM11" s="31">
        <v>6</v>
      </c>
      <c r="AN11" s="19">
        <f>COUNTIF(F11:AJ11,"■")</f>
        <v>6</v>
      </c>
      <c r="AO11" s="20">
        <f>AN11/AK11</f>
        <v>0.25</v>
      </c>
      <c r="AP11" s="19">
        <f>IF(AQ11="NG",1,0)</f>
        <v>0</v>
      </c>
      <c r="AQ11" s="19" t="str">
        <f>IF(AM11=AL11,"OK",IF(AM11&gt;=AL11,"OK","NG"))</f>
        <v>OK</v>
      </c>
      <c r="AR11" s="19">
        <f>IF(AS11="NG",1,0)</f>
        <v>0</v>
      </c>
      <c r="AS11" s="19" t="str">
        <f>IF(AO11&gt;=0.285,"OK",IF(AN11&gt;=AL11,"OK","NG"))</f>
        <v>OK</v>
      </c>
    </row>
    <row r="12" spans="1:45" ht="26.4" customHeight="1">
      <c r="A12" s="60"/>
      <c r="B12" s="60"/>
      <c r="C12" s="60"/>
      <c r="D12" s="54" t="s">
        <v>21</v>
      </c>
      <c r="E12" s="54"/>
      <c r="F12" s="25"/>
      <c r="G12" s="25"/>
      <c r="H12" s="25"/>
      <c r="I12" s="25"/>
      <c r="J12" s="25"/>
      <c r="K12" s="25"/>
      <c r="L12" s="25" t="s">
        <v>68</v>
      </c>
      <c r="M12" s="25" t="s">
        <v>68</v>
      </c>
      <c r="N12" s="25" t="s">
        <v>68</v>
      </c>
      <c r="O12" s="25" t="s">
        <v>68</v>
      </c>
      <c r="P12" s="25" t="s">
        <v>68</v>
      </c>
      <c r="Q12" s="25" t="s">
        <v>66</v>
      </c>
      <c r="R12" s="25" t="s">
        <v>66</v>
      </c>
      <c r="S12" s="25" t="s">
        <v>68</v>
      </c>
      <c r="T12" s="25" t="s">
        <v>68</v>
      </c>
      <c r="U12" s="25" t="s">
        <v>68</v>
      </c>
      <c r="V12" s="25" t="s">
        <v>68</v>
      </c>
      <c r="W12" s="25" t="s">
        <v>68</v>
      </c>
      <c r="X12" s="25" t="s">
        <v>66</v>
      </c>
      <c r="Y12" s="25" t="s">
        <v>66</v>
      </c>
      <c r="Z12" s="25" t="s">
        <v>68</v>
      </c>
      <c r="AA12" s="25" t="s">
        <v>68</v>
      </c>
      <c r="AB12" s="25" t="s">
        <v>68</v>
      </c>
      <c r="AC12" s="25" t="s">
        <v>68</v>
      </c>
      <c r="AD12" s="25" t="s">
        <v>68</v>
      </c>
      <c r="AE12" s="25" t="s">
        <v>66</v>
      </c>
      <c r="AF12" s="25" t="s">
        <v>66</v>
      </c>
      <c r="AG12" s="25" t="s">
        <v>68</v>
      </c>
      <c r="AH12" s="25" t="s">
        <v>68</v>
      </c>
      <c r="AI12" s="25" t="s">
        <v>68</v>
      </c>
      <c r="AJ12" s="25"/>
      <c r="AK12" s="19">
        <f>COUNTIF(F12:AJ12,"〇")+COUNTIF(F12:AJ12,"■")</f>
        <v>24</v>
      </c>
      <c r="AL12" s="32"/>
      <c r="AM12" s="31">
        <v>6</v>
      </c>
      <c r="AN12" s="19">
        <f>COUNTIF(F12:AJ12,"■")</f>
        <v>6</v>
      </c>
      <c r="AO12" s="20">
        <f>AN12/AK12</f>
        <v>0.25</v>
      </c>
      <c r="AP12" s="19">
        <f>IF(AQ12="NG",1,0)</f>
        <v>0</v>
      </c>
      <c r="AQ12" s="19" t="str">
        <f>IF(AM12=AL11,"OK",IF(AM12&gt;=AL11,"OK","NG"))</f>
        <v>OK</v>
      </c>
      <c r="AR12" s="19">
        <f>IF(AS12="NG",1,0)</f>
        <v>0</v>
      </c>
      <c r="AS12" s="19" t="str">
        <f>IF(AO12&gt;=0.285,"OK",IF(AN12&gt;=AL11,"OK","NG"))</f>
        <v>OK</v>
      </c>
    </row>
    <row r="13" spans="1:45" ht="26.4" customHeight="1">
      <c r="A13" s="55">
        <f>IF(A11=12,A9+1,A9)</f>
        <v>2025</v>
      </c>
      <c r="B13" s="55"/>
      <c r="C13" s="55"/>
      <c r="D13" s="54" t="s">
        <v>9</v>
      </c>
      <c r="E13" s="54"/>
      <c r="F13" s="16">
        <f>DATE($A13,$A15,1)</f>
        <v>45778</v>
      </c>
      <c r="G13" s="16">
        <f>F13+1</f>
        <v>45779</v>
      </c>
      <c r="H13" s="16">
        <f t="shared" ref="H13:X13" si="4">G13+1</f>
        <v>45780</v>
      </c>
      <c r="I13" s="16">
        <f t="shared" si="4"/>
        <v>45781</v>
      </c>
      <c r="J13" s="16">
        <f t="shared" si="4"/>
        <v>45782</v>
      </c>
      <c r="K13" s="16">
        <f t="shared" si="4"/>
        <v>45783</v>
      </c>
      <c r="L13" s="16">
        <f t="shared" si="4"/>
        <v>45784</v>
      </c>
      <c r="M13" s="16">
        <f t="shared" si="4"/>
        <v>45785</v>
      </c>
      <c r="N13" s="16">
        <f t="shared" si="4"/>
        <v>45786</v>
      </c>
      <c r="O13" s="16">
        <f t="shared" si="4"/>
        <v>45787</v>
      </c>
      <c r="P13" s="16">
        <f t="shared" si="4"/>
        <v>45788</v>
      </c>
      <c r="Q13" s="16">
        <f t="shared" si="4"/>
        <v>45789</v>
      </c>
      <c r="R13" s="16">
        <f t="shared" si="4"/>
        <v>45790</v>
      </c>
      <c r="S13" s="16">
        <f t="shared" si="4"/>
        <v>45791</v>
      </c>
      <c r="T13" s="16">
        <f t="shared" si="4"/>
        <v>45792</v>
      </c>
      <c r="U13" s="16">
        <f t="shared" si="4"/>
        <v>45793</v>
      </c>
      <c r="V13" s="16">
        <f t="shared" si="4"/>
        <v>45794</v>
      </c>
      <c r="W13" s="16">
        <f t="shared" si="4"/>
        <v>45795</v>
      </c>
      <c r="X13" s="16">
        <f t="shared" si="4"/>
        <v>45796</v>
      </c>
      <c r="Y13" s="16">
        <f>X13+1</f>
        <v>45797</v>
      </c>
      <c r="Z13" s="16">
        <f t="shared" ref="Z13:AF13" si="5">Y13+1</f>
        <v>45798</v>
      </c>
      <c r="AA13" s="16">
        <f t="shared" si="5"/>
        <v>45799</v>
      </c>
      <c r="AB13" s="16">
        <f t="shared" si="5"/>
        <v>45800</v>
      </c>
      <c r="AC13" s="16">
        <f t="shared" si="5"/>
        <v>45801</v>
      </c>
      <c r="AD13" s="16">
        <f t="shared" si="5"/>
        <v>45802</v>
      </c>
      <c r="AE13" s="16">
        <f t="shared" si="5"/>
        <v>45803</v>
      </c>
      <c r="AF13" s="16">
        <f t="shared" si="5"/>
        <v>45804</v>
      </c>
      <c r="AG13" s="16">
        <f>AF13+1</f>
        <v>45805</v>
      </c>
      <c r="AH13" s="16">
        <f>IF(F17=AG13+1,0,AG13+1)</f>
        <v>45806</v>
      </c>
      <c r="AI13" s="16">
        <f>IF(AH13=0,0,IF(F17=AH13+1,0,AH13+1))</f>
        <v>45807</v>
      </c>
      <c r="AJ13" s="16">
        <f>IF(AI13=0,0,IF(F17=AI13+1,0,AI13+1))</f>
        <v>45808</v>
      </c>
      <c r="AK13" s="49" t="s">
        <v>26</v>
      </c>
      <c r="AL13" s="58" t="s">
        <v>27</v>
      </c>
      <c r="AM13" s="48" t="s">
        <v>69</v>
      </c>
      <c r="AN13" s="49" t="s">
        <v>30</v>
      </c>
      <c r="AO13" s="49" t="s">
        <v>29</v>
      </c>
      <c r="AP13" s="50" t="s">
        <v>65</v>
      </c>
      <c r="AQ13" s="51"/>
      <c r="AR13" s="50" t="s">
        <v>28</v>
      </c>
      <c r="AS13" s="51"/>
    </row>
    <row r="14" spans="1:45" ht="26.4" customHeight="1">
      <c r="A14" s="55"/>
      <c r="B14" s="55"/>
      <c r="C14" s="55"/>
      <c r="D14" s="54" t="s">
        <v>3</v>
      </c>
      <c r="E14" s="54"/>
      <c r="F14" s="17">
        <f>WEEKDAY(F13,1)</f>
        <v>5</v>
      </c>
      <c r="G14" s="17">
        <f t="shared" ref="G14:AF14" si="6">WEEKDAY(G13,1)</f>
        <v>6</v>
      </c>
      <c r="H14" s="17">
        <f t="shared" si="6"/>
        <v>7</v>
      </c>
      <c r="I14" s="17">
        <f t="shared" si="6"/>
        <v>1</v>
      </c>
      <c r="J14" s="17">
        <f t="shared" si="6"/>
        <v>2</v>
      </c>
      <c r="K14" s="17">
        <f t="shared" si="6"/>
        <v>3</v>
      </c>
      <c r="L14" s="17">
        <f t="shared" si="6"/>
        <v>4</v>
      </c>
      <c r="M14" s="17">
        <f t="shared" si="6"/>
        <v>5</v>
      </c>
      <c r="N14" s="17">
        <f t="shared" si="6"/>
        <v>6</v>
      </c>
      <c r="O14" s="17">
        <f t="shared" si="6"/>
        <v>7</v>
      </c>
      <c r="P14" s="17">
        <f t="shared" si="6"/>
        <v>1</v>
      </c>
      <c r="Q14" s="17">
        <f t="shared" si="6"/>
        <v>2</v>
      </c>
      <c r="R14" s="17">
        <f t="shared" si="6"/>
        <v>3</v>
      </c>
      <c r="S14" s="17">
        <f t="shared" si="6"/>
        <v>4</v>
      </c>
      <c r="T14" s="17">
        <f t="shared" si="6"/>
        <v>5</v>
      </c>
      <c r="U14" s="17">
        <f t="shared" si="6"/>
        <v>6</v>
      </c>
      <c r="V14" s="17">
        <f t="shared" si="6"/>
        <v>7</v>
      </c>
      <c r="W14" s="17">
        <f t="shared" si="6"/>
        <v>1</v>
      </c>
      <c r="X14" s="17">
        <f t="shared" si="6"/>
        <v>2</v>
      </c>
      <c r="Y14" s="17">
        <f t="shared" si="6"/>
        <v>3</v>
      </c>
      <c r="Z14" s="17">
        <f t="shared" si="6"/>
        <v>4</v>
      </c>
      <c r="AA14" s="17">
        <f t="shared" si="6"/>
        <v>5</v>
      </c>
      <c r="AB14" s="17">
        <f t="shared" si="6"/>
        <v>6</v>
      </c>
      <c r="AC14" s="17">
        <f t="shared" si="6"/>
        <v>7</v>
      </c>
      <c r="AD14" s="17">
        <f t="shared" si="6"/>
        <v>1</v>
      </c>
      <c r="AE14" s="17">
        <f t="shared" si="6"/>
        <v>2</v>
      </c>
      <c r="AF14" s="17">
        <f t="shared" si="6"/>
        <v>3</v>
      </c>
      <c r="AG14" s="17">
        <f>WEEKDAY(AG13,1)</f>
        <v>4</v>
      </c>
      <c r="AH14" s="17">
        <f>IF(AH13=0,"",WEEKDAY(AH13,1))</f>
        <v>5</v>
      </c>
      <c r="AI14" s="17">
        <f>IF(AI13=0,"",WEEKDAY(AI13,1))</f>
        <v>6</v>
      </c>
      <c r="AJ14" s="17">
        <f>IF(AJ13=0,"",WEEKDAY(AJ13,1))</f>
        <v>7</v>
      </c>
      <c r="AK14" s="49"/>
      <c r="AL14" s="59"/>
      <c r="AM14" s="49"/>
      <c r="AN14" s="49"/>
      <c r="AO14" s="49"/>
      <c r="AP14" s="52"/>
      <c r="AQ14" s="53"/>
      <c r="AR14" s="52"/>
      <c r="AS14" s="53"/>
    </row>
    <row r="15" spans="1:45" ht="26.4" customHeight="1">
      <c r="A15" s="60">
        <f>IF(A11=12,1,A11+1)</f>
        <v>5</v>
      </c>
      <c r="B15" s="60"/>
      <c r="C15" s="60"/>
      <c r="D15" s="54" t="s">
        <v>20</v>
      </c>
      <c r="E15" s="54"/>
      <c r="F15" s="25" t="str">
        <f t="shared" ref="F15:AG15" si="7">IF(F14="","",IF(WEEKDAY(F14,2)&gt;5,"■","〇"))</f>
        <v>〇</v>
      </c>
      <c r="G15" s="25" t="str">
        <f t="shared" si="7"/>
        <v>〇</v>
      </c>
      <c r="H15" s="25" t="str">
        <f t="shared" si="7"/>
        <v>■</v>
      </c>
      <c r="I15" s="25" t="str">
        <f t="shared" si="7"/>
        <v>■</v>
      </c>
      <c r="J15" s="25" t="s">
        <v>66</v>
      </c>
      <c r="K15" s="25" t="s">
        <v>66</v>
      </c>
      <c r="L15" s="25" t="s">
        <v>68</v>
      </c>
      <c r="M15" s="25" t="str">
        <f t="shared" si="7"/>
        <v>〇</v>
      </c>
      <c r="N15" s="25" t="s">
        <v>68</v>
      </c>
      <c r="O15" s="25" t="str">
        <f t="shared" si="7"/>
        <v>■</v>
      </c>
      <c r="P15" s="25" t="str">
        <f t="shared" si="7"/>
        <v>■</v>
      </c>
      <c r="Q15" s="25" t="str">
        <f t="shared" si="7"/>
        <v>〇</v>
      </c>
      <c r="R15" s="25" t="str">
        <f t="shared" si="7"/>
        <v>〇</v>
      </c>
      <c r="S15" s="25" t="str">
        <f t="shared" si="7"/>
        <v>〇</v>
      </c>
      <c r="T15" s="25" t="str">
        <f t="shared" si="7"/>
        <v>〇</v>
      </c>
      <c r="U15" s="25" t="str">
        <f t="shared" si="7"/>
        <v>〇</v>
      </c>
      <c r="V15" s="25" t="str">
        <f t="shared" si="7"/>
        <v>■</v>
      </c>
      <c r="W15" s="25" t="str">
        <f t="shared" si="7"/>
        <v>■</v>
      </c>
      <c r="X15" s="25" t="str">
        <f t="shared" si="7"/>
        <v>〇</v>
      </c>
      <c r="Y15" s="25" t="str">
        <f t="shared" si="7"/>
        <v>〇</v>
      </c>
      <c r="Z15" s="25" t="str">
        <f t="shared" si="7"/>
        <v>〇</v>
      </c>
      <c r="AA15" s="25" t="str">
        <f t="shared" si="7"/>
        <v>〇</v>
      </c>
      <c r="AB15" s="25" t="str">
        <f t="shared" si="7"/>
        <v>〇</v>
      </c>
      <c r="AC15" s="25" t="str">
        <f t="shared" si="7"/>
        <v>■</v>
      </c>
      <c r="AD15" s="25" t="s">
        <v>66</v>
      </c>
      <c r="AE15" s="25" t="str">
        <f t="shared" si="7"/>
        <v>〇</v>
      </c>
      <c r="AF15" s="25" t="s">
        <v>68</v>
      </c>
      <c r="AG15" s="25" t="str">
        <f t="shared" si="7"/>
        <v>〇</v>
      </c>
      <c r="AH15" s="25" t="s">
        <v>68</v>
      </c>
      <c r="AI15" s="25" t="s">
        <v>68</v>
      </c>
      <c r="AJ15" s="25" t="s">
        <v>66</v>
      </c>
      <c r="AK15" s="19">
        <f>COUNTIF(F15:AJ15,"〇")+COUNTIF(F15:AJ15,"■")</f>
        <v>31</v>
      </c>
      <c r="AL15" s="19">
        <f>COUNTIFS(F15:AJ15,"■",F14:AJ14,1)+COUNTIFS(F15:AJ15,"〇",F14:AJ14,1)+COUNTIFS(F15:AJ15,"■",F14:AJ14,7)+COUNTIFS(F15:AJ15,"〇",F14:AJ14,7)</f>
        <v>9</v>
      </c>
      <c r="AM15" s="31">
        <v>9</v>
      </c>
      <c r="AN15" s="19">
        <f>COUNTIF(F15:AJ15,"■")</f>
        <v>11</v>
      </c>
      <c r="AO15" s="20">
        <f>AN15/AK15</f>
        <v>0.35483870967741937</v>
      </c>
      <c r="AP15" s="19">
        <f>IF(AQ15="NG",1,0)</f>
        <v>0</v>
      </c>
      <c r="AQ15" s="19" t="str">
        <f>IF(AM15=AL15,"OK",IF(AM15&gt;=AL15,"OK","NG"))</f>
        <v>OK</v>
      </c>
      <c r="AR15" s="19">
        <f>IF(AS15="NG",1,0)</f>
        <v>0</v>
      </c>
      <c r="AS15" s="19" t="str">
        <f>IF(AO15&gt;=0.285,"OK",IF(AN15&gt;=AL15,"OK","NG"))</f>
        <v>OK</v>
      </c>
    </row>
    <row r="16" spans="1:45" ht="26.4" customHeight="1">
      <c r="A16" s="60"/>
      <c r="B16" s="60"/>
      <c r="C16" s="60"/>
      <c r="D16" s="54" t="s">
        <v>21</v>
      </c>
      <c r="E16" s="54"/>
      <c r="F16" s="25" t="s">
        <v>68</v>
      </c>
      <c r="G16" s="25" t="s">
        <v>68</v>
      </c>
      <c r="H16" s="25" t="s">
        <v>66</v>
      </c>
      <c r="I16" s="25" t="s">
        <v>66</v>
      </c>
      <c r="J16" s="25" t="s">
        <v>66</v>
      </c>
      <c r="K16" s="25" t="s">
        <v>66</v>
      </c>
      <c r="L16" s="25" t="s">
        <v>68</v>
      </c>
      <c r="M16" s="25" t="s">
        <v>68</v>
      </c>
      <c r="N16" s="25" t="s">
        <v>68</v>
      </c>
      <c r="O16" s="25" t="s">
        <v>66</v>
      </c>
      <c r="P16" s="25" t="s">
        <v>66</v>
      </c>
      <c r="Q16" s="25" t="s">
        <v>68</v>
      </c>
      <c r="R16" s="25" t="s">
        <v>68</v>
      </c>
      <c r="S16" s="25" t="s">
        <v>68</v>
      </c>
      <c r="T16" s="25" t="s">
        <v>68</v>
      </c>
      <c r="U16" s="25" t="s">
        <v>68</v>
      </c>
      <c r="V16" s="25" t="s">
        <v>66</v>
      </c>
      <c r="W16" s="25" t="s">
        <v>66</v>
      </c>
      <c r="X16" s="25" t="s">
        <v>68</v>
      </c>
      <c r="Y16" s="25" t="s">
        <v>68</v>
      </c>
      <c r="Z16" s="25" t="s">
        <v>68</v>
      </c>
      <c r="AA16" s="25" t="s">
        <v>68</v>
      </c>
      <c r="AB16" s="25" t="s">
        <v>68</v>
      </c>
      <c r="AC16" s="25" t="s">
        <v>66</v>
      </c>
      <c r="AD16" s="25" t="s">
        <v>66</v>
      </c>
      <c r="AE16" s="25" t="s">
        <v>68</v>
      </c>
      <c r="AF16" s="25" t="s">
        <v>68</v>
      </c>
      <c r="AG16" s="25" t="s">
        <v>68</v>
      </c>
      <c r="AH16" s="25" t="s">
        <v>68</v>
      </c>
      <c r="AI16" s="25" t="s">
        <v>68</v>
      </c>
      <c r="AJ16" s="25" t="s">
        <v>66</v>
      </c>
      <c r="AK16" s="19">
        <f>COUNTIF(F16:AJ16,"〇")+COUNTIF(F16:AJ16,"■")</f>
        <v>31</v>
      </c>
      <c r="AL16" s="32"/>
      <c r="AM16" s="31">
        <v>9</v>
      </c>
      <c r="AN16" s="19">
        <f>COUNTIF(F16:AJ16,"■")</f>
        <v>11</v>
      </c>
      <c r="AO16" s="20">
        <f>AN16/AK16</f>
        <v>0.35483870967741937</v>
      </c>
      <c r="AP16" s="19">
        <f>IF(AQ16="NG",1,0)</f>
        <v>0</v>
      </c>
      <c r="AQ16" s="19" t="str">
        <f>IF(AM16=AL15,"OK",IF(AM16&gt;=AL15,"OK","NG"))</f>
        <v>OK</v>
      </c>
      <c r="AR16" s="19">
        <f>IF(AS16="NG",1,0)</f>
        <v>0</v>
      </c>
      <c r="AS16" s="19" t="str">
        <f>IF(AO16&gt;=0.285,"OK",IF(AN16&gt;=AL15,"OK","NG"))</f>
        <v>OK</v>
      </c>
    </row>
    <row r="17" spans="1:45" ht="26.4" customHeight="1">
      <c r="A17" s="55">
        <f>IF(A15=12,A13+1,A13)</f>
        <v>2025</v>
      </c>
      <c r="B17" s="55"/>
      <c r="C17" s="55"/>
      <c r="D17" s="54" t="s">
        <v>9</v>
      </c>
      <c r="E17" s="54"/>
      <c r="F17" s="16">
        <f>DATE($A17,$A19,1)</f>
        <v>45809</v>
      </c>
      <c r="G17" s="16">
        <f>F17+1</f>
        <v>45810</v>
      </c>
      <c r="H17" s="16">
        <f t="shared" ref="H17:X17" si="8">G17+1</f>
        <v>45811</v>
      </c>
      <c r="I17" s="16">
        <f t="shared" si="8"/>
        <v>45812</v>
      </c>
      <c r="J17" s="16">
        <f t="shared" si="8"/>
        <v>45813</v>
      </c>
      <c r="K17" s="16">
        <f t="shared" si="8"/>
        <v>45814</v>
      </c>
      <c r="L17" s="16">
        <f t="shared" si="8"/>
        <v>45815</v>
      </c>
      <c r="M17" s="16">
        <f t="shared" si="8"/>
        <v>45816</v>
      </c>
      <c r="N17" s="16">
        <f t="shared" si="8"/>
        <v>45817</v>
      </c>
      <c r="O17" s="16">
        <f t="shared" si="8"/>
        <v>45818</v>
      </c>
      <c r="P17" s="16">
        <f t="shared" si="8"/>
        <v>45819</v>
      </c>
      <c r="Q17" s="16">
        <f t="shared" si="8"/>
        <v>45820</v>
      </c>
      <c r="R17" s="16">
        <f t="shared" si="8"/>
        <v>45821</v>
      </c>
      <c r="S17" s="16">
        <f t="shared" si="8"/>
        <v>45822</v>
      </c>
      <c r="T17" s="16">
        <f t="shared" si="8"/>
        <v>45823</v>
      </c>
      <c r="U17" s="16">
        <f t="shared" si="8"/>
        <v>45824</v>
      </c>
      <c r="V17" s="16">
        <f t="shared" si="8"/>
        <v>45825</v>
      </c>
      <c r="W17" s="16">
        <f t="shared" si="8"/>
        <v>45826</v>
      </c>
      <c r="X17" s="16">
        <f t="shared" si="8"/>
        <v>45827</v>
      </c>
      <c r="Y17" s="16">
        <f>X17+1</f>
        <v>45828</v>
      </c>
      <c r="Z17" s="16">
        <f t="shared" ref="Z17:AF17" si="9">Y17+1</f>
        <v>45829</v>
      </c>
      <c r="AA17" s="16">
        <f t="shared" si="9"/>
        <v>45830</v>
      </c>
      <c r="AB17" s="16">
        <f t="shared" si="9"/>
        <v>45831</v>
      </c>
      <c r="AC17" s="16">
        <f t="shared" si="9"/>
        <v>45832</v>
      </c>
      <c r="AD17" s="16">
        <f t="shared" si="9"/>
        <v>45833</v>
      </c>
      <c r="AE17" s="16">
        <f t="shared" si="9"/>
        <v>45834</v>
      </c>
      <c r="AF17" s="16">
        <f t="shared" si="9"/>
        <v>45835</v>
      </c>
      <c r="AG17" s="16">
        <f>AF17+1</f>
        <v>45836</v>
      </c>
      <c r="AH17" s="16">
        <f>IF(F21=AG17+1,0,AG17+1)</f>
        <v>45837</v>
      </c>
      <c r="AI17" s="16">
        <f>IF(AH17=0,0,IF(F21=AH17+1,0,AH17+1))</f>
        <v>45838</v>
      </c>
      <c r="AJ17" s="16">
        <f>IF(AI17=0,0,IF(F21=AI17+1,0,AI17+1))</f>
        <v>0</v>
      </c>
      <c r="AK17" s="49" t="s">
        <v>26</v>
      </c>
      <c r="AL17" s="58" t="s">
        <v>27</v>
      </c>
      <c r="AM17" s="48" t="s">
        <v>69</v>
      </c>
      <c r="AN17" s="49" t="s">
        <v>30</v>
      </c>
      <c r="AO17" s="49" t="s">
        <v>29</v>
      </c>
      <c r="AP17" s="50" t="s">
        <v>65</v>
      </c>
      <c r="AQ17" s="51"/>
      <c r="AR17" s="50" t="s">
        <v>28</v>
      </c>
      <c r="AS17" s="51"/>
    </row>
    <row r="18" spans="1:45" ht="26.4" customHeight="1">
      <c r="A18" s="55"/>
      <c r="B18" s="55"/>
      <c r="C18" s="55"/>
      <c r="D18" s="54" t="s">
        <v>3</v>
      </c>
      <c r="E18" s="54"/>
      <c r="F18" s="17">
        <f>WEEKDAY(F17,1)</f>
        <v>1</v>
      </c>
      <c r="G18" s="17">
        <f t="shared" ref="G18:AF18" si="10">WEEKDAY(G17,1)</f>
        <v>2</v>
      </c>
      <c r="H18" s="17">
        <f t="shared" si="10"/>
        <v>3</v>
      </c>
      <c r="I18" s="17">
        <f t="shared" si="10"/>
        <v>4</v>
      </c>
      <c r="J18" s="17">
        <f t="shared" si="10"/>
        <v>5</v>
      </c>
      <c r="K18" s="17">
        <f t="shared" si="10"/>
        <v>6</v>
      </c>
      <c r="L18" s="17">
        <f t="shared" si="10"/>
        <v>7</v>
      </c>
      <c r="M18" s="17">
        <f t="shared" si="10"/>
        <v>1</v>
      </c>
      <c r="N18" s="17">
        <f t="shared" si="10"/>
        <v>2</v>
      </c>
      <c r="O18" s="17">
        <f t="shared" si="10"/>
        <v>3</v>
      </c>
      <c r="P18" s="17">
        <f t="shared" si="10"/>
        <v>4</v>
      </c>
      <c r="Q18" s="17">
        <f t="shared" si="10"/>
        <v>5</v>
      </c>
      <c r="R18" s="17">
        <f t="shared" si="10"/>
        <v>6</v>
      </c>
      <c r="S18" s="17">
        <f t="shared" si="10"/>
        <v>7</v>
      </c>
      <c r="T18" s="17">
        <f t="shared" si="10"/>
        <v>1</v>
      </c>
      <c r="U18" s="17">
        <f t="shared" si="10"/>
        <v>2</v>
      </c>
      <c r="V18" s="17">
        <f t="shared" si="10"/>
        <v>3</v>
      </c>
      <c r="W18" s="17">
        <f t="shared" si="10"/>
        <v>4</v>
      </c>
      <c r="X18" s="17">
        <f t="shared" si="10"/>
        <v>5</v>
      </c>
      <c r="Y18" s="17">
        <f t="shared" si="10"/>
        <v>6</v>
      </c>
      <c r="Z18" s="17">
        <f t="shared" si="10"/>
        <v>7</v>
      </c>
      <c r="AA18" s="17">
        <f t="shared" si="10"/>
        <v>1</v>
      </c>
      <c r="AB18" s="17">
        <f t="shared" si="10"/>
        <v>2</v>
      </c>
      <c r="AC18" s="17">
        <f t="shared" si="10"/>
        <v>3</v>
      </c>
      <c r="AD18" s="17">
        <f t="shared" si="10"/>
        <v>4</v>
      </c>
      <c r="AE18" s="17">
        <f t="shared" si="10"/>
        <v>5</v>
      </c>
      <c r="AF18" s="17">
        <f t="shared" si="10"/>
        <v>6</v>
      </c>
      <c r="AG18" s="17">
        <f>WEEKDAY(AG17,1)</f>
        <v>7</v>
      </c>
      <c r="AH18" s="17">
        <f>IF(AH17=0,"",WEEKDAY(AH17,1))</f>
        <v>1</v>
      </c>
      <c r="AI18" s="17">
        <f>IF(AI17=0,"",WEEKDAY(AI17,1))</f>
        <v>2</v>
      </c>
      <c r="AJ18" s="17" t="str">
        <f>IF(AJ17=0,"",WEEKDAY(AJ17,1))</f>
        <v/>
      </c>
      <c r="AK18" s="49"/>
      <c r="AL18" s="59"/>
      <c r="AM18" s="49"/>
      <c r="AN18" s="49"/>
      <c r="AO18" s="49"/>
      <c r="AP18" s="52"/>
      <c r="AQ18" s="53"/>
      <c r="AR18" s="52"/>
      <c r="AS18" s="53"/>
    </row>
    <row r="19" spans="1:45" ht="26.4" customHeight="1">
      <c r="A19" s="60">
        <f>IF(A15=12,1,A15+1)</f>
        <v>6</v>
      </c>
      <c r="B19" s="60"/>
      <c r="C19" s="60"/>
      <c r="D19" s="54" t="s">
        <v>20</v>
      </c>
      <c r="E19" s="54"/>
      <c r="F19" s="25" t="s">
        <v>66</v>
      </c>
      <c r="G19" s="25" t="s">
        <v>68</v>
      </c>
      <c r="H19" s="25" t="s">
        <v>68</v>
      </c>
      <c r="I19" s="25" t="s">
        <v>68</v>
      </c>
      <c r="J19" s="25" t="str">
        <f t="shared" ref="J19:AJ19" si="11">IF(J18="","",IF(WEEKDAY(J18,2)&gt;5,"■","〇"))</f>
        <v>〇</v>
      </c>
      <c r="K19" s="25" t="str">
        <f t="shared" si="11"/>
        <v>〇</v>
      </c>
      <c r="L19" s="25" t="str">
        <f t="shared" si="11"/>
        <v>■</v>
      </c>
      <c r="M19" s="25" t="str">
        <f t="shared" si="11"/>
        <v>■</v>
      </c>
      <c r="N19" s="25" t="str">
        <f t="shared" si="11"/>
        <v>〇</v>
      </c>
      <c r="O19" s="25" t="str">
        <f t="shared" si="11"/>
        <v>〇</v>
      </c>
      <c r="P19" s="25" t="str">
        <f t="shared" si="11"/>
        <v>〇</v>
      </c>
      <c r="Q19" s="25" t="str">
        <f t="shared" si="11"/>
        <v>〇</v>
      </c>
      <c r="R19" s="25" t="str">
        <f t="shared" si="11"/>
        <v>〇</v>
      </c>
      <c r="S19" s="25" t="str">
        <f t="shared" si="11"/>
        <v>■</v>
      </c>
      <c r="T19" s="25" t="str">
        <f t="shared" si="11"/>
        <v>■</v>
      </c>
      <c r="U19" s="25" t="str">
        <f t="shared" si="11"/>
        <v>〇</v>
      </c>
      <c r="V19" s="25" t="str">
        <f t="shared" si="11"/>
        <v>〇</v>
      </c>
      <c r="W19" s="25" t="str">
        <f t="shared" si="11"/>
        <v>〇</v>
      </c>
      <c r="X19" s="25" t="str">
        <f t="shared" si="11"/>
        <v>〇</v>
      </c>
      <c r="Y19" s="25" t="str">
        <f t="shared" si="11"/>
        <v>〇</v>
      </c>
      <c r="Z19" s="25" t="s">
        <v>66</v>
      </c>
      <c r="AA19" s="25" t="str">
        <f t="shared" si="11"/>
        <v>■</v>
      </c>
      <c r="AB19" s="25" t="str">
        <f t="shared" si="11"/>
        <v>〇</v>
      </c>
      <c r="AC19" s="25" t="str">
        <f t="shared" si="11"/>
        <v>〇</v>
      </c>
      <c r="AD19" s="25" t="s">
        <v>66</v>
      </c>
      <c r="AE19" s="25" t="str">
        <f t="shared" si="11"/>
        <v>〇</v>
      </c>
      <c r="AF19" s="25" t="str">
        <f t="shared" si="11"/>
        <v>〇</v>
      </c>
      <c r="AG19" s="25" t="str">
        <f t="shared" si="11"/>
        <v>■</v>
      </c>
      <c r="AH19" s="25" t="str">
        <f t="shared" si="11"/>
        <v>■</v>
      </c>
      <c r="AI19" s="25" t="str">
        <f t="shared" si="11"/>
        <v>〇</v>
      </c>
      <c r="AJ19" s="25" t="str">
        <f t="shared" si="11"/>
        <v/>
      </c>
      <c r="AK19" s="19">
        <f>COUNTIF(F19:AJ19,"〇")+COUNTIF(F19:AJ19,"■")</f>
        <v>30</v>
      </c>
      <c r="AL19" s="19">
        <f>COUNTIFS(F19:AJ19,"■",F18:AJ18,1)+COUNTIFS(F19:AJ19,"〇",F18:AJ18,1)+COUNTIFS(F19:AJ19,"■",F18:AJ18,7)+COUNTIFS(F19:AJ19,"〇",F18:AJ18,7)</f>
        <v>9</v>
      </c>
      <c r="AM19" s="31">
        <v>9</v>
      </c>
      <c r="AN19" s="19">
        <f>COUNTIF(F19:AJ19,"■")</f>
        <v>10</v>
      </c>
      <c r="AO19" s="20">
        <f>AN19/AK19</f>
        <v>0.33333333333333331</v>
      </c>
      <c r="AP19" s="19">
        <f>IF(AQ19="NG",1,0)</f>
        <v>0</v>
      </c>
      <c r="AQ19" s="19" t="str">
        <f>IF(AM19=AL19,"OK",IF(AM19&gt;=AL19,"OK","NG"))</f>
        <v>OK</v>
      </c>
      <c r="AR19" s="19">
        <f>IF(AS19="NG",1,0)</f>
        <v>0</v>
      </c>
      <c r="AS19" s="19" t="str">
        <f>IF(AO19&gt;=0.285,"OK",IF(AN19&gt;=AL19,"OK","NG"))</f>
        <v>OK</v>
      </c>
    </row>
    <row r="20" spans="1:45" ht="26.4" customHeight="1">
      <c r="A20" s="60"/>
      <c r="B20" s="60"/>
      <c r="C20" s="60"/>
      <c r="D20" s="54" t="s">
        <v>21</v>
      </c>
      <c r="E20" s="54"/>
      <c r="F20" s="25" t="s">
        <v>66</v>
      </c>
      <c r="G20" s="25" t="s">
        <v>68</v>
      </c>
      <c r="H20" s="25" t="s">
        <v>68</v>
      </c>
      <c r="I20" s="25" t="s">
        <v>68</v>
      </c>
      <c r="J20" s="25" t="s">
        <v>68</v>
      </c>
      <c r="K20" s="25" t="s">
        <v>68</v>
      </c>
      <c r="L20" s="25" t="s">
        <v>66</v>
      </c>
      <c r="M20" s="25" t="s">
        <v>66</v>
      </c>
      <c r="N20" s="25" t="s">
        <v>68</v>
      </c>
      <c r="O20" s="25" t="s">
        <v>68</v>
      </c>
      <c r="P20" s="25" t="s">
        <v>68</v>
      </c>
      <c r="Q20" s="25" t="s">
        <v>68</v>
      </c>
      <c r="R20" s="25" t="s">
        <v>68</v>
      </c>
      <c r="S20" s="25" t="s">
        <v>66</v>
      </c>
      <c r="T20" s="25" t="s">
        <v>66</v>
      </c>
      <c r="U20" s="25" t="s">
        <v>68</v>
      </c>
      <c r="V20" s="25" t="s">
        <v>68</v>
      </c>
      <c r="W20" s="25" t="s">
        <v>68</v>
      </c>
      <c r="X20" s="25" t="s">
        <v>68</v>
      </c>
      <c r="Y20" s="25" t="s">
        <v>68</v>
      </c>
      <c r="Z20" s="25" t="s">
        <v>66</v>
      </c>
      <c r="AA20" s="25" t="s">
        <v>66</v>
      </c>
      <c r="AB20" s="25" t="s">
        <v>68</v>
      </c>
      <c r="AC20" s="25" t="s">
        <v>68</v>
      </c>
      <c r="AD20" s="25" t="s">
        <v>66</v>
      </c>
      <c r="AE20" s="25" t="s">
        <v>68</v>
      </c>
      <c r="AF20" s="25" t="s">
        <v>68</v>
      </c>
      <c r="AG20" s="25" t="s">
        <v>66</v>
      </c>
      <c r="AH20" s="25" t="s">
        <v>66</v>
      </c>
      <c r="AI20" s="25" t="s">
        <v>68</v>
      </c>
      <c r="AJ20" s="25"/>
      <c r="AK20" s="19">
        <f>COUNTIF(F20:AJ20,"〇")+COUNTIF(F20:AJ20,"■")</f>
        <v>30</v>
      </c>
      <c r="AL20" s="32"/>
      <c r="AM20" s="31">
        <v>9</v>
      </c>
      <c r="AN20" s="19">
        <f>COUNTIF(F20:AJ20,"■")</f>
        <v>10</v>
      </c>
      <c r="AO20" s="20">
        <f>AN20/AK20</f>
        <v>0.33333333333333331</v>
      </c>
      <c r="AP20" s="19">
        <f>IF(AQ20="NG",1,0)</f>
        <v>0</v>
      </c>
      <c r="AQ20" s="19" t="str">
        <f>IF(AM20=AL19,"OK",IF(AM20&gt;=AL19,"OK","NG"))</f>
        <v>OK</v>
      </c>
      <c r="AR20" s="19">
        <f>IF(AS20="NG",1,0)</f>
        <v>0</v>
      </c>
      <c r="AS20" s="19" t="str">
        <f>IF(AO20&gt;=0.285,"OK",IF(AN20&gt;=AL19,"OK","NG"))</f>
        <v>OK</v>
      </c>
    </row>
    <row r="21" spans="1:45" ht="26.4" customHeight="1">
      <c r="A21" s="55">
        <f>IF(A19=12,A17+1,A17)</f>
        <v>2025</v>
      </c>
      <c r="B21" s="55"/>
      <c r="C21" s="55"/>
      <c r="D21" s="54" t="s">
        <v>9</v>
      </c>
      <c r="E21" s="54"/>
      <c r="F21" s="16">
        <f>DATE($A21,$A23,1)</f>
        <v>45839</v>
      </c>
      <c r="G21" s="16">
        <f>F21+1</f>
        <v>45840</v>
      </c>
      <c r="H21" s="16">
        <f t="shared" ref="H21:X21" si="12">G21+1</f>
        <v>45841</v>
      </c>
      <c r="I21" s="16">
        <f t="shared" si="12"/>
        <v>45842</v>
      </c>
      <c r="J21" s="16">
        <f t="shared" si="12"/>
        <v>45843</v>
      </c>
      <c r="K21" s="16">
        <f t="shared" si="12"/>
        <v>45844</v>
      </c>
      <c r="L21" s="16">
        <f t="shared" si="12"/>
        <v>45845</v>
      </c>
      <c r="M21" s="16">
        <f t="shared" si="12"/>
        <v>45846</v>
      </c>
      <c r="N21" s="16">
        <f t="shared" si="12"/>
        <v>45847</v>
      </c>
      <c r="O21" s="16">
        <f t="shared" si="12"/>
        <v>45848</v>
      </c>
      <c r="P21" s="16">
        <f t="shared" si="12"/>
        <v>45849</v>
      </c>
      <c r="Q21" s="16">
        <f t="shared" si="12"/>
        <v>45850</v>
      </c>
      <c r="R21" s="16">
        <f t="shared" si="12"/>
        <v>45851</v>
      </c>
      <c r="S21" s="16">
        <f t="shared" si="12"/>
        <v>45852</v>
      </c>
      <c r="T21" s="16">
        <f t="shared" si="12"/>
        <v>45853</v>
      </c>
      <c r="U21" s="16">
        <f t="shared" si="12"/>
        <v>45854</v>
      </c>
      <c r="V21" s="16">
        <f t="shared" si="12"/>
        <v>45855</v>
      </c>
      <c r="W21" s="16">
        <f t="shared" si="12"/>
        <v>45856</v>
      </c>
      <c r="X21" s="16">
        <f t="shared" si="12"/>
        <v>45857</v>
      </c>
      <c r="Y21" s="16">
        <f>X21+1</f>
        <v>45858</v>
      </c>
      <c r="Z21" s="16">
        <f t="shared" ref="Z21:AF21" si="13">Y21+1</f>
        <v>45859</v>
      </c>
      <c r="AA21" s="16">
        <f t="shared" si="13"/>
        <v>45860</v>
      </c>
      <c r="AB21" s="16">
        <f t="shared" si="13"/>
        <v>45861</v>
      </c>
      <c r="AC21" s="16">
        <f t="shared" si="13"/>
        <v>45862</v>
      </c>
      <c r="AD21" s="16">
        <f t="shared" si="13"/>
        <v>45863</v>
      </c>
      <c r="AE21" s="16">
        <f t="shared" si="13"/>
        <v>45864</v>
      </c>
      <c r="AF21" s="16">
        <f t="shared" si="13"/>
        <v>45865</v>
      </c>
      <c r="AG21" s="16">
        <f>AF21+1</f>
        <v>45866</v>
      </c>
      <c r="AH21" s="16">
        <f>IF(F25=AG21+1,0,AG21+1)</f>
        <v>45867</v>
      </c>
      <c r="AI21" s="16">
        <f>IF(AH21=0,0,IF(F25=AH21+1,0,AH21+1))</f>
        <v>45868</v>
      </c>
      <c r="AJ21" s="16">
        <f>IF(AI21=0,0,IF(F25=AI21+1,0,AI21+1))</f>
        <v>45869</v>
      </c>
      <c r="AK21" s="49" t="s">
        <v>26</v>
      </c>
      <c r="AL21" s="58" t="s">
        <v>27</v>
      </c>
      <c r="AM21" s="48" t="s">
        <v>69</v>
      </c>
      <c r="AN21" s="49" t="s">
        <v>30</v>
      </c>
      <c r="AO21" s="49" t="s">
        <v>29</v>
      </c>
      <c r="AP21" s="50" t="s">
        <v>65</v>
      </c>
      <c r="AQ21" s="51"/>
      <c r="AR21" s="50" t="s">
        <v>28</v>
      </c>
      <c r="AS21" s="51"/>
    </row>
    <row r="22" spans="1:45" ht="26.4" customHeight="1">
      <c r="A22" s="55"/>
      <c r="B22" s="55"/>
      <c r="C22" s="55"/>
      <c r="D22" s="54" t="s">
        <v>3</v>
      </c>
      <c r="E22" s="54"/>
      <c r="F22" s="17">
        <f>WEEKDAY(F21,1)</f>
        <v>3</v>
      </c>
      <c r="G22" s="17">
        <f t="shared" ref="G22:AF22" si="14">WEEKDAY(G21,1)</f>
        <v>4</v>
      </c>
      <c r="H22" s="17">
        <f t="shared" si="14"/>
        <v>5</v>
      </c>
      <c r="I22" s="17">
        <f t="shared" si="14"/>
        <v>6</v>
      </c>
      <c r="J22" s="17">
        <f t="shared" si="14"/>
        <v>7</v>
      </c>
      <c r="K22" s="17">
        <f t="shared" si="14"/>
        <v>1</v>
      </c>
      <c r="L22" s="17">
        <f t="shared" si="14"/>
        <v>2</v>
      </c>
      <c r="M22" s="17">
        <f t="shared" si="14"/>
        <v>3</v>
      </c>
      <c r="N22" s="17">
        <f t="shared" si="14"/>
        <v>4</v>
      </c>
      <c r="O22" s="17">
        <f t="shared" si="14"/>
        <v>5</v>
      </c>
      <c r="P22" s="17">
        <f t="shared" si="14"/>
        <v>6</v>
      </c>
      <c r="Q22" s="17">
        <f t="shared" si="14"/>
        <v>7</v>
      </c>
      <c r="R22" s="17">
        <f t="shared" si="14"/>
        <v>1</v>
      </c>
      <c r="S22" s="17">
        <f t="shared" si="14"/>
        <v>2</v>
      </c>
      <c r="T22" s="17">
        <f t="shared" si="14"/>
        <v>3</v>
      </c>
      <c r="U22" s="17">
        <f t="shared" si="14"/>
        <v>4</v>
      </c>
      <c r="V22" s="17">
        <f t="shared" si="14"/>
        <v>5</v>
      </c>
      <c r="W22" s="17">
        <f t="shared" si="14"/>
        <v>6</v>
      </c>
      <c r="X22" s="17">
        <f t="shared" si="14"/>
        <v>7</v>
      </c>
      <c r="Y22" s="17">
        <f t="shared" si="14"/>
        <v>1</v>
      </c>
      <c r="Z22" s="17">
        <f t="shared" si="14"/>
        <v>2</v>
      </c>
      <c r="AA22" s="17">
        <f t="shared" si="14"/>
        <v>3</v>
      </c>
      <c r="AB22" s="17">
        <f t="shared" si="14"/>
        <v>4</v>
      </c>
      <c r="AC22" s="17">
        <f t="shared" si="14"/>
        <v>5</v>
      </c>
      <c r="AD22" s="17">
        <f t="shared" si="14"/>
        <v>6</v>
      </c>
      <c r="AE22" s="17">
        <f t="shared" si="14"/>
        <v>7</v>
      </c>
      <c r="AF22" s="17">
        <f t="shared" si="14"/>
        <v>1</v>
      </c>
      <c r="AG22" s="17">
        <f>WEEKDAY(AG21,1)</f>
        <v>2</v>
      </c>
      <c r="AH22" s="17">
        <f>IF(AH21=0,"",WEEKDAY(AH21,1))</f>
        <v>3</v>
      </c>
      <c r="AI22" s="17">
        <f>IF(AI21=0,"",WEEKDAY(AI21,1))</f>
        <v>4</v>
      </c>
      <c r="AJ22" s="17">
        <f>IF(AJ21=0,"",WEEKDAY(AJ21,1))</f>
        <v>5</v>
      </c>
      <c r="AK22" s="49"/>
      <c r="AL22" s="59"/>
      <c r="AM22" s="49"/>
      <c r="AN22" s="49"/>
      <c r="AO22" s="49"/>
      <c r="AP22" s="52"/>
      <c r="AQ22" s="53"/>
      <c r="AR22" s="52"/>
      <c r="AS22" s="53"/>
    </row>
    <row r="23" spans="1:45" ht="26.4" customHeight="1">
      <c r="A23" s="60">
        <f>IF(A19=12,1,A19+1)</f>
        <v>7</v>
      </c>
      <c r="B23" s="60"/>
      <c r="C23" s="60"/>
      <c r="D23" s="54" t="s">
        <v>20</v>
      </c>
      <c r="E23" s="54"/>
      <c r="F23" s="25" t="str">
        <f t="shared" ref="F23:AJ23" si="15">IF(F22="","",IF(WEEKDAY(F22,2)&gt;5,"■","〇"))</f>
        <v>〇</v>
      </c>
      <c r="G23" s="25" t="str">
        <f t="shared" si="15"/>
        <v>〇</v>
      </c>
      <c r="H23" s="25" t="str">
        <f t="shared" si="15"/>
        <v>〇</v>
      </c>
      <c r="I23" s="25" t="str">
        <f t="shared" si="15"/>
        <v>〇</v>
      </c>
      <c r="J23" s="25" t="str">
        <f t="shared" si="15"/>
        <v>■</v>
      </c>
      <c r="K23" s="25" t="str">
        <f t="shared" si="15"/>
        <v>■</v>
      </c>
      <c r="L23" s="25" t="str">
        <f t="shared" si="15"/>
        <v>〇</v>
      </c>
      <c r="M23" s="25" t="str">
        <f t="shared" si="15"/>
        <v>〇</v>
      </c>
      <c r="N23" s="25" t="str">
        <f t="shared" si="15"/>
        <v>〇</v>
      </c>
      <c r="O23" s="25" t="str">
        <f t="shared" si="15"/>
        <v>〇</v>
      </c>
      <c r="P23" s="25" t="str">
        <f t="shared" si="15"/>
        <v>〇</v>
      </c>
      <c r="Q23" s="25" t="str">
        <f t="shared" si="15"/>
        <v>■</v>
      </c>
      <c r="R23" s="25" t="str">
        <f t="shared" si="15"/>
        <v>■</v>
      </c>
      <c r="S23" s="25" t="str">
        <f t="shared" si="15"/>
        <v>〇</v>
      </c>
      <c r="T23" s="25" t="str">
        <f t="shared" si="15"/>
        <v>〇</v>
      </c>
      <c r="U23" s="25" t="str">
        <f t="shared" si="15"/>
        <v>〇</v>
      </c>
      <c r="V23" s="25" t="str">
        <f t="shared" si="15"/>
        <v>〇</v>
      </c>
      <c r="W23" s="25" t="str">
        <f t="shared" si="15"/>
        <v>〇</v>
      </c>
      <c r="X23" s="25" t="str">
        <f t="shared" si="15"/>
        <v>■</v>
      </c>
      <c r="Y23" s="25" t="str">
        <f t="shared" si="15"/>
        <v>■</v>
      </c>
      <c r="Z23" s="25" t="str">
        <f t="shared" si="15"/>
        <v>〇</v>
      </c>
      <c r="AA23" s="25" t="str">
        <f t="shared" si="15"/>
        <v>〇</v>
      </c>
      <c r="AB23" s="25" t="str">
        <f t="shared" si="15"/>
        <v>〇</v>
      </c>
      <c r="AC23" s="25" t="str">
        <f t="shared" si="15"/>
        <v>〇</v>
      </c>
      <c r="AD23" s="25" t="str">
        <f t="shared" si="15"/>
        <v>〇</v>
      </c>
      <c r="AE23" s="25" t="str">
        <f t="shared" si="15"/>
        <v>■</v>
      </c>
      <c r="AF23" s="25" t="str">
        <f t="shared" si="15"/>
        <v>■</v>
      </c>
      <c r="AG23" s="25" t="str">
        <f t="shared" si="15"/>
        <v>〇</v>
      </c>
      <c r="AH23" s="25" t="str">
        <f t="shared" si="15"/>
        <v>〇</v>
      </c>
      <c r="AI23" s="25" t="str">
        <f t="shared" si="15"/>
        <v>〇</v>
      </c>
      <c r="AJ23" s="25" t="str">
        <f t="shared" si="15"/>
        <v>〇</v>
      </c>
      <c r="AK23" s="19">
        <f>COUNTIF(F23:AJ23,"〇")+COUNTIF(F23:AJ23,"■")</f>
        <v>31</v>
      </c>
      <c r="AL23" s="19">
        <f>COUNTIFS(F23:AJ23,"■",F22:AJ22,1)+COUNTIFS(F23:AJ23,"〇",F22:AJ22,1)+COUNTIFS(F23:AJ23,"■",F22:AJ22,7)+COUNTIFS(F23:AJ23,"〇",F22:AJ22,7)</f>
        <v>8</v>
      </c>
      <c r="AM23" s="31">
        <v>8</v>
      </c>
      <c r="AN23" s="19">
        <f>COUNTIF(F23:AJ23,"■")</f>
        <v>8</v>
      </c>
      <c r="AO23" s="20">
        <f>AN23/AK23</f>
        <v>0.25806451612903225</v>
      </c>
      <c r="AP23" s="19">
        <f>IF(AQ23="NG",1,0)</f>
        <v>0</v>
      </c>
      <c r="AQ23" s="19" t="str">
        <f>IF(AM23=AL23,"OK",IF(AM23&gt;=AL23,"OK","NG"))</f>
        <v>OK</v>
      </c>
      <c r="AR23" s="19">
        <f>IF(AS23="NG",1,0)</f>
        <v>0</v>
      </c>
      <c r="AS23" s="19" t="str">
        <f>IF(AO23&gt;=0.285,"OK",IF(AN23&gt;=AL23,"OK","NG"))</f>
        <v>OK</v>
      </c>
    </row>
    <row r="24" spans="1:45" ht="26.4" customHeight="1">
      <c r="A24" s="60"/>
      <c r="B24" s="60"/>
      <c r="C24" s="60"/>
      <c r="D24" s="54" t="s">
        <v>21</v>
      </c>
      <c r="E24" s="54"/>
      <c r="F24" s="25" t="s">
        <v>68</v>
      </c>
      <c r="G24" s="25" t="s">
        <v>68</v>
      </c>
      <c r="H24" s="25" t="s">
        <v>68</v>
      </c>
      <c r="I24" s="25" t="s">
        <v>68</v>
      </c>
      <c r="J24" s="25" t="s">
        <v>66</v>
      </c>
      <c r="K24" s="25" t="s">
        <v>66</v>
      </c>
      <c r="L24" s="25" t="s">
        <v>68</v>
      </c>
      <c r="M24" s="25" t="s">
        <v>68</v>
      </c>
      <c r="N24" s="25" t="s">
        <v>68</v>
      </c>
      <c r="O24" s="25" t="s">
        <v>68</v>
      </c>
      <c r="P24" s="25" t="s">
        <v>68</v>
      </c>
      <c r="Q24" s="25" t="s">
        <v>66</v>
      </c>
      <c r="R24" s="25" t="s">
        <v>66</v>
      </c>
      <c r="S24" s="25" t="s">
        <v>68</v>
      </c>
      <c r="T24" s="25" t="s">
        <v>68</v>
      </c>
      <c r="U24" s="25" t="s">
        <v>68</v>
      </c>
      <c r="V24" s="25" t="s">
        <v>68</v>
      </c>
      <c r="W24" s="25" t="s">
        <v>68</v>
      </c>
      <c r="X24" s="25" t="s">
        <v>66</v>
      </c>
      <c r="Y24" s="25" t="s">
        <v>66</v>
      </c>
      <c r="Z24" s="25" t="s">
        <v>68</v>
      </c>
      <c r="AA24" s="25" t="s">
        <v>68</v>
      </c>
      <c r="AB24" s="25" t="s">
        <v>68</v>
      </c>
      <c r="AC24" s="25" t="s">
        <v>68</v>
      </c>
      <c r="AD24" s="25" t="s">
        <v>68</v>
      </c>
      <c r="AE24" s="25" t="s">
        <v>68</v>
      </c>
      <c r="AF24" s="25" t="s">
        <v>66</v>
      </c>
      <c r="AG24" s="25" t="s">
        <v>68</v>
      </c>
      <c r="AH24" s="25" t="s">
        <v>66</v>
      </c>
      <c r="AI24" s="25" t="s">
        <v>68</v>
      </c>
      <c r="AJ24" s="25" t="s">
        <v>68</v>
      </c>
      <c r="AK24" s="19">
        <f>COUNTIF(F24:AJ24,"〇")+COUNTIF(F24:AJ24,"■")</f>
        <v>31</v>
      </c>
      <c r="AL24" s="32"/>
      <c r="AM24" s="31">
        <v>8</v>
      </c>
      <c r="AN24" s="19">
        <f>COUNTIF(F24:AJ24,"■")</f>
        <v>8</v>
      </c>
      <c r="AO24" s="20">
        <f>AN24/AK24</f>
        <v>0.25806451612903225</v>
      </c>
      <c r="AP24" s="19">
        <f>IF(AQ24="NG",1,0)</f>
        <v>0</v>
      </c>
      <c r="AQ24" s="19" t="str">
        <f>IF(AM24=AL23,"OK",IF(AM24&gt;=AL23,"OK","NG"))</f>
        <v>OK</v>
      </c>
      <c r="AR24" s="19">
        <f>IF(AS24="NG",1,0)</f>
        <v>0</v>
      </c>
      <c r="AS24" s="19" t="str">
        <f>IF(AO24&gt;=0.285,"OK",IF(AN24&gt;=AL23,"OK","NG"))</f>
        <v>OK</v>
      </c>
    </row>
    <row r="25" spans="1:45" ht="26.4" customHeight="1">
      <c r="A25" s="55">
        <f>IF(A23=12,A21+1,A21)</f>
        <v>2025</v>
      </c>
      <c r="B25" s="55"/>
      <c r="C25" s="55"/>
      <c r="D25" s="54" t="s">
        <v>9</v>
      </c>
      <c r="E25" s="54"/>
      <c r="F25" s="16">
        <f>DATE($A25,$A27,1)</f>
        <v>45870</v>
      </c>
      <c r="G25" s="16">
        <f>F25+1</f>
        <v>45871</v>
      </c>
      <c r="H25" s="16">
        <f t="shared" ref="H25:X25" si="16">G25+1</f>
        <v>45872</v>
      </c>
      <c r="I25" s="16">
        <f t="shared" si="16"/>
        <v>45873</v>
      </c>
      <c r="J25" s="16">
        <f t="shared" si="16"/>
        <v>45874</v>
      </c>
      <c r="K25" s="16">
        <f t="shared" si="16"/>
        <v>45875</v>
      </c>
      <c r="L25" s="16">
        <f t="shared" si="16"/>
        <v>45876</v>
      </c>
      <c r="M25" s="16">
        <f t="shared" si="16"/>
        <v>45877</v>
      </c>
      <c r="N25" s="16">
        <f t="shared" si="16"/>
        <v>45878</v>
      </c>
      <c r="O25" s="16">
        <f t="shared" si="16"/>
        <v>45879</v>
      </c>
      <c r="P25" s="16">
        <f t="shared" si="16"/>
        <v>45880</v>
      </c>
      <c r="Q25" s="16">
        <f t="shared" si="16"/>
        <v>45881</v>
      </c>
      <c r="R25" s="16">
        <f t="shared" si="16"/>
        <v>45882</v>
      </c>
      <c r="S25" s="16">
        <f t="shared" si="16"/>
        <v>45883</v>
      </c>
      <c r="T25" s="16">
        <f t="shared" si="16"/>
        <v>45884</v>
      </c>
      <c r="U25" s="16">
        <f t="shared" si="16"/>
        <v>45885</v>
      </c>
      <c r="V25" s="16">
        <f t="shared" si="16"/>
        <v>45886</v>
      </c>
      <c r="W25" s="16">
        <f t="shared" si="16"/>
        <v>45887</v>
      </c>
      <c r="X25" s="16">
        <f t="shared" si="16"/>
        <v>45888</v>
      </c>
      <c r="Y25" s="16">
        <f>X25+1</f>
        <v>45889</v>
      </c>
      <c r="Z25" s="16">
        <f t="shared" ref="Z25:AF25" si="17">Y25+1</f>
        <v>45890</v>
      </c>
      <c r="AA25" s="16">
        <f t="shared" si="17"/>
        <v>45891</v>
      </c>
      <c r="AB25" s="16">
        <f t="shared" si="17"/>
        <v>45892</v>
      </c>
      <c r="AC25" s="16">
        <f t="shared" si="17"/>
        <v>45893</v>
      </c>
      <c r="AD25" s="16">
        <f t="shared" si="17"/>
        <v>45894</v>
      </c>
      <c r="AE25" s="16">
        <f t="shared" si="17"/>
        <v>45895</v>
      </c>
      <c r="AF25" s="16">
        <f t="shared" si="17"/>
        <v>45896</v>
      </c>
      <c r="AG25" s="16">
        <f>AF25+1</f>
        <v>45897</v>
      </c>
      <c r="AH25" s="16">
        <f>IF(F29=AG25+1,0,AG25+1)</f>
        <v>45898</v>
      </c>
      <c r="AI25" s="16">
        <f>IF(AH25=0,0,IF(F29=AH25+1,0,AH25+1))</f>
        <v>45899</v>
      </c>
      <c r="AJ25" s="16">
        <f>IF(AI25=0,0,IF(F29=AI25+1,0,AI25+1))</f>
        <v>45900</v>
      </c>
      <c r="AK25" s="49" t="s">
        <v>26</v>
      </c>
      <c r="AL25" s="58" t="s">
        <v>27</v>
      </c>
      <c r="AM25" s="48" t="s">
        <v>69</v>
      </c>
      <c r="AN25" s="49" t="s">
        <v>30</v>
      </c>
      <c r="AO25" s="49" t="s">
        <v>29</v>
      </c>
      <c r="AP25" s="50" t="s">
        <v>65</v>
      </c>
      <c r="AQ25" s="51"/>
      <c r="AR25" s="50" t="s">
        <v>28</v>
      </c>
      <c r="AS25" s="51"/>
    </row>
    <row r="26" spans="1:45" ht="26.4" customHeight="1">
      <c r="A26" s="55"/>
      <c r="B26" s="55"/>
      <c r="C26" s="55"/>
      <c r="D26" s="54" t="s">
        <v>3</v>
      </c>
      <c r="E26" s="54"/>
      <c r="F26" s="17">
        <f>WEEKDAY(F25,1)</f>
        <v>6</v>
      </c>
      <c r="G26" s="17">
        <f t="shared" ref="G26:AF26" si="18">WEEKDAY(G25,1)</f>
        <v>7</v>
      </c>
      <c r="H26" s="17">
        <f t="shared" si="18"/>
        <v>1</v>
      </c>
      <c r="I26" s="17">
        <f t="shared" si="18"/>
        <v>2</v>
      </c>
      <c r="J26" s="17">
        <f t="shared" si="18"/>
        <v>3</v>
      </c>
      <c r="K26" s="17">
        <f t="shared" si="18"/>
        <v>4</v>
      </c>
      <c r="L26" s="17">
        <f t="shared" si="18"/>
        <v>5</v>
      </c>
      <c r="M26" s="17">
        <f t="shared" si="18"/>
        <v>6</v>
      </c>
      <c r="N26" s="17">
        <f t="shared" si="18"/>
        <v>7</v>
      </c>
      <c r="O26" s="17">
        <f t="shared" si="18"/>
        <v>1</v>
      </c>
      <c r="P26" s="17">
        <f t="shared" si="18"/>
        <v>2</v>
      </c>
      <c r="Q26" s="17">
        <f t="shared" si="18"/>
        <v>3</v>
      </c>
      <c r="R26" s="17">
        <f t="shared" si="18"/>
        <v>4</v>
      </c>
      <c r="S26" s="17">
        <f t="shared" si="18"/>
        <v>5</v>
      </c>
      <c r="T26" s="17">
        <f t="shared" si="18"/>
        <v>6</v>
      </c>
      <c r="U26" s="17">
        <f t="shared" si="18"/>
        <v>7</v>
      </c>
      <c r="V26" s="17">
        <f t="shared" si="18"/>
        <v>1</v>
      </c>
      <c r="W26" s="17">
        <f t="shared" si="18"/>
        <v>2</v>
      </c>
      <c r="X26" s="17">
        <f t="shared" si="18"/>
        <v>3</v>
      </c>
      <c r="Y26" s="17">
        <f t="shared" si="18"/>
        <v>4</v>
      </c>
      <c r="Z26" s="17">
        <f t="shared" si="18"/>
        <v>5</v>
      </c>
      <c r="AA26" s="17">
        <f t="shared" si="18"/>
        <v>6</v>
      </c>
      <c r="AB26" s="17">
        <f t="shared" si="18"/>
        <v>7</v>
      </c>
      <c r="AC26" s="17">
        <f t="shared" si="18"/>
        <v>1</v>
      </c>
      <c r="AD26" s="17">
        <f t="shared" si="18"/>
        <v>2</v>
      </c>
      <c r="AE26" s="17">
        <f t="shared" si="18"/>
        <v>3</v>
      </c>
      <c r="AF26" s="17">
        <f t="shared" si="18"/>
        <v>4</v>
      </c>
      <c r="AG26" s="17">
        <f>WEEKDAY(AG25,1)</f>
        <v>5</v>
      </c>
      <c r="AH26" s="17">
        <f>IF(AH25=0,"",WEEKDAY(AH25,1))</f>
        <v>6</v>
      </c>
      <c r="AI26" s="17">
        <f>IF(AI25=0,"",WEEKDAY(AI25,1))</f>
        <v>7</v>
      </c>
      <c r="AJ26" s="17">
        <f>IF(AJ25=0,"",WEEKDAY(AJ25,1))</f>
        <v>1</v>
      </c>
      <c r="AK26" s="49"/>
      <c r="AL26" s="59"/>
      <c r="AM26" s="49"/>
      <c r="AN26" s="49"/>
      <c r="AO26" s="49"/>
      <c r="AP26" s="52"/>
      <c r="AQ26" s="53"/>
      <c r="AR26" s="52"/>
      <c r="AS26" s="53"/>
    </row>
    <row r="27" spans="1:45" ht="26.4" customHeight="1">
      <c r="A27" s="60">
        <f>IF(A23=12,1,A23+1)</f>
        <v>8</v>
      </c>
      <c r="B27" s="60"/>
      <c r="C27" s="60"/>
      <c r="D27" s="54" t="s">
        <v>20</v>
      </c>
      <c r="E27" s="54"/>
      <c r="F27" s="25" t="str">
        <f t="shared" ref="F27:Q27" si="19">IF(F26="","",IF(WEEKDAY(F26,2)&gt;5,"■","〇"))</f>
        <v>〇</v>
      </c>
      <c r="G27" s="25" t="str">
        <f t="shared" si="19"/>
        <v>■</v>
      </c>
      <c r="H27" s="25" t="str">
        <f t="shared" si="19"/>
        <v>■</v>
      </c>
      <c r="I27" s="25" t="str">
        <f t="shared" si="19"/>
        <v>〇</v>
      </c>
      <c r="J27" s="25" t="str">
        <f t="shared" si="19"/>
        <v>〇</v>
      </c>
      <c r="K27" s="25" t="str">
        <f t="shared" si="19"/>
        <v>〇</v>
      </c>
      <c r="L27" s="25" t="str">
        <f t="shared" si="19"/>
        <v>〇</v>
      </c>
      <c r="M27" s="25" t="str">
        <f t="shared" si="19"/>
        <v>〇</v>
      </c>
      <c r="N27" s="25" t="str">
        <f t="shared" si="19"/>
        <v>■</v>
      </c>
      <c r="O27" s="25" t="str">
        <f t="shared" si="19"/>
        <v>■</v>
      </c>
      <c r="P27" s="25" t="str">
        <f t="shared" si="19"/>
        <v>〇</v>
      </c>
      <c r="Q27" s="25" t="str">
        <f t="shared" si="19"/>
        <v>〇</v>
      </c>
      <c r="R27" s="25" t="s">
        <v>67</v>
      </c>
      <c r="S27" s="25" t="s">
        <v>67</v>
      </c>
      <c r="T27" s="25" t="s">
        <v>67</v>
      </c>
      <c r="U27" s="25" t="s">
        <v>66</v>
      </c>
      <c r="V27" s="25" t="s">
        <v>66</v>
      </c>
      <c r="W27" s="25" t="s">
        <v>68</v>
      </c>
      <c r="X27" s="25" t="s">
        <v>68</v>
      </c>
      <c r="Y27" s="25" t="s">
        <v>68</v>
      </c>
      <c r="Z27" s="25" t="s">
        <v>68</v>
      </c>
      <c r="AA27" s="25" t="s">
        <v>68</v>
      </c>
      <c r="AB27" s="25" t="s">
        <v>66</v>
      </c>
      <c r="AC27" s="25" t="s">
        <v>66</v>
      </c>
      <c r="AD27" s="25" t="s">
        <v>68</v>
      </c>
      <c r="AE27" s="25" t="s">
        <v>68</v>
      </c>
      <c r="AF27" s="25" t="s">
        <v>68</v>
      </c>
      <c r="AG27" s="25" t="s">
        <v>68</v>
      </c>
      <c r="AH27" s="25" t="s">
        <v>68</v>
      </c>
      <c r="AI27" s="25" t="s">
        <v>66</v>
      </c>
      <c r="AJ27" s="25" t="s">
        <v>66</v>
      </c>
      <c r="AK27" s="19">
        <f>COUNTIF(F27:AJ27,"〇")+COUNTIF(F27:AJ27,"■")</f>
        <v>28</v>
      </c>
      <c r="AL27" s="19">
        <f>COUNTIFS(F27:AJ27,"■",F26:AJ26,1)+COUNTIFS(F27:AJ27,"〇",F26:AJ26,1)+COUNTIFS(F27:AJ27,"■",F26:AJ26,7)+COUNTIFS(F27:AJ27,"〇",F26:AJ26,7)</f>
        <v>10</v>
      </c>
      <c r="AM27" s="31">
        <v>10</v>
      </c>
      <c r="AN27" s="19">
        <f>COUNTIF(F27:AJ27,"■")</f>
        <v>10</v>
      </c>
      <c r="AO27" s="20">
        <f>AN27/AK27</f>
        <v>0.35714285714285715</v>
      </c>
      <c r="AP27" s="19">
        <f>IF(AQ27="NG",1,0)</f>
        <v>0</v>
      </c>
      <c r="AQ27" s="19" t="str">
        <f>IF(AM27=AL27,"OK",IF(AM27&gt;=AL27,"OK","NG"))</f>
        <v>OK</v>
      </c>
      <c r="AR27" s="19">
        <f>IF(AS27="NG",1,0)</f>
        <v>0</v>
      </c>
      <c r="AS27" s="19" t="str">
        <f>IF(AO27&gt;=0.285,"OK",IF(AN27&gt;=AL27,"OK","NG"))</f>
        <v>OK</v>
      </c>
    </row>
    <row r="28" spans="1:45" ht="26.4" customHeight="1">
      <c r="A28" s="60"/>
      <c r="B28" s="60"/>
      <c r="C28" s="60"/>
      <c r="D28" s="54" t="s">
        <v>21</v>
      </c>
      <c r="E28" s="54"/>
      <c r="F28" s="25" t="s">
        <v>68</v>
      </c>
      <c r="G28" s="25" t="s">
        <v>66</v>
      </c>
      <c r="H28" s="25" t="s">
        <v>66</v>
      </c>
      <c r="I28" s="25" t="s">
        <v>68</v>
      </c>
      <c r="J28" s="25" t="s">
        <v>68</v>
      </c>
      <c r="K28" s="25" t="s">
        <v>68</v>
      </c>
      <c r="L28" s="25" t="s">
        <v>68</v>
      </c>
      <c r="M28" s="25" t="s">
        <v>68</v>
      </c>
      <c r="N28" s="25" t="s">
        <v>66</v>
      </c>
      <c r="O28" s="25" t="s">
        <v>66</v>
      </c>
      <c r="P28" s="25" t="s">
        <v>68</v>
      </c>
      <c r="Q28" s="25" t="s">
        <v>68</v>
      </c>
      <c r="R28" s="25" t="s">
        <v>67</v>
      </c>
      <c r="S28" s="25" t="s">
        <v>67</v>
      </c>
      <c r="T28" s="25" t="s">
        <v>67</v>
      </c>
      <c r="U28" s="25" t="s">
        <v>66</v>
      </c>
      <c r="V28" s="25" t="s">
        <v>66</v>
      </c>
      <c r="W28" s="25" t="s">
        <v>68</v>
      </c>
      <c r="X28" s="25" t="s">
        <v>68</v>
      </c>
      <c r="Y28" s="25" t="s">
        <v>68</v>
      </c>
      <c r="Z28" s="25" t="s">
        <v>68</v>
      </c>
      <c r="AA28" s="25" t="s">
        <v>68</v>
      </c>
      <c r="AB28" s="25" t="s">
        <v>66</v>
      </c>
      <c r="AC28" s="25" t="s">
        <v>66</v>
      </c>
      <c r="AD28" s="25" t="s">
        <v>68</v>
      </c>
      <c r="AE28" s="25" t="s">
        <v>68</v>
      </c>
      <c r="AF28" s="25" t="s">
        <v>68</v>
      </c>
      <c r="AG28" s="25" t="s">
        <v>68</v>
      </c>
      <c r="AH28" s="25" t="s">
        <v>68</v>
      </c>
      <c r="AI28" s="25" t="s">
        <v>66</v>
      </c>
      <c r="AJ28" s="25" t="s">
        <v>66</v>
      </c>
      <c r="AK28" s="19">
        <f>COUNTIF(F28:AJ28,"〇")+COUNTIF(F28:AJ28,"■")</f>
        <v>28</v>
      </c>
      <c r="AL28" s="32"/>
      <c r="AM28" s="31">
        <v>10</v>
      </c>
      <c r="AN28" s="19">
        <f>COUNTIF(F28:AJ28,"■")</f>
        <v>10</v>
      </c>
      <c r="AO28" s="20">
        <f>AN28/AK28</f>
        <v>0.35714285714285715</v>
      </c>
      <c r="AP28" s="19">
        <f>IF(AQ28="NG",1,0)</f>
        <v>0</v>
      </c>
      <c r="AQ28" s="19" t="str">
        <f>IF(AM28=AL27,"OK",IF(AM28&gt;=AL27,"OK","NG"))</f>
        <v>OK</v>
      </c>
      <c r="AR28" s="19">
        <f>IF(AS28="NG",1,0)</f>
        <v>0</v>
      </c>
      <c r="AS28" s="19" t="str">
        <f>IF(AO28&gt;=0.285,"OK",IF(AN28&gt;=AL27,"OK","NG"))</f>
        <v>OK</v>
      </c>
    </row>
    <row r="29" spans="1:45" ht="26.4" customHeight="1">
      <c r="A29" s="55">
        <f>IF(A27=12,A25+1,A25)</f>
        <v>2025</v>
      </c>
      <c r="B29" s="55"/>
      <c r="C29" s="55"/>
      <c r="D29" s="54" t="s">
        <v>9</v>
      </c>
      <c r="E29" s="54"/>
      <c r="F29" s="16">
        <f>DATE($A29,$A31,1)</f>
        <v>45901</v>
      </c>
      <c r="G29" s="16">
        <f>F29+1</f>
        <v>45902</v>
      </c>
      <c r="H29" s="16">
        <f t="shared" ref="H29:X29" si="20">G29+1</f>
        <v>45903</v>
      </c>
      <c r="I29" s="16">
        <f t="shared" si="20"/>
        <v>45904</v>
      </c>
      <c r="J29" s="16">
        <f t="shared" si="20"/>
        <v>45905</v>
      </c>
      <c r="K29" s="16">
        <f t="shared" si="20"/>
        <v>45906</v>
      </c>
      <c r="L29" s="16">
        <f t="shared" si="20"/>
        <v>45907</v>
      </c>
      <c r="M29" s="16">
        <f t="shared" si="20"/>
        <v>45908</v>
      </c>
      <c r="N29" s="16">
        <f t="shared" si="20"/>
        <v>45909</v>
      </c>
      <c r="O29" s="16">
        <f t="shared" si="20"/>
        <v>45910</v>
      </c>
      <c r="P29" s="16">
        <f t="shared" si="20"/>
        <v>45911</v>
      </c>
      <c r="Q29" s="16">
        <f t="shared" si="20"/>
        <v>45912</v>
      </c>
      <c r="R29" s="16">
        <f t="shared" si="20"/>
        <v>45913</v>
      </c>
      <c r="S29" s="16">
        <f t="shared" si="20"/>
        <v>45914</v>
      </c>
      <c r="T29" s="16">
        <f t="shared" si="20"/>
        <v>45915</v>
      </c>
      <c r="U29" s="16">
        <f t="shared" si="20"/>
        <v>45916</v>
      </c>
      <c r="V29" s="16">
        <f t="shared" si="20"/>
        <v>45917</v>
      </c>
      <c r="W29" s="16">
        <f t="shared" si="20"/>
        <v>45918</v>
      </c>
      <c r="X29" s="16">
        <f t="shared" si="20"/>
        <v>45919</v>
      </c>
      <c r="Y29" s="16">
        <f>X29+1</f>
        <v>45920</v>
      </c>
      <c r="Z29" s="16">
        <f t="shared" ref="Z29:AF29" si="21">Y29+1</f>
        <v>45921</v>
      </c>
      <c r="AA29" s="16">
        <f t="shared" si="21"/>
        <v>45922</v>
      </c>
      <c r="AB29" s="16">
        <f t="shared" si="21"/>
        <v>45923</v>
      </c>
      <c r="AC29" s="16">
        <f t="shared" si="21"/>
        <v>45924</v>
      </c>
      <c r="AD29" s="16">
        <f t="shared" si="21"/>
        <v>45925</v>
      </c>
      <c r="AE29" s="16">
        <f t="shared" si="21"/>
        <v>45926</v>
      </c>
      <c r="AF29" s="16">
        <f t="shared" si="21"/>
        <v>45927</v>
      </c>
      <c r="AG29" s="16">
        <f>AF29+1</f>
        <v>45928</v>
      </c>
      <c r="AH29" s="16">
        <f>IF(F33=AG29+1,0,AG29+1)</f>
        <v>45929</v>
      </c>
      <c r="AI29" s="16">
        <f>IF(AH29=0,0,IF(F33=AH29+1,0,AH29+1))</f>
        <v>45930</v>
      </c>
      <c r="AJ29" s="16">
        <f>IF(AI29=0,0,IF(F33=AI29+1,0,AI29+1))</f>
        <v>0</v>
      </c>
      <c r="AK29" s="49" t="s">
        <v>26</v>
      </c>
      <c r="AL29" s="58" t="s">
        <v>27</v>
      </c>
      <c r="AM29" s="48" t="s">
        <v>69</v>
      </c>
      <c r="AN29" s="49" t="s">
        <v>30</v>
      </c>
      <c r="AO29" s="49" t="s">
        <v>29</v>
      </c>
      <c r="AP29" s="50" t="s">
        <v>65</v>
      </c>
      <c r="AQ29" s="51"/>
      <c r="AR29" s="50" t="s">
        <v>28</v>
      </c>
      <c r="AS29" s="51"/>
    </row>
    <row r="30" spans="1:45" ht="26.4" customHeight="1">
      <c r="A30" s="55"/>
      <c r="B30" s="55"/>
      <c r="C30" s="55"/>
      <c r="D30" s="54" t="s">
        <v>3</v>
      </c>
      <c r="E30" s="54"/>
      <c r="F30" s="17">
        <f>WEEKDAY(F29,1)</f>
        <v>2</v>
      </c>
      <c r="G30" s="17">
        <f t="shared" ref="G30:AF30" si="22">WEEKDAY(G29,1)</f>
        <v>3</v>
      </c>
      <c r="H30" s="17">
        <f t="shared" si="22"/>
        <v>4</v>
      </c>
      <c r="I30" s="17">
        <f t="shared" si="22"/>
        <v>5</v>
      </c>
      <c r="J30" s="17">
        <f t="shared" si="22"/>
        <v>6</v>
      </c>
      <c r="K30" s="17">
        <f t="shared" si="22"/>
        <v>7</v>
      </c>
      <c r="L30" s="17">
        <f t="shared" si="22"/>
        <v>1</v>
      </c>
      <c r="M30" s="17">
        <f t="shared" si="22"/>
        <v>2</v>
      </c>
      <c r="N30" s="17">
        <f t="shared" si="22"/>
        <v>3</v>
      </c>
      <c r="O30" s="17">
        <f t="shared" si="22"/>
        <v>4</v>
      </c>
      <c r="P30" s="17">
        <f t="shared" si="22"/>
        <v>5</v>
      </c>
      <c r="Q30" s="17">
        <f t="shared" si="22"/>
        <v>6</v>
      </c>
      <c r="R30" s="17">
        <f t="shared" si="22"/>
        <v>7</v>
      </c>
      <c r="S30" s="17">
        <f t="shared" si="22"/>
        <v>1</v>
      </c>
      <c r="T30" s="17">
        <f t="shared" si="22"/>
        <v>2</v>
      </c>
      <c r="U30" s="17">
        <f t="shared" si="22"/>
        <v>3</v>
      </c>
      <c r="V30" s="17">
        <f t="shared" si="22"/>
        <v>4</v>
      </c>
      <c r="W30" s="17">
        <f t="shared" si="22"/>
        <v>5</v>
      </c>
      <c r="X30" s="17">
        <f t="shared" si="22"/>
        <v>6</v>
      </c>
      <c r="Y30" s="17">
        <f t="shared" si="22"/>
        <v>7</v>
      </c>
      <c r="Z30" s="17">
        <f t="shared" si="22"/>
        <v>1</v>
      </c>
      <c r="AA30" s="17">
        <f t="shared" si="22"/>
        <v>2</v>
      </c>
      <c r="AB30" s="17">
        <f t="shared" si="22"/>
        <v>3</v>
      </c>
      <c r="AC30" s="17">
        <f t="shared" si="22"/>
        <v>4</v>
      </c>
      <c r="AD30" s="17">
        <f t="shared" si="22"/>
        <v>5</v>
      </c>
      <c r="AE30" s="17">
        <f t="shared" si="22"/>
        <v>6</v>
      </c>
      <c r="AF30" s="17">
        <f t="shared" si="22"/>
        <v>7</v>
      </c>
      <c r="AG30" s="17">
        <f>WEEKDAY(AG29,1)</f>
        <v>1</v>
      </c>
      <c r="AH30" s="17">
        <f>IF(AH29=0,"",WEEKDAY(AH29,1))</f>
        <v>2</v>
      </c>
      <c r="AI30" s="17">
        <f>IF(AI29=0,"",WEEKDAY(AI29,1))</f>
        <v>3</v>
      </c>
      <c r="AJ30" s="17" t="str">
        <f>IF(AJ29=0,"",WEEKDAY(AJ29,1))</f>
        <v/>
      </c>
      <c r="AK30" s="49"/>
      <c r="AL30" s="59"/>
      <c r="AM30" s="49"/>
      <c r="AN30" s="49"/>
      <c r="AO30" s="49"/>
      <c r="AP30" s="52"/>
      <c r="AQ30" s="53"/>
      <c r="AR30" s="52"/>
      <c r="AS30" s="53"/>
    </row>
    <row r="31" spans="1:45" ht="26.4" customHeight="1">
      <c r="A31" s="60">
        <f>IF(A27=12,1,A27+1)</f>
        <v>9</v>
      </c>
      <c r="B31" s="60"/>
      <c r="C31" s="60"/>
      <c r="D31" s="54" t="s">
        <v>20</v>
      </c>
      <c r="E31" s="54"/>
      <c r="F31" s="25" t="str">
        <f t="shared" ref="F31:AJ31" si="23">IF(F30="","",IF(WEEKDAY(F30,2)&gt;5,"■","〇"))</f>
        <v>〇</v>
      </c>
      <c r="G31" s="25" t="str">
        <f t="shared" si="23"/>
        <v>〇</v>
      </c>
      <c r="H31" s="25" t="str">
        <f t="shared" si="23"/>
        <v>〇</v>
      </c>
      <c r="I31" s="25" t="str">
        <f t="shared" si="23"/>
        <v>〇</v>
      </c>
      <c r="J31" s="25" t="str">
        <f t="shared" si="23"/>
        <v>〇</v>
      </c>
      <c r="K31" s="25" t="str">
        <f t="shared" si="23"/>
        <v>■</v>
      </c>
      <c r="L31" s="25" t="str">
        <f t="shared" si="23"/>
        <v>■</v>
      </c>
      <c r="M31" s="25" t="str">
        <f t="shared" si="23"/>
        <v>〇</v>
      </c>
      <c r="N31" s="25" t="str">
        <f t="shared" si="23"/>
        <v>〇</v>
      </c>
      <c r="O31" s="25" t="str">
        <f t="shared" si="23"/>
        <v>〇</v>
      </c>
      <c r="P31" s="25" t="str">
        <f t="shared" si="23"/>
        <v>〇</v>
      </c>
      <c r="Q31" s="25" t="str">
        <f t="shared" si="23"/>
        <v>〇</v>
      </c>
      <c r="R31" s="25" t="str">
        <f t="shared" si="23"/>
        <v>■</v>
      </c>
      <c r="S31" s="25" t="str">
        <f t="shared" si="23"/>
        <v>■</v>
      </c>
      <c r="T31" s="25" t="s">
        <v>66</v>
      </c>
      <c r="U31" s="25" t="str">
        <f t="shared" si="23"/>
        <v>〇</v>
      </c>
      <c r="V31" s="25" t="str">
        <f t="shared" si="23"/>
        <v>〇</v>
      </c>
      <c r="W31" s="25" t="str">
        <f t="shared" si="23"/>
        <v>〇</v>
      </c>
      <c r="X31" s="25" t="str">
        <f t="shared" si="23"/>
        <v>〇</v>
      </c>
      <c r="Y31" s="25" t="str">
        <f t="shared" si="23"/>
        <v>■</v>
      </c>
      <c r="Z31" s="25" t="str">
        <f t="shared" si="23"/>
        <v>■</v>
      </c>
      <c r="AA31" s="25" t="str">
        <f t="shared" si="23"/>
        <v>〇</v>
      </c>
      <c r="AB31" s="25" t="s">
        <v>66</v>
      </c>
      <c r="AC31" s="25" t="str">
        <f t="shared" si="23"/>
        <v>〇</v>
      </c>
      <c r="AD31" s="25" t="str">
        <f t="shared" si="23"/>
        <v>〇</v>
      </c>
      <c r="AE31" s="25" t="str">
        <f t="shared" si="23"/>
        <v>〇</v>
      </c>
      <c r="AF31" s="25" t="str">
        <f t="shared" si="23"/>
        <v>■</v>
      </c>
      <c r="AG31" s="25" t="str">
        <f t="shared" si="23"/>
        <v>■</v>
      </c>
      <c r="AH31" s="25" t="str">
        <f t="shared" si="23"/>
        <v>〇</v>
      </c>
      <c r="AI31" s="25" t="str">
        <f t="shared" si="23"/>
        <v>〇</v>
      </c>
      <c r="AJ31" s="25" t="str">
        <f t="shared" si="23"/>
        <v/>
      </c>
      <c r="AK31" s="19">
        <f>COUNTIF(F31:AJ31,"〇")+COUNTIF(F31:AJ31,"■")</f>
        <v>30</v>
      </c>
      <c r="AL31" s="19">
        <f>COUNTIFS(F31:AJ31,"■",F30:AJ30,1)+COUNTIFS(F31:AJ31,"〇",F30:AJ30,1)+COUNTIFS(F31:AJ31,"■",F30:AJ30,7)+COUNTIFS(F31:AJ31,"〇",F30:AJ30,7)</f>
        <v>8</v>
      </c>
      <c r="AM31" s="31">
        <v>8</v>
      </c>
      <c r="AN31" s="19">
        <f>COUNTIF(F31:AJ31,"■")</f>
        <v>10</v>
      </c>
      <c r="AO31" s="20">
        <f>AN31/AK31</f>
        <v>0.33333333333333331</v>
      </c>
      <c r="AP31" s="19">
        <f>IF(AQ31="NG",1,0)</f>
        <v>0</v>
      </c>
      <c r="AQ31" s="19" t="str">
        <f>IF(AM31=AL31,"OK",IF(AM31&gt;=AL31,"OK","NG"))</f>
        <v>OK</v>
      </c>
      <c r="AR31" s="19">
        <f>IF(AS31="NG",1,0)</f>
        <v>0</v>
      </c>
      <c r="AS31" s="19" t="str">
        <f>IF(AO31&gt;=0.285,"OK",IF(AN31&gt;=AL31,"OK","NG"))</f>
        <v>OK</v>
      </c>
    </row>
    <row r="32" spans="1:45" ht="26.4" customHeight="1">
      <c r="A32" s="60"/>
      <c r="B32" s="60"/>
      <c r="C32" s="60"/>
      <c r="D32" s="54" t="s">
        <v>21</v>
      </c>
      <c r="E32" s="54"/>
      <c r="F32" s="25" t="s">
        <v>68</v>
      </c>
      <c r="G32" s="25" t="s">
        <v>68</v>
      </c>
      <c r="H32" s="25" t="s">
        <v>68</v>
      </c>
      <c r="I32" s="25" t="s">
        <v>68</v>
      </c>
      <c r="J32" s="25" t="s">
        <v>68</v>
      </c>
      <c r="K32" s="25" t="s">
        <v>66</v>
      </c>
      <c r="L32" s="25" t="s">
        <v>66</v>
      </c>
      <c r="M32" s="25" t="s">
        <v>68</v>
      </c>
      <c r="N32" s="25" t="s">
        <v>68</v>
      </c>
      <c r="O32" s="25" t="s">
        <v>68</v>
      </c>
      <c r="P32" s="25" t="s">
        <v>68</v>
      </c>
      <c r="Q32" s="25" t="s">
        <v>68</v>
      </c>
      <c r="R32" s="25" t="s">
        <v>66</v>
      </c>
      <c r="S32" s="25" t="s">
        <v>66</v>
      </c>
      <c r="T32" s="25" t="s">
        <v>66</v>
      </c>
      <c r="U32" s="25" t="s">
        <v>68</v>
      </c>
      <c r="V32" s="25" t="s">
        <v>68</v>
      </c>
      <c r="W32" s="25" t="s">
        <v>68</v>
      </c>
      <c r="X32" s="25" t="s">
        <v>68</v>
      </c>
      <c r="Y32" s="25" t="s">
        <v>66</v>
      </c>
      <c r="Z32" s="25" t="s">
        <v>66</v>
      </c>
      <c r="AA32" s="25" t="s">
        <v>68</v>
      </c>
      <c r="AB32" s="25" t="s">
        <v>66</v>
      </c>
      <c r="AC32" s="25" t="s">
        <v>68</v>
      </c>
      <c r="AD32" s="25" t="s">
        <v>68</v>
      </c>
      <c r="AE32" s="25" t="s">
        <v>68</v>
      </c>
      <c r="AF32" s="25" t="s">
        <v>66</v>
      </c>
      <c r="AG32" s="25" t="s">
        <v>66</v>
      </c>
      <c r="AH32" s="25" t="s">
        <v>68</v>
      </c>
      <c r="AI32" s="25" t="s">
        <v>68</v>
      </c>
      <c r="AJ32" s="25"/>
      <c r="AK32" s="19">
        <f>COUNTIF(F32:AJ32,"〇")+COUNTIF(F32:AJ32,"■")</f>
        <v>30</v>
      </c>
      <c r="AL32" s="32"/>
      <c r="AM32" s="31">
        <v>8</v>
      </c>
      <c r="AN32" s="19">
        <f>COUNTIF(F32:AJ32,"■")</f>
        <v>10</v>
      </c>
      <c r="AO32" s="20">
        <f>AN32/AK32</f>
        <v>0.33333333333333331</v>
      </c>
      <c r="AP32" s="19">
        <f>IF(AQ32="NG",1,0)</f>
        <v>0</v>
      </c>
      <c r="AQ32" s="19" t="str">
        <f>IF(AM32=AL31,"OK",IF(AM32&gt;=AL31,"OK","NG"))</f>
        <v>OK</v>
      </c>
      <c r="AR32" s="19">
        <f>IF(AS32="NG",1,0)</f>
        <v>0</v>
      </c>
      <c r="AS32" s="19" t="str">
        <f>IF(AO32&gt;=0.285,"OK",IF(AN32&gt;=AL31,"OK","NG"))</f>
        <v>OK</v>
      </c>
    </row>
    <row r="33" spans="1:45" ht="26.4" customHeight="1">
      <c r="A33" s="55">
        <f>IF(A31=12,A29+1,A29)</f>
        <v>2025</v>
      </c>
      <c r="B33" s="55"/>
      <c r="C33" s="55"/>
      <c r="D33" s="54" t="s">
        <v>9</v>
      </c>
      <c r="E33" s="54"/>
      <c r="F33" s="16">
        <f>DATE($A33,$A35,1)</f>
        <v>45931</v>
      </c>
      <c r="G33" s="16">
        <f>F33+1</f>
        <v>45932</v>
      </c>
      <c r="H33" s="16">
        <f t="shared" ref="H33:X33" si="24">G33+1</f>
        <v>45933</v>
      </c>
      <c r="I33" s="16">
        <f t="shared" si="24"/>
        <v>45934</v>
      </c>
      <c r="J33" s="16">
        <f t="shared" si="24"/>
        <v>45935</v>
      </c>
      <c r="K33" s="16">
        <f t="shared" si="24"/>
        <v>45936</v>
      </c>
      <c r="L33" s="16">
        <f t="shared" si="24"/>
        <v>45937</v>
      </c>
      <c r="M33" s="16">
        <f t="shared" si="24"/>
        <v>45938</v>
      </c>
      <c r="N33" s="16">
        <f t="shared" si="24"/>
        <v>45939</v>
      </c>
      <c r="O33" s="16">
        <f t="shared" si="24"/>
        <v>45940</v>
      </c>
      <c r="P33" s="16">
        <f t="shared" si="24"/>
        <v>45941</v>
      </c>
      <c r="Q33" s="16">
        <f t="shared" si="24"/>
        <v>45942</v>
      </c>
      <c r="R33" s="16">
        <f t="shared" si="24"/>
        <v>45943</v>
      </c>
      <c r="S33" s="16">
        <f t="shared" si="24"/>
        <v>45944</v>
      </c>
      <c r="T33" s="16">
        <f t="shared" si="24"/>
        <v>45945</v>
      </c>
      <c r="U33" s="16">
        <f t="shared" si="24"/>
        <v>45946</v>
      </c>
      <c r="V33" s="16">
        <f t="shared" si="24"/>
        <v>45947</v>
      </c>
      <c r="W33" s="16">
        <f t="shared" si="24"/>
        <v>45948</v>
      </c>
      <c r="X33" s="16">
        <f t="shared" si="24"/>
        <v>45949</v>
      </c>
      <c r="Y33" s="16">
        <f>X33+1</f>
        <v>45950</v>
      </c>
      <c r="Z33" s="16">
        <f t="shared" ref="Z33:AF33" si="25">Y33+1</f>
        <v>45951</v>
      </c>
      <c r="AA33" s="16">
        <f t="shared" si="25"/>
        <v>45952</v>
      </c>
      <c r="AB33" s="16">
        <f t="shared" si="25"/>
        <v>45953</v>
      </c>
      <c r="AC33" s="16">
        <f t="shared" si="25"/>
        <v>45954</v>
      </c>
      <c r="AD33" s="16">
        <f t="shared" si="25"/>
        <v>45955</v>
      </c>
      <c r="AE33" s="16">
        <f t="shared" si="25"/>
        <v>45956</v>
      </c>
      <c r="AF33" s="16">
        <f t="shared" si="25"/>
        <v>45957</v>
      </c>
      <c r="AG33" s="16">
        <f>AF33+1</f>
        <v>45958</v>
      </c>
      <c r="AH33" s="16">
        <f>IF(F37=AG33+1,0,AG33+1)</f>
        <v>45959</v>
      </c>
      <c r="AI33" s="16">
        <f>IF(AH33=0,0,IF(F37=AH33+1,0,AH33+1))</f>
        <v>45960</v>
      </c>
      <c r="AJ33" s="16">
        <f>IF(AI33=0,0,IF(F37=AI33+1,0,AI33+1))</f>
        <v>45961</v>
      </c>
      <c r="AK33" s="49" t="s">
        <v>26</v>
      </c>
      <c r="AL33" s="58" t="s">
        <v>27</v>
      </c>
      <c r="AM33" s="48" t="s">
        <v>69</v>
      </c>
      <c r="AN33" s="49" t="s">
        <v>30</v>
      </c>
      <c r="AO33" s="49" t="s">
        <v>29</v>
      </c>
      <c r="AP33" s="50" t="s">
        <v>65</v>
      </c>
      <c r="AQ33" s="51"/>
      <c r="AR33" s="50" t="s">
        <v>28</v>
      </c>
      <c r="AS33" s="51"/>
    </row>
    <row r="34" spans="1:45" ht="26.4" customHeight="1">
      <c r="A34" s="55"/>
      <c r="B34" s="55"/>
      <c r="C34" s="55"/>
      <c r="D34" s="54" t="s">
        <v>3</v>
      </c>
      <c r="E34" s="54"/>
      <c r="F34" s="17">
        <f>WEEKDAY(F33,1)</f>
        <v>4</v>
      </c>
      <c r="G34" s="17">
        <f t="shared" ref="G34:AF34" si="26">WEEKDAY(G33,1)</f>
        <v>5</v>
      </c>
      <c r="H34" s="17">
        <f t="shared" si="26"/>
        <v>6</v>
      </c>
      <c r="I34" s="17">
        <f t="shared" si="26"/>
        <v>7</v>
      </c>
      <c r="J34" s="17">
        <f t="shared" si="26"/>
        <v>1</v>
      </c>
      <c r="K34" s="17">
        <f t="shared" si="26"/>
        <v>2</v>
      </c>
      <c r="L34" s="17">
        <f t="shared" si="26"/>
        <v>3</v>
      </c>
      <c r="M34" s="17">
        <f t="shared" si="26"/>
        <v>4</v>
      </c>
      <c r="N34" s="17">
        <f t="shared" si="26"/>
        <v>5</v>
      </c>
      <c r="O34" s="17">
        <f t="shared" si="26"/>
        <v>6</v>
      </c>
      <c r="P34" s="17">
        <f t="shared" si="26"/>
        <v>7</v>
      </c>
      <c r="Q34" s="17">
        <f t="shared" si="26"/>
        <v>1</v>
      </c>
      <c r="R34" s="17">
        <f t="shared" si="26"/>
        <v>2</v>
      </c>
      <c r="S34" s="17">
        <f t="shared" si="26"/>
        <v>3</v>
      </c>
      <c r="T34" s="17">
        <f t="shared" si="26"/>
        <v>4</v>
      </c>
      <c r="U34" s="17">
        <f t="shared" si="26"/>
        <v>5</v>
      </c>
      <c r="V34" s="17">
        <f t="shared" si="26"/>
        <v>6</v>
      </c>
      <c r="W34" s="17">
        <f t="shared" si="26"/>
        <v>7</v>
      </c>
      <c r="X34" s="17">
        <f t="shared" si="26"/>
        <v>1</v>
      </c>
      <c r="Y34" s="17">
        <f t="shared" si="26"/>
        <v>2</v>
      </c>
      <c r="Z34" s="17">
        <f t="shared" si="26"/>
        <v>3</v>
      </c>
      <c r="AA34" s="17">
        <f t="shared" si="26"/>
        <v>4</v>
      </c>
      <c r="AB34" s="17">
        <f t="shared" si="26"/>
        <v>5</v>
      </c>
      <c r="AC34" s="17">
        <f t="shared" si="26"/>
        <v>6</v>
      </c>
      <c r="AD34" s="17">
        <f t="shared" si="26"/>
        <v>7</v>
      </c>
      <c r="AE34" s="17">
        <f t="shared" si="26"/>
        <v>1</v>
      </c>
      <c r="AF34" s="17">
        <f t="shared" si="26"/>
        <v>2</v>
      </c>
      <c r="AG34" s="17">
        <f>WEEKDAY(AG33,1)</f>
        <v>3</v>
      </c>
      <c r="AH34" s="17">
        <f>IF(AH33=0,"",WEEKDAY(AH33,1))</f>
        <v>4</v>
      </c>
      <c r="AI34" s="17">
        <f>IF(AI33=0,"",WEEKDAY(AI33,1))</f>
        <v>5</v>
      </c>
      <c r="AJ34" s="17">
        <f>IF(AJ33=0,"",WEEKDAY(AJ33,1))</f>
        <v>6</v>
      </c>
      <c r="AK34" s="49"/>
      <c r="AL34" s="59"/>
      <c r="AM34" s="49"/>
      <c r="AN34" s="49"/>
      <c r="AO34" s="49"/>
      <c r="AP34" s="52"/>
      <c r="AQ34" s="53"/>
      <c r="AR34" s="52"/>
      <c r="AS34" s="53"/>
    </row>
    <row r="35" spans="1:45" ht="26.4" customHeight="1">
      <c r="A35" s="60">
        <f>IF(A31=12,1,A31+1)</f>
        <v>10</v>
      </c>
      <c r="B35" s="60"/>
      <c r="C35" s="60"/>
      <c r="D35" s="54" t="s">
        <v>20</v>
      </c>
      <c r="E35" s="54"/>
      <c r="F35" s="25" t="str">
        <f t="shared" ref="F35:AJ35" si="27">IF(F34="","",IF(WEEKDAY(F34,2)&gt;5,"■","〇"))</f>
        <v>〇</v>
      </c>
      <c r="G35" s="25" t="s">
        <v>68</v>
      </c>
      <c r="H35" s="25" t="str">
        <f t="shared" si="27"/>
        <v>〇</v>
      </c>
      <c r="I35" s="25" t="s">
        <v>66</v>
      </c>
      <c r="J35" s="25" t="str">
        <f t="shared" si="27"/>
        <v>■</v>
      </c>
      <c r="K35" s="25" t="str">
        <f t="shared" si="27"/>
        <v>〇</v>
      </c>
      <c r="L35" s="25" t="s">
        <v>68</v>
      </c>
      <c r="M35" s="25" t="str">
        <f t="shared" si="27"/>
        <v>〇</v>
      </c>
      <c r="N35" s="25" t="str">
        <f t="shared" si="27"/>
        <v>〇</v>
      </c>
      <c r="O35" s="25" t="str">
        <f t="shared" si="27"/>
        <v>〇</v>
      </c>
      <c r="P35" s="25" t="str">
        <f t="shared" si="27"/>
        <v>■</v>
      </c>
      <c r="Q35" s="25" t="str">
        <f t="shared" si="27"/>
        <v>■</v>
      </c>
      <c r="R35" s="25" t="s">
        <v>68</v>
      </c>
      <c r="S35" s="25" t="str">
        <f t="shared" si="27"/>
        <v>〇</v>
      </c>
      <c r="T35" s="25" t="str">
        <f t="shared" si="27"/>
        <v>〇</v>
      </c>
      <c r="U35" s="25" t="str">
        <f t="shared" si="27"/>
        <v>〇</v>
      </c>
      <c r="V35" s="25" t="str">
        <f t="shared" si="27"/>
        <v>〇</v>
      </c>
      <c r="W35" s="25" t="str">
        <f t="shared" si="27"/>
        <v>■</v>
      </c>
      <c r="X35" s="25" t="str">
        <f t="shared" si="27"/>
        <v>■</v>
      </c>
      <c r="Y35" s="25" t="str">
        <f t="shared" si="27"/>
        <v>〇</v>
      </c>
      <c r="Z35" s="25" t="str">
        <f t="shared" si="27"/>
        <v>〇</v>
      </c>
      <c r="AA35" s="25" t="str">
        <f t="shared" si="27"/>
        <v>〇</v>
      </c>
      <c r="AB35" s="25" t="str">
        <f t="shared" si="27"/>
        <v>〇</v>
      </c>
      <c r="AC35" s="25" t="str">
        <f t="shared" si="27"/>
        <v>〇</v>
      </c>
      <c r="AD35" s="25" t="str">
        <f t="shared" si="27"/>
        <v>■</v>
      </c>
      <c r="AE35" s="25" t="str">
        <f t="shared" si="27"/>
        <v>■</v>
      </c>
      <c r="AF35" s="25" t="str">
        <f t="shared" si="27"/>
        <v>〇</v>
      </c>
      <c r="AG35" s="25" t="str">
        <f t="shared" si="27"/>
        <v>〇</v>
      </c>
      <c r="AH35" s="25" t="str">
        <f t="shared" si="27"/>
        <v>〇</v>
      </c>
      <c r="AI35" s="25" t="str">
        <f t="shared" si="27"/>
        <v>〇</v>
      </c>
      <c r="AJ35" s="25" t="str">
        <f t="shared" si="27"/>
        <v>〇</v>
      </c>
      <c r="AK35" s="19">
        <f>COUNTIF(F35:AJ35,"〇")+COUNTIF(F35:AJ35,"■")</f>
        <v>31</v>
      </c>
      <c r="AL35" s="19">
        <f>COUNTIFS(F35:AJ35,"■",F34:AJ34,1)+COUNTIFS(F35:AJ35,"〇",F34:AJ34,1)+COUNTIFS(F35:AJ35,"■",F34:AJ34,7)+COUNTIFS(F35:AJ35,"〇",F34:AJ34,7)</f>
        <v>8</v>
      </c>
      <c r="AM35" s="31">
        <v>8</v>
      </c>
      <c r="AN35" s="19">
        <f>COUNTIF(F35:AJ35,"■")</f>
        <v>8</v>
      </c>
      <c r="AO35" s="20">
        <f>AN35/AK35</f>
        <v>0.25806451612903225</v>
      </c>
      <c r="AP35" s="19">
        <f>IF(AQ35="NG",1,0)</f>
        <v>0</v>
      </c>
      <c r="AQ35" s="19" t="str">
        <f>IF(AM35=AL35,"OK",IF(AM35&gt;=AL35,"OK","NG"))</f>
        <v>OK</v>
      </c>
      <c r="AR35" s="19">
        <f>IF(AS35="NG",1,0)</f>
        <v>0</v>
      </c>
      <c r="AS35" s="19" t="str">
        <f>IF(AO35&gt;=0.285,"OK",IF(AN35&gt;=AL35,"OK","NG"))</f>
        <v>OK</v>
      </c>
    </row>
    <row r="36" spans="1:45" ht="26.4" customHeight="1">
      <c r="A36" s="60"/>
      <c r="B36" s="60"/>
      <c r="C36" s="60"/>
      <c r="D36" s="54" t="s">
        <v>21</v>
      </c>
      <c r="E36" s="54"/>
      <c r="F36" s="25" t="s">
        <v>68</v>
      </c>
      <c r="G36" s="25" t="s">
        <v>68</v>
      </c>
      <c r="H36" s="25" t="s">
        <v>68</v>
      </c>
      <c r="I36" s="25" t="s">
        <v>66</v>
      </c>
      <c r="J36" s="25" t="s">
        <v>66</v>
      </c>
      <c r="K36" s="25" t="s">
        <v>68</v>
      </c>
      <c r="L36" s="25" t="s">
        <v>66</v>
      </c>
      <c r="M36" s="25" t="s">
        <v>68</v>
      </c>
      <c r="N36" s="25" t="s">
        <v>68</v>
      </c>
      <c r="O36" s="25" t="s">
        <v>68</v>
      </c>
      <c r="P36" s="25" t="s">
        <v>68</v>
      </c>
      <c r="Q36" s="25" t="s">
        <v>66</v>
      </c>
      <c r="R36" s="25" t="s">
        <v>68</v>
      </c>
      <c r="S36" s="25" t="s">
        <v>68</v>
      </c>
      <c r="T36" s="25" t="s">
        <v>68</v>
      </c>
      <c r="U36" s="25" t="s">
        <v>68</v>
      </c>
      <c r="V36" s="25" t="s">
        <v>68</v>
      </c>
      <c r="W36" s="25" t="s">
        <v>66</v>
      </c>
      <c r="X36" s="25" t="s">
        <v>66</v>
      </c>
      <c r="Y36" s="25" t="s">
        <v>68</v>
      </c>
      <c r="Z36" s="25" t="s">
        <v>68</v>
      </c>
      <c r="AA36" s="25" t="s">
        <v>68</v>
      </c>
      <c r="AB36" s="25" t="s">
        <v>68</v>
      </c>
      <c r="AC36" s="25" t="s">
        <v>68</v>
      </c>
      <c r="AD36" s="25" t="s">
        <v>66</v>
      </c>
      <c r="AE36" s="25" t="s">
        <v>66</v>
      </c>
      <c r="AF36" s="25" t="s">
        <v>68</v>
      </c>
      <c r="AG36" s="25" t="s">
        <v>68</v>
      </c>
      <c r="AH36" s="25" t="s">
        <v>68</v>
      </c>
      <c r="AI36" s="25" t="s">
        <v>68</v>
      </c>
      <c r="AJ36" s="25" t="s">
        <v>68</v>
      </c>
      <c r="AK36" s="19">
        <f>COUNTIF(F36:AJ36,"〇")+COUNTIF(F36:AJ36,"■")</f>
        <v>31</v>
      </c>
      <c r="AL36" s="32"/>
      <c r="AM36" s="31">
        <v>7</v>
      </c>
      <c r="AN36" s="19">
        <f>COUNTIF(F36:AJ36,"■")</f>
        <v>8</v>
      </c>
      <c r="AO36" s="20">
        <f>AN36/AK36</f>
        <v>0.25806451612903225</v>
      </c>
      <c r="AP36" s="19">
        <f>IF(AQ36="NG",1,0)</f>
        <v>1</v>
      </c>
      <c r="AQ36" s="19" t="str">
        <f>IF(AM36=AL35,"OK",IF(AM36&gt;=AL35,"OK","NG"))</f>
        <v>NG</v>
      </c>
      <c r="AR36" s="19">
        <f>IF(AS36="NG",1,0)</f>
        <v>0</v>
      </c>
      <c r="AS36" s="19" t="str">
        <f>IF(AO36&gt;=0.285,"OK",IF(AN36&gt;=AL35,"OK","NG"))</f>
        <v>OK</v>
      </c>
    </row>
    <row r="37" spans="1:45" ht="26.4" customHeight="1">
      <c r="A37" s="55">
        <f>IF(A35=12,A33+1,A33)</f>
        <v>2025</v>
      </c>
      <c r="B37" s="55"/>
      <c r="C37" s="55"/>
      <c r="D37" s="54" t="s">
        <v>9</v>
      </c>
      <c r="E37" s="54"/>
      <c r="F37" s="16">
        <f>DATE($A37,$A39,1)</f>
        <v>45962</v>
      </c>
      <c r="G37" s="16">
        <f>F37+1</f>
        <v>45963</v>
      </c>
      <c r="H37" s="16">
        <f t="shared" ref="H37:X37" si="28">G37+1</f>
        <v>45964</v>
      </c>
      <c r="I37" s="16">
        <f t="shared" si="28"/>
        <v>45965</v>
      </c>
      <c r="J37" s="16">
        <f t="shared" si="28"/>
        <v>45966</v>
      </c>
      <c r="K37" s="16">
        <f t="shared" si="28"/>
        <v>45967</v>
      </c>
      <c r="L37" s="16">
        <f t="shared" si="28"/>
        <v>45968</v>
      </c>
      <c r="M37" s="16">
        <f t="shared" si="28"/>
        <v>45969</v>
      </c>
      <c r="N37" s="16">
        <f t="shared" si="28"/>
        <v>45970</v>
      </c>
      <c r="O37" s="16">
        <f t="shared" si="28"/>
        <v>45971</v>
      </c>
      <c r="P37" s="16">
        <f t="shared" si="28"/>
        <v>45972</v>
      </c>
      <c r="Q37" s="16">
        <f t="shared" si="28"/>
        <v>45973</v>
      </c>
      <c r="R37" s="16">
        <f t="shared" si="28"/>
        <v>45974</v>
      </c>
      <c r="S37" s="16">
        <f t="shared" si="28"/>
        <v>45975</v>
      </c>
      <c r="T37" s="16">
        <f t="shared" si="28"/>
        <v>45976</v>
      </c>
      <c r="U37" s="16">
        <f t="shared" si="28"/>
        <v>45977</v>
      </c>
      <c r="V37" s="16">
        <f t="shared" si="28"/>
        <v>45978</v>
      </c>
      <c r="W37" s="16">
        <f t="shared" si="28"/>
        <v>45979</v>
      </c>
      <c r="X37" s="16">
        <f t="shared" si="28"/>
        <v>45980</v>
      </c>
      <c r="Y37" s="16">
        <f>X37+1</f>
        <v>45981</v>
      </c>
      <c r="Z37" s="16">
        <f t="shared" ref="Z37:AF37" si="29">Y37+1</f>
        <v>45982</v>
      </c>
      <c r="AA37" s="16">
        <f t="shared" si="29"/>
        <v>45983</v>
      </c>
      <c r="AB37" s="16">
        <f t="shared" si="29"/>
        <v>45984</v>
      </c>
      <c r="AC37" s="16">
        <f t="shared" si="29"/>
        <v>45985</v>
      </c>
      <c r="AD37" s="16">
        <f t="shared" si="29"/>
        <v>45986</v>
      </c>
      <c r="AE37" s="16">
        <f t="shared" si="29"/>
        <v>45987</v>
      </c>
      <c r="AF37" s="16">
        <f t="shared" si="29"/>
        <v>45988</v>
      </c>
      <c r="AG37" s="16">
        <f>AF37+1</f>
        <v>45989</v>
      </c>
      <c r="AH37" s="16">
        <f>IF(F41=AG37+1,0,AG37+1)</f>
        <v>45990</v>
      </c>
      <c r="AI37" s="16">
        <f>IF(AH37=0,0,IF(F41=AH37+1,0,AH37+1))</f>
        <v>45991</v>
      </c>
      <c r="AJ37" s="16">
        <f>IF(AI37=0,0,IF(F41=AI37+1,0,AI37+1))</f>
        <v>0</v>
      </c>
      <c r="AK37" s="49" t="s">
        <v>26</v>
      </c>
      <c r="AL37" s="58" t="s">
        <v>27</v>
      </c>
      <c r="AM37" s="48" t="s">
        <v>69</v>
      </c>
      <c r="AN37" s="49" t="s">
        <v>30</v>
      </c>
      <c r="AO37" s="49" t="s">
        <v>29</v>
      </c>
      <c r="AP37" s="50" t="s">
        <v>65</v>
      </c>
      <c r="AQ37" s="51"/>
      <c r="AR37" s="50" t="s">
        <v>28</v>
      </c>
      <c r="AS37" s="51"/>
    </row>
    <row r="38" spans="1:45" ht="26.4" customHeight="1">
      <c r="A38" s="55"/>
      <c r="B38" s="55"/>
      <c r="C38" s="55"/>
      <c r="D38" s="54" t="s">
        <v>3</v>
      </c>
      <c r="E38" s="54"/>
      <c r="F38" s="17">
        <f>WEEKDAY(F37,1)</f>
        <v>7</v>
      </c>
      <c r="G38" s="17">
        <f t="shared" ref="G38:AF38" si="30">WEEKDAY(G37,1)</f>
        <v>1</v>
      </c>
      <c r="H38" s="17">
        <f t="shared" si="30"/>
        <v>2</v>
      </c>
      <c r="I38" s="17">
        <f t="shared" si="30"/>
        <v>3</v>
      </c>
      <c r="J38" s="17">
        <f t="shared" si="30"/>
        <v>4</v>
      </c>
      <c r="K38" s="17">
        <f t="shared" si="30"/>
        <v>5</v>
      </c>
      <c r="L38" s="17">
        <f t="shared" si="30"/>
        <v>6</v>
      </c>
      <c r="M38" s="17">
        <f t="shared" si="30"/>
        <v>7</v>
      </c>
      <c r="N38" s="17">
        <f t="shared" si="30"/>
        <v>1</v>
      </c>
      <c r="O38" s="17">
        <f t="shared" si="30"/>
        <v>2</v>
      </c>
      <c r="P38" s="17">
        <f t="shared" si="30"/>
        <v>3</v>
      </c>
      <c r="Q38" s="17">
        <f t="shared" si="30"/>
        <v>4</v>
      </c>
      <c r="R38" s="17">
        <f t="shared" si="30"/>
        <v>5</v>
      </c>
      <c r="S38" s="17">
        <f t="shared" si="30"/>
        <v>6</v>
      </c>
      <c r="T38" s="17">
        <f t="shared" si="30"/>
        <v>7</v>
      </c>
      <c r="U38" s="17">
        <f t="shared" si="30"/>
        <v>1</v>
      </c>
      <c r="V38" s="17">
        <f t="shared" si="30"/>
        <v>2</v>
      </c>
      <c r="W38" s="17">
        <f t="shared" si="30"/>
        <v>3</v>
      </c>
      <c r="X38" s="17">
        <f t="shared" si="30"/>
        <v>4</v>
      </c>
      <c r="Y38" s="17">
        <f t="shared" si="30"/>
        <v>5</v>
      </c>
      <c r="Z38" s="17">
        <f t="shared" si="30"/>
        <v>6</v>
      </c>
      <c r="AA38" s="17">
        <f t="shared" si="30"/>
        <v>7</v>
      </c>
      <c r="AB38" s="17">
        <f t="shared" si="30"/>
        <v>1</v>
      </c>
      <c r="AC38" s="17">
        <f t="shared" si="30"/>
        <v>2</v>
      </c>
      <c r="AD38" s="17">
        <f t="shared" si="30"/>
        <v>3</v>
      </c>
      <c r="AE38" s="17">
        <f t="shared" si="30"/>
        <v>4</v>
      </c>
      <c r="AF38" s="17">
        <f t="shared" si="30"/>
        <v>5</v>
      </c>
      <c r="AG38" s="17">
        <f>WEEKDAY(AG37,1)</f>
        <v>6</v>
      </c>
      <c r="AH38" s="17">
        <f>IF(AH37=0,"",WEEKDAY(AH37,1))</f>
        <v>7</v>
      </c>
      <c r="AI38" s="17">
        <f>IF(AI37=0,"",WEEKDAY(AI37,1))</f>
        <v>1</v>
      </c>
      <c r="AJ38" s="17" t="str">
        <f>IF(AJ37=0,"",WEEKDAY(AJ37,1))</f>
        <v/>
      </c>
      <c r="AK38" s="49"/>
      <c r="AL38" s="59"/>
      <c r="AM38" s="49"/>
      <c r="AN38" s="49"/>
      <c r="AO38" s="49"/>
      <c r="AP38" s="52"/>
      <c r="AQ38" s="53"/>
      <c r="AR38" s="52"/>
      <c r="AS38" s="53"/>
    </row>
    <row r="39" spans="1:45" ht="26.4" customHeight="1">
      <c r="A39" s="60">
        <f>IF(A35=12,1,A35+1)</f>
        <v>11</v>
      </c>
      <c r="B39" s="60"/>
      <c r="C39" s="60"/>
      <c r="D39" s="54" t="s">
        <v>20</v>
      </c>
      <c r="E39" s="54"/>
      <c r="F39" s="25" t="str">
        <f t="shared" ref="F39:AJ39" si="31">IF(F38="","",IF(WEEKDAY(F38,2)&gt;5,"■","〇"))</f>
        <v>■</v>
      </c>
      <c r="G39" s="25" t="str">
        <f t="shared" si="31"/>
        <v>■</v>
      </c>
      <c r="H39" s="25" t="s">
        <v>66</v>
      </c>
      <c r="I39" s="25" t="str">
        <f t="shared" si="31"/>
        <v>〇</v>
      </c>
      <c r="J39" s="25" t="str">
        <f t="shared" si="31"/>
        <v>〇</v>
      </c>
      <c r="K39" s="25" t="str">
        <f t="shared" si="31"/>
        <v>〇</v>
      </c>
      <c r="L39" s="25" t="str">
        <f t="shared" si="31"/>
        <v>〇</v>
      </c>
      <c r="M39" s="25" t="str">
        <f t="shared" si="31"/>
        <v>■</v>
      </c>
      <c r="N39" s="25" t="str">
        <f t="shared" si="31"/>
        <v>■</v>
      </c>
      <c r="O39" s="25" t="str">
        <f t="shared" si="31"/>
        <v>〇</v>
      </c>
      <c r="P39" s="25" t="str">
        <f t="shared" si="31"/>
        <v>〇</v>
      </c>
      <c r="Q39" s="25" t="str">
        <f t="shared" si="31"/>
        <v>〇</v>
      </c>
      <c r="R39" s="25" t="str">
        <f t="shared" si="31"/>
        <v>〇</v>
      </c>
      <c r="S39" s="25" t="str">
        <f t="shared" si="31"/>
        <v>〇</v>
      </c>
      <c r="T39" s="25" t="str">
        <f t="shared" si="31"/>
        <v>■</v>
      </c>
      <c r="U39" s="25" t="str">
        <f t="shared" si="31"/>
        <v>■</v>
      </c>
      <c r="V39" s="25" t="str">
        <f t="shared" si="31"/>
        <v>〇</v>
      </c>
      <c r="W39" s="25" t="str">
        <f t="shared" si="31"/>
        <v>〇</v>
      </c>
      <c r="X39" s="25" t="str">
        <f t="shared" si="31"/>
        <v>〇</v>
      </c>
      <c r="Y39" s="25" t="str">
        <f t="shared" si="31"/>
        <v>〇</v>
      </c>
      <c r="Z39" s="25" t="str">
        <f t="shared" si="31"/>
        <v>〇</v>
      </c>
      <c r="AA39" s="25" t="str">
        <f t="shared" si="31"/>
        <v>■</v>
      </c>
      <c r="AB39" s="25" t="str">
        <f t="shared" si="31"/>
        <v>■</v>
      </c>
      <c r="AC39" s="25" t="str">
        <f t="shared" si="31"/>
        <v>〇</v>
      </c>
      <c r="AD39" s="25" t="str">
        <f t="shared" si="31"/>
        <v>〇</v>
      </c>
      <c r="AE39" s="25" t="str">
        <f t="shared" si="31"/>
        <v>〇</v>
      </c>
      <c r="AF39" s="25" t="str">
        <f t="shared" si="31"/>
        <v>〇</v>
      </c>
      <c r="AG39" s="25" t="str">
        <f t="shared" si="31"/>
        <v>〇</v>
      </c>
      <c r="AH39" s="25" t="str">
        <f t="shared" si="31"/>
        <v>■</v>
      </c>
      <c r="AI39" s="25" t="str">
        <f t="shared" si="31"/>
        <v>■</v>
      </c>
      <c r="AJ39" s="25" t="str">
        <f t="shared" si="31"/>
        <v/>
      </c>
      <c r="AK39" s="19">
        <f>COUNTIF(F39:AJ39,"〇")+COUNTIF(F39:AJ39,"■")</f>
        <v>30</v>
      </c>
      <c r="AL39" s="19">
        <f>COUNTIFS(F39:AJ39,"■",F38:AJ38,1)+COUNTIFS(F39:AJ39,"〇",F38:AJ38,1)+COUNTIFS(F39:AJ39,"■",F38:AJ38,7)+COUNTIFS(F39:AJ39,"〇",F38:AJ38,7)</f>
        <v>10</v>
      </c>
      <c r="AM39" s="31">
        <v>10</v>
      </c>
      <c r="AN39" s="19">
        <f>COUNTIF(F39:AJ39,"■")</f>
        <v>11</v>
      </c>
      <c r="AO39" s="20">
        <f>AN39/AK39</f>
        <v>0.36666666666666664</v>
      </c>
      <c r="AP39" s="19">
        <f>IF(AQ39="NG",1,0)</f>
        <v>0</v>
      </c>
      <c r="AQ39" s="19" t="str">
        <f>IF(AM39=AL39,"OK",IF(AM39&gt;=AL39,"OK","NG"))</f>
        <v>OK</v>
      </c>
      <c r="AR39" s="19">
        <f>IF(AS39="NG",1,0)</f>
        <v>0</v>
      </c>
      <c r="AS39" s="19" t="str">
        <f>IF(AO39&gt;=0.285,"OK",IF(AN39&gt;=AL39,"OK","NG"))</f>
        <v>OK</v>
      </c>
    </row>
    <row r="40" spans="1:45" ht="26.4" customHeight="1">
      <c r="A40" s="60"/>
      <c r="B40" s="60"/>
      <c r="C40" s="60"/>
      <c r="D40" s="54" t="s">
        <v>21</v>
      </c>
      <c r="E40" s="54"/>
      <c r="F40" s="25" t="s">
        <v>66</v>
      </c>
      <c r="G40" s="25" t="s">
        <v>66</v>
      </c>
      <c r="H40" s="25" t="s">
        <v>66</v>
      </c>
      <c r="I40" s="25" t="s">
        <v>68</v>
      </c>
      <c r="J40" s="25" t="s">
        <v>68</v>
      </c>
      <c r="K40" s="25" t="s">
        <v>68</v>
      </c>
      <c r="L40" s="25" t="s">
        <v>68</v>
      </c>
      <c r="M40" s="25" t="s">
        <v>66</v>
      </c>
      <c r="N40" s="25" t="s">
        <v>66</v>
      </c>
      <c r="O40" s="25" t="s">
        <v>68</v>
      </c>
      <c r="P40" s="25" t="s">
        <v>68</v>
      </c>
      <c r="Q40" s="25" t="s">
        <v>68</v>
      </c>
      <c r="R40" s="25" t="s">
        <v>68</v>
      </c>
      <c r="S40" s="25" t="s">
        <v>68</v>
      </c>
      <c r="T40" s="25" t="s">
        <v>66</v>
      </c>
      <c r="U40" s="25" t="s">
        <v>66</v>
      </c>
      <c r="V40" s="25" t="s">
        <v>68</v>
      </c>
      <c r="W40" s="25" t="s">
        <v>68</v>
      </c>
      <c r="X40" s="25" t="s">
        <v>68</v>
      </c>
      <c r="Y40" s="25" t="s">
        <v>68</v>
      </c>
      <c r="Z40" s="25" t="s">
        <v>68</v>
      </c>
      <c r="AA40" s="25" t="s">
        <v>66</v>
      </c>
      <c r="AB40" s="25" t="s">
        <v>66</v>
      </c>
      <c r="AC40" s="25" t="s">
        <v>68</v>
      </c>
      <c r="AD40" s="25" t="s">
        <v>68</v>
      </c>
      <c r="AE40" s="25" t="s">
        <v>68</v>
      </c>
      <c r="AF40" s="25" t="s">
        <v>68</v>
      </c>
      <c r="AG40" s="25" t="s">
        <v>68</v>
      </c>
      <c r="AH40" s="25" t="s">
        <v>66</v>
      </c>
      <c r="AI40" s="25" t="s">
        <v>66</v>
      </c>
      <c r="AJ40" s="25"/>
      <c r="AK40" s="19">
        <f>COUNTIF(F40:AJ40,"〇")+COUNTIF(F40:AJ40,"■")</f>
        <v>30</v>
      </c>
      <c r="AL40" s="32"/>
      <c r="AM40" s="31">
        <v>10</v>
      </c>
      <c r="AN40" s="19">
        <f>COUNTIF(F40:AJ40,"■")</f>
        <v>11</v>
      </c>
      <c r="AO40" s="20">
        <f>AN40/AK40</f>
        <v>0.36666666666666664</v>
      </c>
      <c r="AP40" s="19">
        <f>IF(AQ40="NG",1,0)</f>
        <v>0</v>
      </c>
      <c r="AQ40" s="19" t="str">
        <f>IF(AM40=AL39,"OK",IF(AM40&gt;=AL39,"OK","NG"))</f>
        <v>OK</v>
      </c>
      <c r="AR40" s="19">
        <f>IF(AS40="NG",1,0)</f>
        <v>0</v>
      </c>
      <c r="AS40" s="19" t="str">
        <f>IF(AO40&gt;=0.285,"OK",IF(AN40&gt;=AL39,"OK","NG"))</f>
        <v>OK</v>
      </c>
    </row>
    <row r="41" spans="1:45" ht="26.4" customHeight="1">
      <c r="A41" s="55">
        <f>IF(A39=12,A37+1,A37)</f>
        <v>2025</v>
      </c>
      <c r="B41" s="55"/>
      <c r="C41" s="55"/>
      <c r="D41" s="54" t="s">
        <v>9</v>
      </c>
      <c r="E41" s="54"/>
      <c r="F41" s="16">
        <f>DATE($A41,$A43,1)</f>
        <v>45992</v>
      </c>
      <c r="G41" s="16">
        <f>F41+1</f>
        <v>45993</v>
      </c>
      <c r="H41" s="16">
        <f t="shared" ref="H41:X41" si="32">G41+1</f>
        <v>45994</v>
      </c>
      <c r="I41" s="16">
        <f t="shared" si="32"/>
        <v>45995</v>
      </c>
      <c r="J41" s="16">
        <f t="shared" si="32"/>
        <v>45996</v>
      </c>
      <c r="K41" s="16">
        <f t="shared" si="32"/>
        <v>45997</v>
      </c>
      <c r="L41" s="16">
        <f t="shared" si="32"/>
        <v>45998</v>
      </c>
      <c r="M41" s="16">
        <f t="shared" si="32"/>
        <v>45999</v>
      </c>
      <c r="N41" s="16">
        <f t="shared" si="32"/>
        <v>46000</v>
      </c>
      <c r="O41" s="16">
        <f t="shared" si="32"/>
        <v>46001</v>
      </c>
      <c r="P41" s="16">
        <f t="shared" si="32"/>
        <v>46002</v>
      </c>
      <c r="Q41" s="16">
        <f t="shared" si="32"/>
        <v>46003</v>
      </c>
      <c r="R41" s="16">
        <f t="shared" si="32"/>
        <v>46004</v>
      </c>
      <c r="S41" s="16">
        <f t="shared" si="32"/>
        <v>46005</v>
      </c>
      <c r="T41" s="16">
        <f t="shared" si="32"/>
        <v>46006</v>
      </c>
      <c r="U41" s="16">
        <f t="shared" si="32"/>
        <v>46007</v>
      </c>
      <c r="V41" s="16">
        <f t="shared" si="32"/>
        <v>46008</v>
      </c>
      <c r="W41" s="16">
        <f t="shared" si="32"/>
        <v>46009</v>
      </c>
      <c r="X41" s="16">
        <f t="shared" si="32"/>
        <v>46010</v>
      </c>
      <c r="Y41" s="16">
        <f>X41+1</f>
        <v>46011</v>
      </c>
      <c r="Z41" s="16">
        <f t="shared" ref="Z41:AF41" si="33">Y41+1</f>
        <v>46012</v>
      </c>
      <c r="AA41" s="16">
        <f t="shared" si="33"/>
        <v>46013</v>
      </c>
      <c r="AB41" s="16">
        <f t="shared" si="33"/>
        <v>46014</v>
      </c>
      <c r="AC41" s="16">
        <f t="shared" si="33"/>
        <v>46015</v>
      </c>
      <c r="AD41" s="16">
        <f t="shared" si="33"/>
        <v>46016</v>
      </c>
      <c r="AE41" s="16">
        <f t="shared" si="33"/>
        <v>46017</v>
      </c>
      <c r="AF41" s="16">
        <f t="shared" si="33"/>
        <v>46018</v>
      </c>
      <c r="AG41" s="16">
        <f>AF41+1</f>
        <v>46019</v>
      </c>
      <c r="AH41" s="16">
        <f>IF(F45=AG41+1,0,AG41+1)</f>
        <v>46020</v>
      </c>
      <c r="AI41" s="16">
        <f>IF(AH41=0,0,IF(F45=AH41+1,0,AH41+1))</f>
        <v>46021</v>
      </c>
      <c r="AJ41" s="16">
        <f>IF(AI41=0,0,IF(F45=AI41+1,0,AI41+1))</f>
        <v>46022</v>
      </c>
      <c r="AK41" s="49" t="s">
        <v>26</v>
      </c>
      <c r="AL41" s="58" t="s">
        <v>27</v>
      </c>
      <c r="AM41" s="48" t="s">
        <v>69</v>
      </c>
      <c r="AN41" s="49" t="s">
        <v>30</v>
      </c>
      <c r="AO41" s="49" t="s">
        <v>29</v>
      </c>
      <c r="AP41" s="50" t="s">
        <v>65</v>
      </c>
      <c r="AQ41" s="51"/>
      <c r="AR41" s="50" t="s">
        <v>28</v>
      </c>
      <c r="AS41" s="51"/>
    </row>
    <row r="42" spans="1:45" ht="26.4" customHeight="1">
      <c r="A42" s="55"/>
      <c r="B42" s="55"/>
      <c r="C42" s="55"/>
      <c r="D42" s="54" t="s">
        <v>3</v>
      </c>
      <c r="E42" s="54"/>
      <c r="F42" s="17">
        <f>WEEKDAY(F41,1)</f>
        <v>2</v>
      </c>
      <c r="G42" s="17">
        <f t="shared" ref="G42:AF42" si="34">WEEKDAY(G41,1)</f>
        <v>3</v>
      </c>
      <c r="H42" s="17">
        <f t="shared" si="34"/>
        <v>4</v>
      </c>
      <c r="I42" s="17">
        <f t="shared" si="34"/>
        <v>5</v>
      </c>
      <c r="J42" s="17">
        <f t="shared" si="34"/>
        <v>6</v>
      </c>
      <c r="K42" s="17">
        <f t="shared" si="34"/>
        <v>7</v>
      </c>
      <c r="L42" s="17">
        <f t="shared" si="34"/>
        <v>1</v>
      </c>
      <c r="M42" s="17">
        <f t="shared" si="34"/>
        <v>2</v>
      </c>
      <c r="N42" s="17">
        <f t="shared" si="34"/>
        <v>3</v>
      </c>
      <c r="O42" s="17">
        <f t="shared" si="34"/>
        <v>4</v>
      </c>
      <c r="P42" s="17">
        <f t="shared" si="34"/>
        <v>5</v>
      </c>
      <c r="Q42" s="17">
        <f t="shared" si="34"/>
        <v>6</v>
      </c>
      <c r="R42" s="17">
        <f t="shared" si="34"/>
        <v>7</v>
      </c>
      <c r="S42" s="17">
        <f t="shared" si="34"/>
        <v>1</v>
      </c>
      <c r="T42" s="17">
        <f t="shared" si="34"/>
        <v>2</v>
      </c>
      <c r="U42" s="17">
        <f t="shared" si="34"/>
        <v>3</v>
      </c>
      <c r="V42" s="17">
        <f t="shared" si="34"/>
        <v>4</v>
      </c>
      <c r="W42" s="17">
        <f t="shared" si="34"/>
        <v>5</v>
      </c>
      <c r="X42" s="17">
        <f t="shared" si="34"/>
        <v>6</v>
      </c>
      <c r="Y42" s="17">
        <f t="shared" si="34"/>
        <v>7</v>
      </c>
      <c r="Z42" s="17">
        <f t="shared" si="34"/>
        <v>1</v>
      </c>
      <c r="AA42" s="17">
        <f t="shared" si="34"/>
        <v>2</v>
      </c>
      <c r="AB42" s="17">
        <f t="shared" si="34"/>
        <v>3</v>
      </c>
      <c r="AC42" s="17">
        <f t="shared" si="34"/>
        <v>4</v>
      </c>
      <c r="AD42" s="17">
        <f t="shared" si="34"/>
        <v>5</v>
      </c>
      <c r="AE42" s="17">
        <f t="shared" si="34"/>
        <v>6</v>
      </c>
      <c r="AF42" s="17">
        <f t="shared" si="34"/>
        <v>7</v>
      </c>
      <c r="AG42" s="17">
        <f>WEEKDAY(AG41,1)</f>
        <v>1</v>
      </c>
      <c r="AH42" s="17">
        <f>IF(AH41=0,"",WEEKDAY(AH41,1))</f>
        <v>2</v>
      </c>
      <c r="AI42" s="17">
        <f>IF(AI41=0,"",WEEKDAY(AI41,1))</f>
        <v>3</v>
      </c>
      <c r="AJ42" s="17">
        <f>IF(AJ41=0,"",WEEKDAY(AJ41,1))</f>
        <v>4</v>
      </c>
      <c r="AK42" s="49"/>
      <c r="AL42" s="59"/>
      <c r="AM42" s="49"/>
      <c r="AN42" s="49"/>
      <c r="AO42" s="49"/>
      <c r="AP42" s="52"/>
      <c r="AQ42" s="53"/>
      <c r="AR42" s="52"/>
      <c r="AS42" s="53"/>
    </row>
    <row r="43" spans="1:45" ht="26.4" customHeight="1">
      <c r="A43" s="60">
        <f>IF(A39=12,1,A39+1)</f>
        <v>12</v>
      </c>
      <c r="B43" s="60"/>
      <c r="C43" s="60"/>
      <c r="D43" s="54" t="s">
        <v>20</v>
      </c>
      <c r="E43" s="54"/>
      <c r="F43" s="25" t="str">
        <f t="shared" ref="F43:AG43" si="35">IF(F42="","",IF(WEEKDAY(F42,2)&gt;5,"■","〇"))</f>
        <v>〇</v>
      </c>
      <c r="G43" s="25" t="str">
        <f t="shared" si="35"/>
        <v>〇</v>
      </c>
      <c r="H43" s="25" t="str">
        <f t="shared" si="35"/>
        <v>〇</v>
      </c>
      <c r="I43" s="25" t="str">
        <f t="shared" si="35"/>
        <v>〇</v>
      </c>
      <c r="J43" s="25" t="str">
        <f t="shared" si="35"/>
        <v>〇</v>
      </c>
      <c r="K43" s="25" t="str">
        <f t="shared" si="35"/>
        <v>■</v>
      </c>
      <c r="L43" s="25" t="str">
        <f t="shared" si="35"/>
        <v>■</v>
      </c>
      <c r="M43" s="25" t="str">
        <f t="shared" si="35"/>
        <v>〇</v>
      </c>
      <c r="N43" s="25" t="str">
        <f t="shared" si="35"/>
        <v>〇</v>
      </c>
      <c r="O43" s="25" t="str">
        <f t="shared" si="35"/>
        <v>〇</v>
      </c>
      <c r="P43" s="25" t="str">
        <f t="shared" si="35"/>
        <v>〇</v>
      </c>
      <c r="Q43" s="25" t="str">
        <f t="shared" si="35"/>
        <v>〇</v>
      </c>
      <c r="R43" s="25" t="str">
        <f t="shared" si="35"/>
        <v>■</v>
      </c>
      <c r="S43" s="25" t="str">
        <f t="shared" si="35"/>
        <v>■</v>
      </c>
      <c r="T43" s="25" t="str">
        <f t="shared" si="35"/>
        <v>〇</v>
      </c>
      <c r="U43" s="25" t="str">
        <f t="shared" si="35"/>
        <v>〇</v>
      </c>
      <c r="V43" s="25" t="str">
        <f t="shared" si="35"/>
        <v>〇</v>
      </c>
      <c r="W43" s="25" t="str">
        <f t="shared" si="35"/>
        <v>〇</v>
      </c>
      <c r="X43" s="25" t="str">
        <f t="shared" si="35"/>
        <v>〇</v>
      </c>
      <c r="Y43" s="25" t="str">
        <f t="shared" si="35"/>
        <v>■</v>
      </c>
      <c r="Z43" s="25" t="str">
        <f t="shared" si="35"/>
        <v>■</v>
      </c>
      <c r="AA43" s="25" t="str">
        <f t="shared" si="35"/>
        <v>〇</v>
      </c>
      <c r="AB43" s="25" t="str">
        <f t="shared" si="35"/>
        <v>〇</v>
      </c>
      <c r="AC43" s="25" t="str">
        <f t="shared" si="35"/>
        <v>〇</v>
      </c>
      <c r="AD43" s="25" t="str">
        <f t="shared" si="35"/>
        <v>〇</v>
      </c>
      <c r="AE43" s="25" t="str">
        <f t="shared" si="35"/>
        <v>〇</v>
      </c>
      <c r="AF43" s="25" t="str">
        <f t="shared" si="35"/>
        <v>■</v>
      </c>
      <c r="AG43" s="25" t="str">
        <f t="shared" si="35"/>
        <v>■</v>
      </c>
      <c r="AH43" s="25" t="s">
        <v>67</v>
      </c>
      <c r="AI43" s="25" t="s">
        <v>67</v>
      </c>
      <c r="AJ43" s="25" t="s">
        <v>67</v>
      </c>
      <c r="AK43" s="19">
        <f>COUNTIF(F43:AJ43,"〇")+COUNTIF(F43:AJ43,"■")</f>
        <v>28</v>
      </c>
      <c r="AL43" s="19">
        <f>COUNTIFS(F43:AJ43,"■",F42:AJ42,1)+COUNTIFS(F43:AJ43,"〇",F42:AJ42,1)+COUNTIFS(F43:AJ43,"■",F42:AJ42,7)+COUNTIFS(F43:AJ43,"〇",F42:AJ42,7)</f>
        <v>8</v>
      </c>
      <c r="AM43" s="31">
        <v>8</v>
      </c>
      <c r="AN43" s="19">
        <f>COUNTIF(F43:AJ43,"■")</f>
        <v>8</v>
      </c>
      <c r="AO43" s="20">
        <f>AN43/AK43</f>
        <v>0.2857142857142857</v>
      </c>
      <c r="AP43" s="19">
        <f>IF(AQ43="NG",1,0)</f>
        <v>0</v>
      </c>
      <c r="AQ43" s="19" t="str">
        <f>IF(AM43=AL43,"OK",IF(AM43&gt;=AL43,"OK","NG"))</f>
        <v>OK</v>
      </c>
      <c r="AR43" s="19">
        <f>IF(AS43="NG",1,0)</f>
        <v>0</v>
      </c>
      <c r="AS43" s="19" t="str">
        <f>IF(AO43&gt;=0.285,"OK",IF(AN43&gt;=AL43,"OK","NG"))</f>
        <v>OK</v>
      </c>
    </row>
    <row r="44" spans="1:45" ht="26.4" customHeight="1">
      <c r="A44" s="60"/>
      <c r="B44" s="60"/>
      <c r="C44" s="60"/>
      <c r="D44" s="54" t="s">
        <v>21</v>
      </c>
      <c r="E44" s="54"/>
      <c r="F44" s="25" t="s">
        <v>68</v>
      </c>
      <c r="G44" s="25" t="s">
        <v>68</v>
      </c>
      <c r="H44" s="25" t="s">
        <v>68</v>
      </c>
      <c r="I44" s="25" t="s">
        <v>68</v>
      </c>
      <c r="J44" s="25" t="s">
        <v>68</v>
      </c>
      <c r="K44" s="25" t="s">
        <v>66</v>
      </c>
      <c r="L44" s="25" t="s">
        <v>66</v>
      </c>
      <c r="M44" s="25" t="s">
        <v>68</v>
      </c>
      <c r="N44" s="25" t="s">
        <v>68</v>
      </c>
      <c r="O44" s="25" t="s">
        <v>68</v>
      </c>
      <c r="P44" s="25" t="s">
        <v>68</v>
      </c>
      <c r="Q44" s="25" t="s">
        <v>68</v>
      </c>
      <c r="R44" s="25" t="s">
        <v>66</v>
      </c>
      <c r="S44" s="25" t="s">
        <v>66</v>
      </c>
      <c r="T44" s="25" t="s">
        <v>68</v>
      </c>
      <c r="U44" s="25" t="s">
        <v>68</v>
      </c>
      <c r="V44" s="25" t="s">
        <v>68</v>
      </c>
      <c r="W44" s="25" t="s">
        <v>68</v>
      </c>
      <c r="X44" s="25" t="s">
        <v>68</v>
      </c>
      <c r="Y44" s="25" t="s">
        <v>66</v>
      </c>
      <c r="Z44" s="25" t="s">
        <v>66</v>
      </c>
      <c r="AA44" s="25" t="s">
        <v>68</v>
      </c>
      <c r="AB44" s="25" t="s">
        <v>68</v>
      </c>
      <c r="AC44" s="25" t="s">
        <v>68</v>
      </c>
      <c r="AD44" s="25" t="s">
        <v>68</v>
      </c>
      <c r="AE44" s="25" t="s">
        <v>68</v>
      </c>
      <c r="AF44" s="25" t="s">
        <v>66</v>
      </c>
      <c r="AG44" s="25" t="s">
        <v>66</v>
      </c>
      <c r="AH44" s="25" t="s">
        <v>67</v>
      </c>
      <c r="AI44" s="25" t="s">
        <v>67</v>
      </c>
      <c r="AJ44" s="25" t="s">
        <v>67</v>
      </c>
      <c r="AK44" s="19">
        <f>COUNTIF(F44:AJ44,"〇")+COUNTIF(F44:AJ44,"■")</f>
        <v>28</v>
      </c>
      <c r="AL44" s="32"/>
      <c r="AM44" s="31">
        <v>8</v>
      </c>
      <c r="AN44" s="19">
        <f>COUNTIF(F44:AJ44,"■")</f>
        <v>8</v>
      </c>
      <c r="AO44" s="20">
        <f>AN44/AK44</f>
        <v>0.2857142857142857</v>
      </c>
      <c r="AP44" s="19">
        <f>IF(AQ44="NG",1,0)</f>
        <v>0</v>
      </c>
      <c r="AQ44" s="19" t="str">
        <f>IF(AM44=AL43,"OK",IF(AM44&gt;=AL43,"OK","NG"))</f>
        <v>OK</v>
      </c>
      <c r="AR44" s="19">
        <f>IF(AS44="NG",1,0)</f>
        <v>0</v>
      </c>
      <c r="AS44" s="19" t="str">
        <f>IF(AO44&gt;=0.285,"OK",IF(AN44&gt;=AL43,"OK","NG"))</f>
        <v>OK</v>
      </c>
    </row>
    <row r="45" spans="1:45" ht="26.4" customHeight="1">
      <c r="A45" s="55">
        <f>IF(A43=12,A41+1,A41)</f>
        <v>2026</v>
      </c>
      <c r="B45" s="55"/>
      <c r="C45" s="55"/>
      <c r="D45" s="54" t="s">
        <v>9</v>
      </c>
      <c r="E45" s="54"/>
      <c r="F45" s="16">
        <f>DATE($A45,$A47,1)</f>
        <v>46023</v>
      </c>
      <c r="G45" s="16">
        <f>F45+1</f>
        <v>46024</v>
      </c>
      <c r="H45" s="16">
        <f t="shared" ref="H45:X45" si="36">G45+1</f>
        <v>46025</v>
      </c>
      <c r="I45" s="16">
        <f t="shared" si="36"/>
        <v>46026</v>
      </c>
      <c r="J45" s="16">
        <f t="shared" si="36"/>
        <v>46027</v>
      </c>
      <c r="K45" s="16">
        <f t="shared" si="36"/>
        <v>46028</v>
      </c>
      <c r="L45" s="16">
        <f t="shared" si="36"/>
        <v>46029</v>
      </c>
      <c r="M45" s="16">
        <f t="shared" si="36"/>
        <v>46030</v>
      </c>
      <c r="N45" s="16">
        <f t="shared" si="36"/>
        <v>46031</v>
      </c>
      <c r="O45" s="16">
        <f t="shared" si="36"/>
        <v>46032</v>
      </c>
      <c r="P45" s="16">
        <f t="shared" si="36"/>
        <v>46033</v>
      </c>
      <c r="Q45" s="16">
        <f t="shared" si="36"/>
        <v>46034</v>
      </c>
      <c r="R45" s="16">
        <f t="shared" si="36"/>
        <v>46035</v>
      </c>
      <c r="S45" s="16">
        <f t="shared" si="36"/>
        <v>46036</v>
      </c>
      <c r="T45" s="16">
        <f t="shared" si="36"/>
        <v>46037</v>
      </c>
      <c r="U45" s="16">
        <f t="shared" si="36"/>
        <v>46038</v>
      </c>
      <c r="V45" s="16">
        <f t="shared" si="36"/>
        <v>46039</v>
      </c>
      <c r="W45" s="16">
        <f t="shared" si="36"/>
        <v>46040</v>
      </c>
      <c r="X45" s="16">
        <f t="shared" si="36"/>
        <v>46041</v>
      </c>
      <c r="Y45" s="16">
        <f>X45+1</f>
        <v>46042</v>
      </c>
      <c r="Z45" s="16">
        <f t="shared" ref="Z45:AF45" si="37">Y45+1</f>
        <v>46043</v>
      </c>
      <c r="AA45" s="16">
        <f t="shared" si="37"/>
        <v>46044</v>
      </c>
      <c r="AB45" s="16">
        <f t="shared" si="37"/>
        <v>46045</v>
      </c>
      <c r="AC45" s="16">
        <f t="shared" si="37"/>
        <v>46046</v>
      </c>
      <c r="AD45" s="16">
        <f t="shared" si="37"/>
        <v>46047</v>
      </c>
      <c r="AE45" s="16">
        <f t="shared" si="37"/>
        <v>46048</v>
      </c>
      <c r="AF45" s="16">
        <f t="shared" si="37"/>
        <v>46049</v>
      </c>
      <c r="AG45" s="16">
        <f>AF45+1</f>
        <v>46050</v>
      </c>
      <c r="AH45" s="16">
        <f>IF(F49=AG45+1,0,AG45+1)</f>
        <v>46051</v>
      </c>
      <c r="AI45" s="16">
        <f>IF(AH45=0,0,IF(F49=AH45+1,0,AH45+1))</f>
        <v>46052</v>
      </c>
      <c r="AJ45" s="16">
        <f>IF(AI45=0,0,IF(F49=AI45+1,0,AI45+1))</f>
        <v>46053</v>
      </c>
      <c r="AK45" s="49" t="s">
        <v>26</v>
      </c>
      <c r="AL45" s="58" t="s">
        <v>27</v>
      </c>
      <c r="AM45" s="48" t="s">
        <v>69</v>
      </c>
      <c r="AN45" s="49" t="s">
        <v>30</v>
      </c>
      <c r="AO45" s="49" t="s">
        <v>29</v>
      </c>
      <c r="AP45" s="50" t="s">
        <v>65</v>
      </c>
      <c r="AQ45" s="51"/>
      <c r="AR45" s="50" t="s">
        <v>28</v>
      </c>
      <c r="AS45" s="51"/>
    </row>
    <row r="46" spans="1:45" ht="26.4" customHeight="1">
      <c r="A46" s="55"/>
      <c r="B46" s="55"/>
      <c r="C46" s="55"/>
      <c r="D46" s="54" t="s">
        <v>3</v>
      </c>
      <c r="E46" s="54"/>
      <c r="F46" s="17">
        <f>WEEKDAY(F45,1)</f>
        <v>5</v>
      </c>
      <c r="G46" s="17">
        <f t="shared" ref="G46:AF46" si="38">WEEKDAY(G45,1)</f>
        <v>6</v>
      </c>
      <c r="H46" s="17">
        <f t="shared" si="38"/>
        <v>7</v>
      </c>
      <c r="I46" s="17">
        <f t="shared" si="38"/>
        <v>1</v>
      </c>
      <c r="J46" s="17">
        <f t="shared" si="38"/>
        <v>2</v>
      </c>
      <c r="K46" s="17">
        <f t="shared" si="38"/>
        <v>3</v>
      </c>
      <c r="L46" s="17">
        <f t="shared" si="38"/>
        <v>4</v>
      </c>
      <c r="M46" s="17">
        <f t="shared" si="38"/>
        <v>5</v>
      </c>
      <c r="N46" s="17">
        <f t="shared" si="38"/>
        <v>6</v>
      </c>
      <c r="O46" s="17">
        <f t="shared" si="38"/>
        <v>7</v>
      </c>
      <c r="P46" s="17">
        <f t="shared" si="38"/>
        <v>1</v>
      </c>
      <c r="Q46" s="17">
        <f t="shared" si="38"/>
        <v>2</v>
      </c>
      <c r="R46" s="17">
        <f t="shared" si="38"/>
        <v>3</v>
      </c>
      <c r="S46" s="17">
        <f t="shared" si="38"/>
        <v>4</v>
      </c>
      <c r="T46" s="17">
        <f t="shared" si="38"/>
        <v>5</v>
      </c>
      <c r="U46" s="17">
        <f t="shared" si="38"/>
        <v>6</v>
      </c>
      <c r="V46" s="17">
        <f t="shared" si="38"/>
        <v>7</v>
      </c>
      <c r="W46" s="17">
        <f t="shared" si="38"/>
        <v>1</v>
      </c>
      <c r="X46" s="17">
        <f t="shared" si="38"/>
        <v>2</v>
      </c>
      <c r="Y46" s="17">
        <f t="shared" si="38"/>
        <v>3</v>
      </c>
      <c r="Z46" s="17">
        <f t="shared" si="38"/>
        <v>4</v>
      </c>
      <c r="AA46" s="17">
        <f t="shared" si="38"/>
        <v>5</v>
      </c>
      <c r="AB46" s="17">
        <f t="shared" si="38"/>
        <v>6</v>
      </c>
      <c r="AC46" s="17">
        <f t="shared" si="38"/>
        <v>7</v>
      </c>
      <c r="AD46" s="17">
        <f t="shared" si="38"/>
        <v>1</v>
      </c>
      <c r="AE46" s="17">
        <f t="shared" si="38"/>
        <v>2</v>
      </c>
      <c r="AF46" s="17">
        <f t="shared" si="38"/>
        <v>3</v>
      </c>
      <c r="AG46" s="17">
        <f>WEEKDAY(AG45,1)</f>
        <v>4</v>
      </c>
      <c r="AH46" s="17">
        <f>IF(AH45=0,"",WEEKDAY(AH45,1))</f>
        <v>5</v>
      </c>
      <c r="AI46" s="17">
        <f>IF(AI45=0,"",WEEKDAY(AI45,1))</f>
        <v>6</v>
      </c>
      <c r="AJ46" s="17">
        <f>IF(AJ45=0,"",WEEKDAY(AJ45,1))</f>
        <v>7</v>
      </c>
      <c r="AK46" s="49"/>
      <c r="AL46" s="59"/>
      <c r="AM46" s="49"/>
      <c r="AN46" s="49"/>
      <c r="AO46" s="49"/>
      <c r="AP46" s="52"/>
      <c r="AQ46" s="53"/>
      <c r="AR46" s="52"/>
      <c r="AS46" s="53"/>
    </row>
    <row r="47" spans="1:45" ht="26.4" customHeight="1">
      <c r="A47" s="60">
        <f>IF(A43=12,1,A43+1)</f>
        <v>1</v>
      </c>
      <c r="B47" s="60"/>
      <c r="C47" s="60"/>
      <c r="D47" s="54" t="s">
        <v>20</v>
      </c>
      <c r="E47" s="54"/>
      <c r="F47" s="25" t="s">
        <v>67</v>
      </c>
      <c r="G47" s="25" t="s">
        <v>67</v>
      </c>
      <c r="H47" s="25" t="s">
        <v>67</v>
      </c>
      <c r="I47" s="25" t="str">
        <f t="shared" ref="I47:AJ47" si="39">IF(I46="","",IF(WEEKDAY(I46,2)&gt;5,"■","〇"))</f>
        <v>■</v>
      </c>
      <c r="J47" s="25" t="str">
        <f t="shared" si="39"/>
        <v>〇</v>
      </c>
      <c r="K47" s="25" t="str">
        <f t="shared" si="39"/>
        <v>〇</v>
      </c>
      <c r="L47" s="25" t="str">
        <f t="shared" si="39"/>
        <v>〇</v>
      </c>
      <c r="M47" s="25" t="str">
        <f t="shared" si="39"/>
        <v>〇</v>
      </c>
      <c r="N47" s="25" t="str">
        <f t="shared" si="39"/>
        <v>〇</v>
      </c>
      <c r="O47" s="25" t="str">
        <f t="shared" si="39"/>
        <v>■</v>
      </c>
      <c r="P47" s="25" t="str">
        <f t="shared" si="39"/>
        <v>■</v>
      </c>
      <c r="Q47" s="25" t="str">
        <f t="shared" si="39"/>
        <v>〇</v>
      </c>
      <c r="R47" s="25" t="str">
        <f t="shared" si="39"/>
        <v>〇</v>
      </c>
      <c r="S47" s="25" t="str">
        <f t="shared" si="39"/>
        <v>〇</v>
      </c>
      <c r="T47" s="25" t="str">
        <f t="shared" si="39"/>
        <v>〇</v>
      </c>
      <c r="U47" s="25" t="str">
        <f t="shared" si="39"/>
        <v>〇</v>
      </c>
      <c r="V47" s="25" t="str">
        <f t="shared" si="39"/>
        <v>■</v>
      </c>
      <c r="W47" s="25" t="str">
        <f t="shared" si="39"/>
        <v>■</v>
      </c>
      <c r="X47" s="25" t="str">
        <f t="shared" si="39"/>
        <v>〇</v>
      </c>
      <c r="Y47" s="25" t="str">
        <f t="shared" si="39"/>
        <v>〇</v>
      </c>
      <c r="Z47" s="25" t="str">
        <f t="shared" si="39"/>
        <v>〇</v>
      </c>
      <c r="AA47" s="25" t="str">
        <f t="shared" si="39"/>
        <v>〇</v>
      </c>
      <c r="AB47" s="25" t="str">
        <f t="shared" si="39"/>
        <v>〇</v>
      </c>
      <c r="AC47" s="25" t="str">
        <f t="shared" si="39"/>
        <v>■</v>
      </c>
      <c r="AD47" s="25" t="str">
        <f t="shared" si="39"/>
        <v>■</v>
      </c>
      <c r="AE47" s="25" t="str">
        <f t="shared" si="39"/>
        <v>〇</v>
      </c>
      <c r="AF47" s="25" t="str">
        <f t="shared" si="39"/>
        <v>〇</v>
      </c>
      <c r="AG47" s="25" t="str">
        <f t="shared" si="39"/>
        <v>〇</v>
      </c>
      <c r="AH47" s="25" t="str">
        <f t="shared" si="39"/>
        <v>〇</v>
      </c>
      <c r="AI47" s="25" t="str">
        <f t="shared" si="39"/>
        <v>〇</v>
      </c>
      <c r="AJ47" s="25" t="str">
        <f t="shared" si="39"/>
        <v>■</v>
      </c>
      <c r="AK47" s="19">
        <f>COUNTIF(F47:AJ47,"〇")+COUNTIF(F47:AJ47,"■")</f>
        <v>28</v>
      </c>
      <c r="AL47" s="19">
        <f>COUNTIFS(F47:AJ47,"■",F46:AJ46,1)+COUNTIFS(F47:AJ47,"〇",F46:AJ46,1)+COUNTIFS(F47:AJ47,"■",F46:AJ46,7)+COUNTIFS(F47:AJ47,"〇",F46:AJ46,7)</f>
        <v>8</v>
      </c>
      <c r="AM47" s="31">
        <v>8</v>
      </c>
      <c r="AN47" s="19">
        <f>COUNTIF(F47:AJ47,"■")</f>
        <v>8</v>
      </c>
      <c r="AO47" s="20">
        <f>AN47/AK47</f>
        <v>0.2857142857142857</v>
      </c>
      <c r="AP47" s="19">
        <f>IF(AQ47="NG",1,0)</f>
        <v>0</v>
      </c>
      <c r="AQ47" s="19" t="str">
        <f>IF(AM47=AL47,"OK",IF(AM47&gt;=AL47,"OK","NG"))</f>
        <v>OK</v>
      </c>
      <c r="AR47" s="19">
        <f>IF(AS47="NG",1,0)</f>
        <v>0</v>
      </c>
      <c r="AS47" s="19" t="str">
        <f>IF(AO47&gt;=0.285,"OK",IF(AN47&gt;=AL47,"OK","NG"))</f>
        <v>OK</v>
      </c>
    </row>
    <row r="48" spans="1:45" ht="26.4" customHeight="1">
      <c r="A48" s="60"/>
      <c r="B48" s="60"/>
      <c r="C48" s="60"/>
      <c r="D48" s="54" t="s">
        <v>21</v>
      </c>
      <c r="E48" s="54"/>
      <c r="F48" s="25" t="s">
        <v>67</v>
      </c>
      <c r="G48" s="25" t="s">
        <v>67</v>
      </c>
      <c r="H48" s="25" t="s">
        <v>67</v>
      </c>
      <c r="I48" s="25" t="s">
        <v>66</v>
      </c>
      <c r="J48" s="25" t="s">
        <v>68</v>
      </c>
      <c r="K48" s="25" t="s">
        <v>68</v>
      </c>
      <c r="L48" s="25" t="s">
        <v>68</v>
      </c>
      <c r="M48" s="25" t="s">
        <v>68</v>
      </c>
      <c r="N48" s="25" t="s">
        <v>68</v>
      </c>
      <c r="O48" s="25" t="s">
        <v>66</v>
      </c>
      <c r="P48" s="25" t="s">
        <v>66</v>
      </c>
      <c r="Q48" s="25" t="s">
        <v>68</v>
      </c>
      <c r="R48" s="25" t="s">
        <v>68</v>
      </c>
      <c r="S48" s="25" t="s">
        <v>68</v>
      </c>
      <c r="T48" s="25" t="s">
        <v>68</v>
      </c>
      <c r="U48" s="25" t="s">
        <v>68</v>
      </c>
      <c r="V48" s="25" t="s">
        <v>66</v>
      </c>
      <c r="W48" s="25" t="s">
        <v>66</v>
      </c>
      <c r="X48" s="25" t="s">
        <v>68</v>
      </c>
      <c r="Y48" s="25" t="s">
        <v>68</v>
      </c>
      <c r="Z48" s="25" t="s">
        <v>68</v>
      </c>
      <c r="AA48" s="25" t="s">
        <v>68</v>
      </c>
      <c r="AB48" s="25" t="s">
        <v>68</v>
      </c>
      <c r="AC48" s="25" t="s">
        <v>66</v>
      </c>
      <c r="AD48" s="25" t="s">
        <v>66</v>
      </c>
      <c r="AE48" s="25" t="s">
        <v>68</v>
      </c>
      <c r="AF48" s="25" t="s">
        <v>68</v>
      </c>
      <c r="AG48" s="25" t="s">
        <v>68</v>
      </c>
      <c r="AH48" s="25" t="s">
        <v>68</v>
      </c>
      <c r="AI48" s="25" t="s">
        <v>68</v>
      </c>
      <c r="AJ48" s="25" t="s">
        <v>66</v>
      </c>
      <c r="AK48" s="19">
        <f>COUNTIF(F48:AJ48,"〇")+COUNTIF(F48:AJ48,"■")</f>
        <v>28</v>
      </c>
      <c r="AL48" s="32"/>
      <c r="AM48" s="31">
        <v>8</v>
      </c>
      <c r="AN48" s="19">
        <f>COUNTIF(F48:AJ48,"■")</f>
        <v>8</v>
      </c>
      <c r="AO48" s="20">
        <f>AN48/AK48</f>
        <v>0.2857142857142857</v>
      </c>
      <c r="AP48" s="19">
        <f>IF(AQ48="NG",1,0)</f>
        <v>0</v>
      </c>
      <c r="AQ48" s="19" t="str">
        <f>IF(AM48=AL47,"OK",IF(AM48&gt;=AL47,"OK","NG"))</f>
        <v>OK</v>
      </c>
      <c r="AR48" s="19">
        <f>IF(AS48="NG",1,0)</f>
        <v>0</v>
      </c>
      <c r="AS48" s="19" t="str">
        <f>IF(AO48&gt;=0.285,"OK",IF(AN48&gt;=AL47,"OK","NG"))</f>
        <v>OK</v>
      </c>
    </row>
    <row r="49" spans="1:45" ht="26.4" customHeight="1">
      <c r="A49" s="55">
        <f>IF(A47=12,A45+1,A45)</f>
        <v>2026</v>
      </c>
      <c r="B49" s="55"/>
      <c r="C49" s="55"/>
      <c r="D49" s="54" t="s">
        <v>9</v>
      </c>
      <c r="E49" s="54"/>
      <c r="F49" s="16">
        <f>DATE($A49,$A51,1)</f>
        <v>46054</v>
      </c>
      <c r="G49" s="16">
        <f>F49+1</f>
        <v>46055</v>
      </c>
      <c r="H49" s="16">
        <f t="shared" ref="H49:X49" si="40">G49+1</f>
        <v>46056</v>
      </c>
      <c r="I49" s="16">
        <f t="shared" si="40"/>
        <v>46057</v>
      </c>
      <c r="J49" s="16">
        <f t="shared" si="40"/>
        <v>46058</v>
      </c>
      <c r="K49" s="16">
        <f t="shared" si="40"/>
        <v>46059</v>
      </c>
      <c r="L49" s="16">
        <f t="shared" si="40"/>
        <v>46060</v>
      </c>
      <c r="M49" s="16">
        <f t="shared" si="40"/>
        <v>46061</v>
      </c>
      <c r="N49" s="16">
        <f t="shared" si="40"/>
        <v>46062</v>
      </c>
      <c r="O49" s="16">
        <f t="shared" si="40"/>
        <v>46063</v>
      </c>
      <c r="P49" s="16">
        <f t="shared" si="40"/>
        <v>46064</v>
      </c>
      <c r="Q49" s="16">
        <f t="shared" si="40"/>
        <v>46065</v>
      </c>
      <c r="R49" s="16">
        <f t="shared" si="40"/>
        <v>46066</v>
      </c>
      <c r="S49" s="16">
        <f t="shared" si="40"/>
        <v>46067</v>
      </c>
      <c r="T49" s="16">
        <f t="shared" si="40"/>
        <v>46068</v>
      </c>
      <c r="U49" s="16">
        <f t="shared" si="40"/>
        <v>46069</v>
      </c>
      <c r="V49" s="16">
        <f t="shared" si="40"/>
        <v>46070</v>
      </c>
      <c r="W49" s="16">
        <f t="shared" si="40"/>
        <v>46071</v>
      </c>
      <c r="X49" s="16">
        <f t="shared" si="40"/>
        <v>46072</v>
      </c>
      <c r="Y49" s="16">
        <f>X49+1</f>
        <v>46073</v>
      </c>
      <c r="Z49" s="16">
        <f t="shared" ref="Z49:AF49" si="41">Y49+1</f>
        <v>46074</v>
      </c>
      <c r="AA49" s="16">
        <f t="shared" si="41"/>
        <v>46075</v>
      </c>
      <c r="AB49" s="16">
        <f t="shared" si="41"/>
        <v>46076</v>
      </c>
      <c r="AC49" s="16">
        <f t="shared" si="41"/>
        <v>46077</v>
      </c>
      <c r="AD49" s="16">
        <f t="shared" si="41"/>
        <v>46078</v>
      </c>
      <c r="AE49" s="16">
        <f t="shared" si="41"/>
        <v>46079</v>
      </c>
      <c r="AF49" s="16">
        <f t="shared" si="41"/>
        <v>46080</v>
      </c>
      <c r="AG49" s="16">
        <f>AF49+1</f>
        <v>46081</v>
      </c>
      <c r="AH49" s="16">
        <f>IF(F53=AG49+1,0,AG49+1)</f>
        <v>0</v>
      </c>
      <c r="AI49" s="16">
        <f>IF(AH49=0,0,IF(F53=AH49+1,0,AH49+1))</f>
        <v>0</v>
      </c>
      <c r="AJ49" s="16">
        <f>IF(AI49=0,0,IF(F53=AI49+1,0,AI49+1))</f>
        <v>0</v>
      </c>
      <c r="AK49" s="49" t="s">
        <v>26</v>
      </c>
      <c r="AL49" s="58" t="s">
        <v>27</v>
      </c>
      <c r="AM49" s="48" t="s">
        <v>69</v>
      </c>
      <c r="AN49" s="49" t="s">
        <v>30</v>
      </c>
      <c r="AO49" s="49" t="s">
        <v>29</v>
      </c>
      <c r="AP49" s="50" t="s">
        <v>65</v>
      </c>
      <c r="AQ49" s="51"/>
      <c r="AR49" s="50" t="s">
        <v>28</v>
      </c>
      <c r="AS49" s="51"/>
    </row>
    <row r="50" spans="1:45" ht="26.4" customHeight="1">
      <c r="A50" s="55"/>
      <c r="B50" s="55"/>
      <c r="C50" s="55"/>
      <c r="D50" s="54" t="s">
        <v>3</v>
      </c>
      <c r="E50" s="54"/>
      <c r="F50" s="17">
        <f>WEEKDAY(F49,1)</f>
        <v>1</v>
      </c>
      <c r="G50" s="17">
        <f t="shared" ref="G50:AF50" si="42">WEEKDAY(G49,1)</f>
        <v>2</v>
      </c>
      <c r="H50" s="17">
        <f t="shared" si="42"/>
        <v>3</v>
      </c>
      <c r="I50" s="17">
        <f t="shared" si="42"/>
        <v>4</v>
      </c>
      <c r="J50" s="17">
        <f t="shared" si="42"/>
        <v>5</v>
      </c>
      <c r="K50" s="17">
        <f t="shared" si="42"/>
        <v>6</v>
      </c>
      <c r="L50" s="17">
        <f t="shared" si="42"/>
        <v>7</v>
      </c>
      <c r="M50" s="17">
        <f t="shared" si="42"/>
        <v>1</v>
      </c>
      <c r="N50" s="17">
        <f t="shared" si="42"/>
        <v>2</v>
      </c>
      <c r="O50" s="17">
        <f t="shared" si="42"/>
        <v>3</v>
      </c>
      <c r="P50" s="17">
        <f t="shared" si="42"/>
        <v>4</v>
      </c>
      <c r="Q50" s="17">
        <f t="shared" si="42"/>
        <v>5</v>
      </c>
      <c r="R50" s="17">
        <f t="shared" si="42"/>
        <v>6</v>
      </c>
      <c r="S50" s="17">
        <f t="shared" si="42"/>
        <v>7</v>
      </c>
      <c r="T50" s="17">
        <f t="shared" si="42"/>
        <v>1</v>
      </c>
      <c r="U50" s="17">
        <f t="shared" si="42"/>
        <v>2</v>
      </c>
      <c r="V50" s="17">
        <f t="shared" si="42"/>
        <v>3</v>
      </c>
      <c r="W50" s="17">
        <f t="shared" si="42"/>
        <v>4</v>
      </c>
      <c r="X50" s="17">
        <f t="shared" si="42"/>
        <v>5</v>
      </c>
      <c r="Y50" s="17">
        <f t="shared" si="42"/>
        <v>6</v>
      </c>
      <c r="Z50" s="17">
        <f t="shared" si="42"/>
        <v>7</v>
      </c>
      <c r="AA50" s="17">
        <f t="shared" si="42"/>
        <v>1</v>
      </c>
      <c r="AB50" s="17">
        <f t="shared" si="42"/>
        <v>2</v>
      </c>
      <c r="AC50" s="17">
        <f t="shared" si="42"/>
        <v>3</v>
      </c>
      <c r="AD50" s="17">
        <f t="shared" si="42"/>
        <v>4</v>
      </c>
      <c r="AE50" s="17">
        <f t="shared" si="42"/>
        <v>5</v>
      </c>
      <c r="AF50" s="17">
        <f t="shared" si="42"/>
        <v>6</v>
      </c>
      <c r="AG50" s="17">
        <f>WEEKDAY(AG49,1)</f>
        <v>7</v>
      </c>
      <c r="AH50" s="17" t="str">
        <f>IF(AH49=0,"",WEEKDAY(AH49,1))</f>
        <v/>
      </c>
      <c r="AI50" s="17" t="str">
        <f>IF(AI49=0,"",WEEKDAY(AI49,1))</f>
        <v/>
      </c>
      <c r="AJ50" s="17" t="str">
        <f>IF(AJ49=0,"",WEEKDAY(AJ49,1))</f>
        <v/>
      </c>
      <c r="AK50" s="49"/>
      <c r="AL50" s="59"/>
      <c r="AM50" s="49"/>
      <c r="AN50" s="49"/>
      <c r="AO50" s="49"/>
      <c r="AP50" s="52"/>
      <c r="AQ50" s="53"/>
      <c r="AR50" s="52"/>
      <c r="AS50" s="53"/>
    </row>
    <row r="51" spans="1:45" ht="26.4" customHeight="1">
      <c r="A51" s="60">
        <f>IF(A47=12,1,A47+1)</f>
        <v>2</v>
      </c>
      <c r="B51" s="60"/>
      <c r="C51" s="60"/>
      <c r="D51" s="54" t="s">
        <v>20</v>
      </c>
      <c r="E51" s="54"/>
      <c r="F51" s="25" t="str">
        <f t="shared" ref="F51:AJ51" si="43">IF(F50="","",IF(WEEKDAY(F50,2)&gt;5,"■","〇"))</f>
        <v>■</v>
      </c>
      <c r="G51" s="25" t="str">
        <f t="shared" si="43"/>
        <v>〇</v>
      </c>
      <c r="H51" s="25" t="str">
        <f t="shared" si="43"/>
        <v>〇</v>
      </c>
      <c r="I51" s="25" t="str">
        <f t="shared" si="43"/>
        <v>〇</v>
      </c>
      <c r="J51" s="25" t="str">
        <f t="shared" si="43"/>
        <v>〇</v>
      </c>
      <c r="K51" s="25" t="str">
        <f t="shared" si="43"/>
        <v>〇</v>
      </c>
      <c r="L51" s="25" t="str">
        <f t="shared" si="43"/>
        <v>■</v>
      </c>
      <c r="M51" s="25" t="str">
        <f t="shared" si="43"/>
        <v>■</v>
      </c>
      <c r="N51" s="25" t="str">
        <f t="shared" si="43"/>
        <v>〇</v>
      </c>
      <c r="O51" s="25" t="str">
        <f t="shared" si="43"/>
        <v>〇</v>
      </c>
      <c r="P51" s="25" t="str">
        <f t="shared" si="43"/>
        <v>〇</v>
      </c>
      <c r="Q51" s="25" t="str">
        <f t="shared" si="43"/>
        <v>〇</v>
      </c>
      <c r="R51" s="25" t="str">
        <f t="shared" si="43"/>
        <v>〇</v>
      </c>
      <c r="S51" s="25" t="str">
        <f t="shared" si="43"/>
        <v>■</v>
      </c>
      <c r="T51" s="25" t="str">
        <f t="shared" si="43"/>
        <v>■</v>
      </c>
      <c r="U51" s="25" t="str">
        <f t="shared" si="43"/>
        <v>〇</v>
      </c>
      <c r="V51" s="25" t="str">
        <f t="shared" si="43"/>
        <v>〇</v>
      </c>
      <c r="W51" s="25" t="str">
        <f t="shared" si="43"/>
        <v>〇</v>
      </c>
      <c r="X51" s="25" t="str">
        <f t="shared" si="43"/>
        <v>〇</v>
      </c>
      <c r="Y51" s="25" t="str">
        <f t="shared" si="43"/>
        <v>〇</v>
      </c>
      <c r="Z51" s="25" t="str">
        <f t="shared" si="43"/>
        <v>■</v>
      </c>
      <c r="AA51" s="25" t="str">
        <f t="shared" si="43"/>
        <v>■</v>
      </c>
      <c r="AB51" s="25" t="str">
        <f t="shared" si="43"/>
        <v>〇</v>
      </c>
      <c r="AC51" s="25" t="str">
        <f t="shared" si="43"/>
        <v>〇</v>
      </c>
      <c r="AD51" s="25" t="str">
        <f t="shared" si="43"/>
        <v>〇</v>
      </c>
      <c r="AE51" s="25" t="str">
        <f t="shared" si="43"/>
        <v>〇</v>
      </c>
      <c r="AF51" s="25" t="str">
        <f t="shared" si="43"/>
        <v>〇</v>
      </c>
      <c r="AG51" s="25" t="str">
        <f t="shared" si="43"/>
        <v>■</v>
      </c>
      <c r="AH51" s="25" t="str">
        <f t="shared" si="43"/>
        <v/>
      </c>
      <c r="AI51" s="25" t="str">
        <f t="shared" si="43"/>
        <v/>
      </c>
      <c r="AJ51" s="25" t="str">
        <f t="shared" si="43"/>
        <v/>
      </c>
      <c r="AK51" s="19">
        <f>COUNTIF(F51:AJ51,"〇")+COUNTIF(F51:AJ51,"■")</f>
        <v>28</v>
      </c>
      <c r="AL51" s="19">
        <f>COUNTIFS(F51:AJ51,"■",F50:AJ50,1)+COUNTIFS(F51:AJ51,"〇",F50:AJ50,1)+COUNTIFS(F51:AJ51,"■",F50:AJ50,7)+COUNTIFS(F51:AJ51,"〇",F50:AJ50,7)</f>
        <v>8</v>
      </c>
      <c r="AM51" s="31">
        <v>8</v>
      </c>
      <c r="AN51" s="19">
        <f>COUNTIF(F51:AJ51,"■")</f>
        <v>8</v>
      </c>
      <c r="AO51" s="20">
        <f>AN51/AK51</f>
        <v>0.2857142857142857</v>
      </c>
      <c r="AP51" s="19">
        <f>IF(AQ51="NG",1,0)</f>
        <v>0</v>
      </c>
      <c r="AQ51" s="19" t="str">
        <f>IF(AM51=AL51,"OK",IF(AM51&gt;=AL51,"OK","NG"))</f>
        <v>OK</v>
      </c>
      <c r="AR51" s="19">
        <f>IF(AS51="NG",1,0)</f>
        <v>0</v>
      </c>
      <c r="AS51" s="19" t="str">
        <f>IF(AO51&gt;=0.285,"OK",IF(AN51&gt;=AL51,"OK","NG"))</f>
        <v>OK</v>
      </c>
    </row>
    <row r="52" spans="1:45" ht="26.4" customHeight="1">
      <c r="A52" s="60"/>
      <c r="B52" s="60"/>
      <c r="C52" s="60"/>
      <c r="D52" s="54" t="s">
        <v>21</v>
      </c>
      <c r="E52" s="54"/>
      <c r="F52" s="25" t="s">
        <v>66</v>
      </c>
      <c r="G52" s="25" t="s">
        <v>68</v>
      </c>
      <c r="H52" s="25" t="s">
        <v>68</v>
      </c>
      <c r="I52" s="25" t="s">
        <v>68</v>
      </c>
      <c r="J52" s="25" t="s">
        <v>68</v>
      </c>
      <c r="K52" s="25" t="s">
        <v>68</v>
      </c>
      <c r="L52" s="25" t="s">
        <v>66</v>
      </c>
      <c r="M52" s="25" t="s">
        <v>66</v>
      </c>
      <c r="N52" s="25" t="s">
        <v>68</v>
      </c>
      <c r="O52" s="25" t="s">
        <v>68</v>
      </c>
      <c r="P52" s="25" t="s">
        <v>68</v>
      </c>
      <c r="Q52" s="25" t="s">
        <v>68</v>
      </c>
      <c r="R52" s="25" t="s">
        <v>68</v>
      </c>
      <c r="S52" s="25" t="s">
        <v>66</v>
      </c>
      <c r="T52" s="25" t="s">
        <v>66</v>
      </c>
      <c r="U52" s="25" t="s">
        <v>68</v>
      </c>
      <c r="V52" s="25" t="s">
        <v>68</v>
      </c>
      <c r="W52" s="25" t="s">
        <v>68</v>
      </c>
      <c r="X52" s="25" t="s">
        <v>68</v>
      </c>
      <c r="Y52" s="25" t="s">
        <v>68</v>
      </c>
      <c r="Z52" s="25" t="s">
        <v>66</v>
      </c>
      <c r="AA52" s="25" t="s">
        <v>66</v>
      </c>
      <c r="AB52" s="25" t="s">
        <v>68</v>
      </c>
      <c r="AC52" s="25" t="s">
        <v>68</v>
      </c>
      <c r="AD52" s="25" t="s">
        <v>68</v>
      </c>
      <c r="AE52" s="25" t="s">
        <v>68</v>
      </c>
      <c r="AF52" s="25" t="s">
        <v>68</v>
      </c>
      <c r="AG52" s="25" t="s">
        <v>66</v>
      </c>
      <c r="AH52" s="25"/>
      <c r="AI52" s="25"/>
      <c r="AJ52" s="25"/>
      <c r="AK52" s="19">
        <f>COUNTIF(F52:AJ52,"〇")+COUNTIF(F52:AJ52,"■")</f>
        <v>28</v>
      </c>
      <c r="AL52" s="32"/>
      <c r="AM52" s="31">
        <v>8</v>
      </c>
      <c r="AN52" s="19">
        <f>COUNTIF(F52:AJ52,"■")</f>
        <v>8</v>
      </c>
      <c r="AO52" s="20">
        <f>AN52/AK52</f>
        <v>0.2857142857142857</v>
      </c>
      <c r="AP52" s="19">
        <f>IF(AQ52="NG",1,0)</f>
        <v>0</v>
      </c>
      <c r="AQ52" s="19" t="str">
        <f>IF(AM52=AL51,"OK",IF(AM52&gt;=AL51,"OK","NG"))</f>
        <v>OK</v>
      </c>
      <c r="AR52" s="19">
        <f>IF(AS52="NG",1,0)</f>
        <v>0</v>
      </c>
      <c r="AS52" s="19" t="str">
        <f>IF(AO52&gt;=0.285,"OK",IF(AN52&gt;=AL51,"OK","NG"))</f>
        <v>OK</v>
      </c>
    </row>
    <row r="53" spans="1:45" ht="26.4" customHeight="1">
      <c r="A53" s="55">
        <f>IF(A51=12,A49+1,A49)</f>
        <v>2026</v>
      </c>
      <c r="B53" s="55"/>
      <c r="C53" s="55"/>
      <c r="D53" s="54" t="s">
        <v>9</v>
      </c>
      <c r="E53" s="54"/>
      <c r="F53" s="16">
        <f>DATE($A53,$A55,1)</f>
        <v>46082</v>
      </c>
      <c r="G53" s="16">
        <f>F53+1</f>
        <v>46083</v>
      </c>
      <c r="H53" s="16">
        <f t="shared" ref="H53:X53" si="44">G53+1</f>
        <v>46084</v>
      </c>
      <c r="I53" s="16">
        <f t="shared" si="44"/>
        <v>46085</v>
      </c>
      <c r="J53" s="16">
        <f t="shared" si="44"/>
        <v>46086</v>
      </c>
      <c r="K53" s="16">
        <f t="shared" si="44"/>
        <v>46087</v>
      </c>
      <c r="L53" s="16">
        <f t="shared" si="44"/>
        <v>46088</v>
      </c>
      <c r="M53" s="16">
        <f t="shared" si="44"/>
        <v>46089</v>
      </c>
      <c r="N53" s="16">
        <f t="shared" si="44"/>
        <v>46090</v>
      </c>
      <c r="O53" s="16">
        <f t="shared" si="44"/>
        <v>46091</v>
      </c>
      <c r="P53" s="16">
        <f t="shared" si="44"/>
        <v>46092</v>
      </c>
      <c r="Q53" s="16">
        <f t="shared" si="44"/>
        <v>46093</v>
      </c>
      <c r="R53" s="16">
        <f t="shared" si="44"/>
        <v>46094</v>
      </c>
      <c r="S53" s="16">
        <f t="shared" si="44"/>
        <v>46095</v>
      </c>
      <c r="T53" s="16">
        <f t="shared" si="44"/>
        <v>46096</v>
      </c>
      <c r="U53" s="16">
        <f t="shared" si="44"/>
        <v>46097</v>
      </c>
      <c r="V53" s="16">
        <f t="shared" si="44"/>
        <v>46098</v>
      </c>
      <c r="W53" s="16">
        <f t="shared" si="44"/>
        <v>46099</v>
      </c>
      <c r="X53" s="16">
        <f t="shared" si="44"/>
        <v>46100</v>
      </c>
      <c r="Y53" s="16">
        <f>X53+1</f>
        <v>46101</v>
      </c>
      <c r="Z53" s="16">
        <f t="shared" ref="Z53:AF53" si="45">Y53+1</f>
        <v>46102</v>
      </c>
      <c r="AA53" s="16">
        <f t="shared" si="45"/>
        <v>46103</v>
      </c>
      <c r="AB53" s="16">
        <f t="shared" si="45"/>
        <v>46104</v>
      </c>
      <c r="AC53" s="16">
        <f t="shared" si="45"/>
        <v>46105</v>
      </c>
      <c r="AD53" s="16">
        <f t="shared" si="45"/>
        <v>46106</v>
      </c>
      <c r="AE53" s="16">
        <f t="shared" si="45"/>
        <v>46107</v>
      </c>
      <c r="AF53" s="16">
        <f t="shared" si="45"/>
        <v>46108</v>
      </c>
      <c r="AG53" s="16">
        <f>AF53+1</f>
        <v>46109</v>
      </c>
      <c r="AH53" s="16">
        <f>IF(F57=AG53+1,0,AG53+1)</f>
        <v>46110</v>
      </c>
      <c r="AI53" s="16">
        <f>IF(AH53=0,0,IF(F57=AH53+1,0,AH53+1))</f>
        <v>46111</v>
      </c>
      <c r="AJ53" s="16">
        <f>IF(AI53=0,0,IF(F57=AI53+1,0,AI53+1))</f>
        <v>46112</v>
      </c>
      <c r="AK53" s="49" t="s">
        <v>26</v>
      </c>
      <c r="AL53" s="58" t="s">
        <v>27</v>
      </c>
      <c r="AM53" s="48" t="s">
        <v>69</v>
      </c>
      <c r="AN53" s="49" t="s">
        <v>30</v>
      </c>
      <c r="AO53" s="49" t="s">
        <v>29</v>
      </c>
      <c r="AP53" s="50" t="s">
        <v>65</v>
      </c>
      <c r="AQ53" s="51"/>
      <c r="AR53" s="50" t="s">
        <v>28</v>
      </c>
      <c r="AS53" s="51"/>
    </row>
    <row r="54" spans="1:45" ht="26.4" customHeight="1">
      <c r="A54" s="55"/>
      <c r="B54" s="55"/>
      <c r="C54" s="55"/>
      <c r="D54" s="54" t="s">
        <v>3</v>
      </c>
      <c r="E54" s="54"/>
      <c r="F54" s="17">
        <f>WEEKDAY(F53,1)</f>
        <v>1</v>
      </c>
      <c r="G54" s="17">
        <f t="shared" ref="G54:AF54" si="46">WEEKDAY(G53,1)</f>
        <v>2</v>
      </c>
      <c r="H54" s="17">
        <f t="shared" si="46"/>
        <v>3</v>
      </c>
      <c r="I54" s="17">
        <f t="shared" si="46"/>
        <v>4</v>
      </c>
      <c r="J54" s="17">
        <f t="shared" si="46"/>
        <v>5</v>
      </c>
      <c r="K54" s="17">
        <f t="shared" si="46"/>
        <v>6</v>
      </c>
      <c r="L54" s="17">
        <f t="shared" si="46"/>
        <v>7</v>
      </c>
      <c r="M54" s="17">
        <f t="shared" si="46"/>
        <v>1</v>
      </c>
      <c r="N54" s="17">
        <f t="shared" si="46"/>
        <v>2</v>
      </c>
      <c r="O54" s="17">
        <f t="shared" si="46"/>
        <v>3</v>
      </c>
      <c r="P54" s="17">
        <f t="shared" si="46"/>
        <v>4</v>
      </c>
      <c r="Q54" s="17">
        <f t="shared" si="46"/>
        <v>5</v>
      </c>
      <c r="R54" s="17">
        <f t="shared" si="46"/>
        <v>6</v>
      </c>
      <c r="S54" s="17">
        <f t="shared" si="46"/>
        <v>7</v>
      </c>
      <c r="T54" s="17">
        <f t="shared" si="46"/>
        <v>1</v>
      </c>
      <c r="U54" s="17">
        <f t="shared" si="46"/>
        <v>2</v>
      </c>
      <c r="V54" s="17">
        <f t="shared" si="46"/>
        <v>3</v>
      </c>
      <c r="W54" s="17">
        <f t="shared" si="46"/>
        <v>4</v>
      </c>
      <c r="X54" s="17">
        <f t="shared" si="46"/>
        <v>5</v>
      </c>
      <c r="Y54" s="17">
        <f t="shared" si="46"/>
        <v>6</v>
      </c>
      <c r="Z54" s="17">
        <f t="shared" si="46"/>
        <v>7</v>
      </c>
      <c r="AA54" s="17">
        <f t="shared" si="46"/>
        <v>1</v>
      </c>
      <c r="AB54" s="17">
        <f t="shared" si="46"/>
        <v>2</v>
      </c>
      <c r="AC54" s="17">
        <f t="shared" si="46"/>
        <v>3</v>
      </c>
      <c r="AD54" s="17">
        <f t="shared" si="46"/>
        <v>4</v>
      </c>
      <c r="AE54" s="17">
        <f t="shared" si="46"/>
        <v>5</v>
      </c>
      <c r="AF54" s="17">
        <f t="shared" si="46"/>
        <v>6</v>
      </c>
      <c r="AG54" s="17">
        <f>WEEKDAY(AG53,1)</f>
        <v>7</v>
      </c>
      <c r="AH54" s="17">
        <f>IF(AH53=0,"",WEEKDAY(AH53,1))</f>
        <v>1</v>
      </c>
      <c r="AI54" s="17">
        <f>IF(AI53=0,"",WEEKDAY(AI53,1))</f>
        <v>2</v>
      </c>
      <c r="AJ54" s="17">
        <f>IF(AJ53=0,"",WEEKDAY(AJ53,1))</f>
        <v>3</v>
      </c>
      <c r="AK54" s="49"/>
      <c r="AL54" s="59"/>
      <c r="AM54" s="49"/>
      <c r="AN54" s="49"/>
      <c r="AO54" s="49"/>
      <c r="AP54" s="52"/>
      <c r="AQ54" s="53"/>
      <c r="AR54" s="52"/>
      <c r="AS54" s="53"/>
    </row>
    <row r="55" spans="1:45" ht="26.4" customHeight="1">
      <c r="A55" s="60">
        <f>IF(A51=12,1,A51+1)</f>
        <v>3</v>
      </c>
      <c r="B55" s="60"/>
      <c r="C55" s="60"/>
      <c r="D55" s="54" t="s">
        <v>20</v>
      </c>
      <c r="E55" s="54"/>
      <c r="F55" s="25" t="str">
        <f t="shared" ref="F55:AJ55" si="47">IF(F54="","",IF(WEEKDAY(F54,2)&gt;5,"■","〇"))</f>
        <v>■</v>
      </c>
      <c r="G55" s="25" t="str">
        <f t="shared" si="47"/>
        <v>〇</v>
      </c>
      <c r="H55" s="25" t="str">
        <f t="shared" si="47"/>
        <v>〇</v>
      </c>
      <c r="I55" s="25" t="str">
        <f t="shared" si="47"/>
        <v>〇</v>
      </c>
      <c r="J55" s="25" t="str">
        <f t="shared" si="47"/>
        <v>〇</v>
      </c>
      <c r="K55" s="25" t="str">
        <f t="shared" si="47"/>
        <v>〇</v>
      </c>
      <c r="L55" s="25" t="str">
        <f t="shared" si="47"/>
        <v>■</v>
      </c>
      <c r="M55" s="25" t="str">
        <f t="shared" si="47"/>
        <v>■</v>
      </c>
      <c r="N55" s="25" t="str">
        <f t="shared" si="47"/>
        <v>〇</v>
      </c>
      <c r="O55" s="25" t="str">
        <f t="shared" si="47"/>
        <v>〇</v>
      </c>
      <c r="P55" s="25" t="str">
        <f t="shared" si="47"/>
        <v>〇</v>
      </c>
      <c r="Q55" s="25" t="str">
        <f t="shared" si="47"/>
        <v>〇</v>
      </c>
      <c r="R55" s="25" t="str">
        <f t="shared" si="47"/>
        <v>〇</v>
      </c>
      <c r="S55" s="25" t="str">
        <f t="shared" si="47"/>
        <v>■</v>
      </c>
      <c r="T55" s="25" t="str">
        <f t="shared" si="47"/>
        <v>■</v>
      </c>
      <c r="U55" s="25" t="str">
        <f t="shared" si="47"/>
        <v>〇</v>
      </c>
      <c r="V55" s="25" t="str">
        <f t="shared" si="47"/>
        <v>〇</v>
      </c>
      <c r="W55" s="25" t="str">
        <f t="shared" si="47"/>
        <v>〇</v>
      </c>
      <c r="X55" s="25" t="str">
        <f t="shared" si="47"/>
        <v>〇</v>
      </c>
      <c r="Y55" s="25" t="str">
        <f t="shared" si="47"/>
        <v>〇</v>
      </c>
      <c r="Z55" s="25" t="str">
        <f t="shared" si="47"/>
        <v>■</v>
      </c>
      <c r="AA55" s="25" t="str">
        <f t="shared" si="47"/>
        <v>■</v>
      </c>
      <c r="AB55" s="25" t="str">
        <f t="shared" si="47"/>
        <v>〇</v>
      </c>
      <c r="AC55" s="25" t="str">
        <f t="shared" si="47"/>
        <v>〇</v>
      </c>
      <c r="AD55" s="25" t="str">
        <f t="shared" si="47"/>
        <v>〇</v>
      </c>
      <c r="AE55" s="25" t="str">
        <f t="shared" si="47"/>
        <v>〇</v>
      </c>
      <c r="AF55" s="25" t="str">
        <f t="shared" si="47"/>
        <v>〇</v>
      </c>
      <c r="AG55" s="25" t="str">
        <f t="shared" si="47"/>
        <v>■</v>
      </c>
      <c r="AH55" s="25" t="str">
        <f t="shared" si="47"/>
        <v>■</v>
      </c>
      <c r="AI55" s="25" t="str">
        <f t="shared" si="47"/>
        <v>〇</v>
      </c>
      <c r="AJ55" s="25" t="str">
        <f t="shared" si="47"/>
        <v>〇</v>
      </c>
      <c r="AK55" s="19">
        <f>COUNTIF(F55:AJ55,"〇")+COUNTIF(F55:AJ55,"■")</f>
        <v>31</v>
      </c>
      <c r="AL55" s="19">
        <f>COUNTIFS(F55:AJ55,"■",F54:AJ54,1)+COUNTIFS(F55:AJ55,"〇",F54:AJ54,1)+COUNTIFS(F55:AJ55,"■",F54:AJ54,7)+COUNTIFS(F55:AJ55,"〇",F54:AJ54,7)</f>
        <v>9</v>
      </c>
      <c r="AM55" s="31">
        <v>9</v>
      </c>
      <c r="AN55" s="19">
        <f>COUNTIF(F55:AJ55,"■")</f>
        <v>9</v>
      </c>
      <c r="AO55" s="20">
        <f>AN55/AK55</f>
        <v>0.29032258064516131</v>
      </c>
      <c r="AP55" s="19">
        <f>IF(AQ55="NG",1,0)</f>
        <v>0</v>
      </c>
      <c r="AQ55" s="19" t="str">
        <f>IF(AM55=AL55,"OK",IF(AM55&gt;=AL55,"OK","NG"))</f>
        <v>OK</v>
      </c>
      <c r="AR55" s="19">
        <f>IF(AS55="NG",1,0)</f>
        <v>0</v>
      </c>
      <c r="AS55" s="19" t="str">
        <f>IF(AO55&gt;=0.285,"OK",IF(AN55&gt;=AL55,"OK","NG"))</f>
        <v>OK</v>
      </c>
    </row>
    <row r="56" spans="1:45" ht="26.4" customHeight="1">
      <c r="A56" s="60"/>
      <c r="B56" s="60"/>
      <c r="C56" s="60"/>
      <c r="D56" s="54" t="s">
        <v>21</v>
      </c>
      <c r="E56" s="54"/>
      <c r="F56" s="25" t="s">
        <v>66</v>
      </c>
      <c r="G56" s="25" t="s">
        <v>68</v>
      </c>
      <c r="H56" s="25" t="s">
        <v>68</v>
      </c>
      <c r="I56" s="25" t="s">
        <v>68</v>
      </c>
      <c r="J56" s="25" t="s">
        <v>68</v>
      </c>
      <c r="K56" s="25" t="s">
        <v>68</v>
      </c>
      <c r="L56" s="25" t="s">
        <v>66</v>
      </c>
      <c r="M56" s="25" t="s">
        <v>66</v>
      </c>
      <c r="N56" s="25" t="s">
        <v>68</v>
      </c>
      <c r="O56" s="25" t="s">
        <v>68</v>
      </c>
      <c r="P56" s="25" t="s">
        <v>68</v>
      </c>
      <c r="Q56" s="25" t="s">
        <v>68</v>
      </c>
      <c r="R56" s="25" t="s">
        <v>68</v>
      </c>
      <c r="S56" s="25" t="s">
        <v>66</v>
      </c>
      <c r="T56" s="25" t="s">
        <v>66</v>
      </c>
      <c r="U56" s="25" t="s">
        <v>68</v>
      </c>
      <c r="V56" s="25" t="s">
        <v>68</v>
      </c>
      <c r="W56" s="25" t="s">
        <v>68</v>
      </c>
      <c r="X56" s="25" t="s">
        <v>68</v>
      </c>
      <c r="Y56" s="25" t="s">
        <v>68</v>
      </c>
      <c r="Z56" s="25" t="s">
        <v>66</v>
      </c>
      <c r="AA56" s="25" t="s">
        <v>66</v>
      </c>
      <c r="AB56" s="25" t="s">
        <v>68</v>
      </c>
      <c r="AC56" s="25" t="s">
        <v>68</v>
      </c>
      <c r="AD56" s="25" t="s">
        <v>68</v>
      </c>
      <c r="AE56" s="25" t="s">
        <v>68</v>
      </c>
      <c r="AF56" s="25" t="s">
        <v>68</v>
      </c>
      <c r="AG56" s="25" t="s">
        <v>66</v>
      </c>
      <c r="AH56" s="25" t="s">
        <v>66</v>
      </c>
      <c r="AI56" s="25" t="s">
        <v>68</v>
      </c>
      <c r="AJ56" s="25" t="s">
        <v>68</v>
      </c>
      <c r="AK56" s="19">
        <f>COUNTIF(F56:AJ56,"〇")+COUNTIF(F56:AJ56,"■")</f>
        <v>31</v>
      </c>
      <c r="AL56" s="32"/>
      <c r="AM56" s="31">
        <v>9</v>
      </c>
      <c r="AN56" s="19">
        <f>COUNTIF(F56:AJ56,"■")</f>
        <v>9</v>
      </c>
      <c r="AO56" s="20">
        <f>AN56/AK56</f>
        <v>0.29032258064516131</v>
      </c>
      <c r="AP56" s="19">
        <f>IF(AQ56="NG",1,0)</f>
        <v>0</v>
      </c>
      <c r="AQ56" s="19" t="str">
        <f>IF(AM56=AL55,"OK",IF(AM56&gt;=AL55,"OK","NG"))</f>
        <v>OK</v>
      </c>
      <c r="AR56" s="19">
        <f>IF(AS56="NG",1,0)</f>
        <v>0</v>
      </c>
      <c r="AS56" s="19" t="str">
        <f>IF(AO56&gt;=0.285,"OK",IF(AN56&gt;=AL55,"OK","NG"))</f>
        <v>OK</v>
      </c>
    </row>
    <row r="57" spans="1:45" ht="26.4" customHeight="1">
      <c r="A57" s="63">
        <f>IF(A55=12,A53+1,A53)</f>
        <v>2026</v>
      </c>
      <c r="B57" s="64"/>
      <c r="C57" s="65"/>
      <c r="D57" s="69" t="s">
        <v>9</v>
      </c>
      <c r="E57" s="70"/>
      <c r="F57" s="16">
        <f>DATE($A57,$A59,1)</f>
        <v>46113</v>
      </c>
      <c r="G57" s="16">
        <f>F57+1</f>
        <v>46114</v>
      </c>
      <c r="H57" s="16">
        <f t="shared" ref="H57:X57" si="48">G57+1</f>
        <v>46115</v>
      </c>
      <c r="I57" s="16">
        <f t="shared" si="48"/>
        <v>46116</v>
      </c>
      <c r="J57" s="16">
        <f t="shared" si="48"/>
        <v>46117</v>
      </c>
      <c r="K57" s="16">
        <f t="shared" si="48"/>
        <v>46118</v>
      </c>
      <c r="L57" s="16">
        <f t="shared" si="48"/>
        <v>46119</v>
      </c>
      <c r="M57" s="16">
        <f t="shared" si="48"/>
        <v>46120</v>
      </c>
      <c r="N57" s="16">
        <f t="shared" si="48"/>
        <v>46121</v>
      </c>
      <c r="O57" s="16">
        <f t="shared" si="48"/>
        <v>46122</v>
      </c>
      <c r="P57" s="16">
        <f t="shared" si="48"/>
        <v>46123</v>
      </c>
      <c r="Q57" s="16">
        <f t="shared" si="48"/>
        <v>46124</v>
      </c>
      <c r="R57" s="16">
        <f t="shared" si="48"/>
        <v>46125</v>
      </c>
      <c r="S57" s="16">
        <f t="shared" si="48"/>
        <v>46126</v>
      </c>
      <c r="T57" s="16">
        <f t="shared" si="48"/>
        <v>46127</v>
      </c>
      <c r="U57" s="16">
        <f t="shared" si="48"/>
        <v>46128</v>
      </c>
      <c r="V57" s="16">
        <f t="shared" si="48"/>
        <v>46129</v>
      </c>
      <c r="W57" s="16">
        <f t="shared" si="48"/>
        <v>46130</v>
      </c>
      <c r="X57" s="16">
        <f t="shared" si="48"/>
        <v>46131</v>
      </c>
      <c r="Y57" s="16">
        <f>X57+1</f>
        <v>46132</v>
      </c>
      <c r="Z57" s="16">
        <f t="shared" ref="Z57:AF57" si="49">Y57+1</f>
        <v>46133</v>
      </c>
      <c r="AA57" s="16">
        <f t="shared" si="49"/>
        <v>46134</v>
      </c>
      <c r="AB57" s="16">
        <f t="shared" si="49"/>
        <v>46135</v>
      </c>
      <c r="AC57" s="16">
        <f t="shared" si="49"/>
        <v>46136</v>
      </c>
      <c r="AD57" s="16">
        <f t="shared" si="49"/>
        <v>46137</v>
      </c>
      <c r="AE57" s="16">
        <f t="shared" si="49"/>
        <v>46138</v>
      </c>
      <c r="AF57" s="16">
        <f t="shared" si="49"/>
        <v>46139</v>
      </c>
      <c r="AG57" s="16">
        <f>AF57+1</f>
        <v>46140</v>
      </c>
      <c r="AH57" s="16">
        <f>IF(F61=AG57+1,0,AG57+1)</f>
        <v>46141</v>
      </c>
      <c r="AI57" s="16">
        <f>IF(AH57=0,0,IF(F61=AH57+1,0,AH57+1))</f>
        <v>46142</v>
      </c>
      <c r="AJ57" s="16">
        <f>IF(AI57=0,0,IF(F61=AI57+1,0,AI57+1))</f>
        <v>0</v>
      </c>
      <c r="AK57" s="61" t="s">
        <v>26</v>
      </c>
      <c r="AL57" s="58" t="s">
        <v>27</v>
      </c>
      <c r="AM57" s="48" t="s">
        <v>69</v>
      </c>
      <c r="AN57" s="61" t="s">
        <v>30</v>
      </c>
      <c r="AO57" s="61" t="s">
        <v>29</v>
      </c>
      <c r="AP57" s="50" t="s">
        <v>65</v>
      </c>
      <c r="AQ57" s="51"/>
      <c r="AR57" s="50" t="s">
        <v>28</v>
      </c>
      <c r="AS57" s="51"/>
    </row>
    <row r="58" spans="1:45" ht="26.4" customHeight="1">
      <c r="A58" s="66"/>
      <c r="B58" s="67"/>
      <c r="C58" s="68"/>
      <c r="D58" s="69" t="s">
        <v>3</v>
      </c>
      <c r="E58" s="70"/>
      <c r="F58" s="17">
        <f>WEEKDAY(F57,1)</f>
        <v>4</v>
      </c>
      <c r="G58" s="17">
        <f t="shared" ref="G58:AF58" si="50">WEEKDAY(G57,1)</f>
        <v>5</v>
      </c>
      <c r="H58" s="17">
        <f t="shared" si="50"/>
        <v>6</v>
      </c>
      <c r="I58" s="17">
        <f t="shared" si="50"/>
        <v>7</v>
      </c>
      <c r="J58" s="17">
        <f t="shared" si="50"/>
        <v>1</v>
      </c>
      <c r="K58" s="17">
        <f t="shared" si="50"/>
        <v>2</v>
      </c>
      <c r="L58" s="17">
        <f t="shared" si="50"/>
        <v>3</v>
      </c>
      <c r="M58" s="17">
        <f t="shared" si="50"/>
        <v>4</v>
      </c>
      <c r="N58" s="17">
        <f t="shared" si="50"/>
        <v>5</v>
      </c>
      <c r="O58" s="17">
        <f t="shared" si="50"/>
        <v>6</v>
      </c>
      <c r="P58" s="17">
        <f t="shared" si="50"/>
        <v>7</v>
      </c>
      <c r="Q58" s="17">
        <f t="shared" si="50"/>
        <v>1</v>
      </c>
      <c r="R58" s="17">
        <f t="shared" si="50"/>
        <v>2</v>
      </c>
      <c r="S58" s="17">
        <f t="shared" si="50"/>
        <v>3</v>
      </c>
      <c r="T58" s="17">
        <f t="shared" si="50"/>
        <v>4</v>
      </c>
      <c r="U58" s="17">
        <f t="shared" si="50"/>
        <v>5</v>
      </c>
      <c r="V58" s="17">
        <f t="shared" si="50"/>
        <v>6</v>
      </c>
      <c r="W58" s="17">
        <f t="shared" si="50"/>
        <v>7</v>
      </c>
      <c r="X58" s="17">
        <f t="shared" si="50"/>
        <v>1</v>
      </c>
      <c r="Y58" s="17">
        <f t="shared" si="50"/>
        <v>2</v>
      </c>
      <c r="Z58" s="17">
        <f t="shared" si="50"/>
        <v>3</v>
      </c>
      <c r="AA58" s="17">
        <f t="shared" si="50"/>
        <v>4</v>
      </c>
      <c r="AB58" s="17">
        <f t="shared" si="50"/>
        <v>5</v>
      </c>
      <c r="AC58" s="17">
        <f t="shared" si="50"/>
        <v>6</v>
      </c>
      <c r="AD58" s="17">
        <f t="shared" si="50"/>
        <v>7</v>
      </c>
      <c r="AE58" s="17">
        <f t="shared" si="50"/>
        <v>1</v>
      </c>
      <c r="AF58" s="17">
        <f t="shared" si="50"/>
        <v>2</v>
      </c>
      <c r="AG58" s="17">
        <f>WEEKDAY(AG57,1)</f>
        <v>3</v>
      </c>
      <c r="AH58" s="17">
        <f>IF(AH57=0,"",WEEKDAY(AH57,1))</f>
        <v>4</v>
      </c>
      <c r="AI58" s="17">
        <f>IF(AI57=0,"",WEEKDAY(AI57,1))</f>
        <v>5</v>
      </c>
      <c r="AJ58" s="17" t="str">
        <f>IF(AJ57=0,"",WEEKDAY(AJ57,1))</f>
        <v/>
      </c>
      <c r="AK58" s="62"/>
      <c r="AL58" s="59"/>
      <c r="AM58" s="49"/>
      <c r="AN58" s="62"/>
      <c r="AO58" s="62"/>
      <c r="AP58" s="52"/>
      <c r="AQ58" s="53"/>
      <c r="AR58" s="52"/>
      <c r="AS58" s="53"/>
    </row>
    <row r="59" spans="1:45" ht="26.4" customHeight="1">
      <c r="A59" s="71">
        <f>IF(A55=12,1,A55+1)</f>
        <v>4</v>
      </c>
      <c r="B59" s="72"/>
      <c r="C59" s="73"/>
      <c r="D59" s="69" t="s">
        <v>20</v>
      </c>
      <c r="E59" s="70"/>
      <c r="F59" s="25" t="str">
        <f t="shared" ref="F59:AJ59" si="51">IF(F58="","",IF(WEEKDAY(F58,2)&gt;5,"■","〇"))</f>
        <v>〇</v>
      </c>
      <c r="G59" s="25" t="str">
        <f t="shared" si="51"/>
        <v>〇</v>
      </c>
      <c r="H59" s="25" t="str">
        <f t="shared" si="51"/>
        <v>〇</v>
      </c>
      <c r="I59" s="25" t="str">
        <f t="shared" si="51"/>
        <v>■</v>
      </c>
      <c r="J59" s="25" t="str">
        <f t="shared" si="51"/>
        <v>■</v>
      </c>
      <c r="K59" s="25" t="str">
        <f t="shared" si="51"/>
        <v>〇</v>
      </c>
      <c r="L59" s="25" t="str">
        <f t="shared" si="51"/>
        <v>〇</v>
      </c>
      <c r="M59" s="25" t="str">
        <f t="shared" si="51"/>
        <v>〇</v>
      </c>
      <c r="N59" s="25" t="str">
        <f t="shared" si="51"/>
        <v>〇</v>
      </c>
      <c r="O59" s="25" t="str">
        <f t="shared" si="51"/>
        <v>〇</v>
      </c>
      <c r="P59" s="25" t="str">
        <f t="shared" si="51"/>
        <v>■</v>
      </c>
      <c r="Q59" s="25" t="str">
        <f t="shared" si="51"/>
        <v>■</v>
      </c>
      <c r="R59" s="25" t="str">
        <f t="shared" si="51"/>
        <v>〇</v>
      </c>
      <c r="S59" s="25" t="str">
        <f t="shared" si="51"/>
        <v>〇</v>
      </c>
      <c r="T59" s="25" t="str">
        <f t="shared" si="51"/>
        <v>〇</v>
      </c>
      <c r="U59" s="25" t="str">
        <f t="shared" si="51"/>
        <v>〇</v>
      </c>
      <c r="V59" s="25" t="str">
        <f t="shared" si="51"/>
        <v>〇</v>
      </c>
      <c r="W59" s="25" t="str">
        <f t="shared" si="51"/>
        <v>■</v>
      </c>
      <c r="X59" s="25" t="str">
        <f t="shared" si="51"/>
        <v>■</v>
      </c>
      <c r="Y59" s="25" t="str">
        <f t="shared" si="51"/>
        <v>〇</v>
      </c>
      <c r="Z59" s="25" t="str">
        <f t="shared" si="51"/>
        <v>〇</v>
      </c>
      <c r="AA59" s="25" t="str">
        <f t="shared" si="51"/>
        <v>〇</v>
      </c>
      <c r="AB59" s="25" t="str">
        <f t="shared" si="51"/>
        <v>〇</v>
      </c>
      <c r="AC59" s="25" t="str">
        <f t="shared" si="51"/>
        <v>〇</v>
      </c>
      <c r="AD59" s="25" t="str">
        <f t="shared" si="51"/>
        <v>■</v>
      </c>
      <c r="AE59" s="25" t="str">
        <f t="shared" si="51"/>
        <v>■</v>
      </c>
      <c r="AF59" s="25" t="str">
        <f t="shared" si="51"/>
        <v>〇</v>
      </c>
      <c r="AG59" s="25" t="str">
        <f t="shared" si="51"/>
        <v>〇</v>
      </c>
      <c r="AH59" s="25" t="str">
        <f t="shared" si="51"/>
        <v>〇</v>
      </c>
      <c r="AI59" s="25" t="str">
        <f t="shared" si="51"/>
        <v>〇</v>
      </c>
      <c r="AJ59" s="25" t="str">
        <f t="shared" si="51"/>
        <v/>
      </c>
      <c r="AK59" s="19">
        <f>COUNTIF(F59:AJ59,"〇")+COUNTIF(F59:AJ59,"■")</f>
        <v>30</v>
      </c>
      <c r="AL59" s="19">
        <f>COUNTIFS(F59:AJ59,"■",F58:AJ58,1)+COUNTIFS(F59:AJ59,"〇",F58:AJ58,1)+COUNTIFS(F59:AJ59,"■",F58:AJ58,7)+COUNTIFS(F59:AJ59,"〇",F58:AJ58,7)</f>
        <v>8</v>
      </c>
      <c r="AM59" s="31">
        <v>8</v>
      </c>
      <c r="AN59" s="19">
        <f>COUNTIF(F59:AJ59,"■")</f>
        <v>8</v>
      </c>
      <c r="AO59" s="20">
        <f>AN59/AK59</f>
        <v>0.26666666666666666</v>
      </c>
      <c r="AP59" s="19">
        <f>IF(AQ59="NG",1,0)</f>
        <v>0</v>
      </c>
      <c r="AQ59" s="19" t="str">
        <f>IF(AM59=AL59,"OK",IF(AM59&gt;=AL59,"OK","NG"))</f>
        <v>OK</v>
      </c>
      <c r="AR59" s="19">
        <f>IF(AS59="NG",1,0)</f>
        <v>0</v>
      </c>
      <c r="AS59" s="19" t="str">
        <f>IF(AO59&gt;=0.285,"OK",IF(AN59&gt;=AL59,"OK","NG"))</f>
        <v>OK</v>
      </c>
    </row>
    <row r="60" spans="1:45" ht="26.4" customHeight="1">
      <c r="A60" s="74"/>
      <c r="B60" s="75"/>
      <c r="C60" s="76"/>
      <c r="D60" s="69" t="s">
        <v>21</v>
      </c>
      <c r="E60" s="70"/>
      <c r="F60" s="25" t="s">
        <v>68</v>
      </c>
      <c r="G60" s="25" t="s">
        <v>68</v>
      </c>
      <c r="H60" s="25" t="s">
        <v>68</v>
      </c>
      <c r="I60" s="25" t="s">
        <v>66</v>
      </c>
      <c r="J60" s="25" t="s">
        <v>66</v>
      </c>
      <c r="K60" s="25" t="s">
        <v>68</v>
      </c>
      <c r="L60" s="25" t="s">
        <v>68</v>
      </c>
      <c r="M60" s="25" t="s">
        <v>68</v>
      </c>
      <c r="N60" s="25" t="s">
        <v>68</v>
      </c>
      <c r="O60" s="25" t="s">
        <v>68</v>
      </c>
      <c r="P60" s="25" t="s">
        <v>66</v>
      </c>
      <c r="Q60" s="25" t="s">
        <v>66</v>
      </c>
      <c r="R60" s="25" t="s">
        <v>68</v>
      </c>
      <c r="S60" s="25" t="s">
        <v>68</v>
      </c>
      <c r="T60" s="25" t="s">
        <v>68</v>
      </c>
      <c r="U60" s="25" t="s">
        <v>68</v>
      </c>
      <c r="V60" s="25" t="s">
        <v>68</v>
      </c>
      <c r="W60" s="25" t="s">
        <v>66</v>
      </c>
      <c r="X60" s="25" t="s">
        <v>66</v>
      </c>
      <c r="Y60" s="25" t="s">
        <v>68</v>
      </c>
      <c r="Z60" s="25" t="s">
        <v>68</v>
      </c>
      <c r="AA60" s="25" t="s">
        <v>68</v>
      </c>
      <c r="AB60" s="25" t="s">
        <v>68</v>
      </c>
      <c r="AC60" s="25" t="s">
        <v>68</v>
      </c>
      <c r="AD60" s="25" t="s">
        <v>66</v>
      </c>
      <c r="AE60" s="25" t="s">
        <v>66</v>
      </c>
      <c r="AF60" s="25" t="s">
        <v>68</v>
      </c>
      <c r="AG60" s="25" t="s">
        <v>68</v>
      </c>
      <c r="AH60" s="25" t="s">
        <v>68</v>
      </c>
      <c r="AI60" s="25" t="s">
        <v>68</v>
      </c>
      <c r="AJ60" s="25"/>
      <c r="AK60" s="19">
        <f>COUNTIF(F60:AJ60,"〇")+COUNTIF(F60:AJ60,"■")</f>
        <v>30</v>
      </c>
      <c r="AL60" s="32"/>
      <c r="AM60" s="31">
        <v>8</v>
      </c>
      <c r="AN60" s="19">
        <f>COUNTIF(F60:AJ60,"■")</f>
        <v>8</v>
      </c>
      <c r="AO60" s="20">
        <f>AN60/AK60</f>
        <v>0.26666666666666666</v>
      </c>
      <c r="AP60" s="19">
        <f>IF(AQ60="NG",1,0)</f>
        <v>0</v>
      </c>
      <c r="AQ60" s="19" t="str">
        <f>IF(AM60=AL59,"OK",IF(AM60&gt;=AL59,"OK","NG"))</f>
        <v>OK</v>
      </c>
      <c r="AR60" s="19">
        <f>IF(AS60="NG",1,0)</f>
        <v>0</v>
      </c>
      <c r="AS60" s="19" t="str">
        <f>IF(AO60&gt;=0.285,"OK",IF(AN60&gt;=AL59,"OK","NG"))</f>
        <v>OK</v>
      </c>
    </row>
    <row r="61" spans="1:45" ht="26.4" customHeight="1">
      <c r="A61" s="63">
        <f>IF(A59=12,A57+1,A57)</f>
        <v>2026</v>
      </c>
      <c r="B61" s="64"/>
      <c r="C61" s="65"/>
      <c r="D61" s="69" t="s">
        <v>9</v>
      </c>
      <c r="E61" s="70"/>
      <c r="F61" s="16">
        <f>DATE($A61,$A63,1)</f>
        <v>46143</v>
      </c>
      <c r="G61" s="16">
        <f>F61+1</f>
        <v>46144</v>
      </c>
      <c r="H61" s="16">
        <f t="shared" ref="H61:X61" si="52">G61+1</f>
        <v>46145</v>
      </c>
      <c r="I61" s="16">
        <f t="shared" si="52"/>
        <v>46146</v>
      </c>
      <c r="J61" s="16">
        <f t="shared" si="52"/>
        <v>46147</v>
      </c>
      <c r="K61" s="16">
        <f t="shared" si="52"/>
        <v>46148</v>
      </c>
      <c r="L61" s="16">
        <f t="shared" si="52"/>
        <v>46149</v>
      </c>
      <c r="M61" s="16">
        <f t="shared" si="52"/>
        <v>46150</v>
      </c>
      <c r="N61" s="16">
        <f t="shared" si="52"/>
        <v>46151</v>
      </c>
      <c r="O61" s="16">
        <f t="shared" si="52"/>
        <v>46152</v>
      </c>
      <c r="P61" s="16">
        <f t="shared" si="52"/>
        <v>46153</v>
      </c>
      <c r="Q61" s="16">
        <f t="shared" si="52"/>
        <v>46154</v>
      </c>
      <c r="R61" s="16">
        <f t="shared" si="52"/>
        <v>46155</v>
      </c>
      <c r="S61" s="16">
        <f t="shared" si="52"/>
        <v>46156</v>
      </c>
      <c r="T61" s="16">
        <f t="shared" si="52"/>
        <v>46157</v>
      </c>
      <c r="U61" s="16">
        <f t="shared" si="52"/>
        <v>46158</v>
      </c>
      <c r="V61" s="16">
        <f t="shared" si="52"/>
        <v>46159</v>
      </c>
      <c r="W61" s="16">
        <f t="shared" si="52"/>
        <v>46160</v>
      </c>
      <c r="X61" s="16">
        <f t="shared" si="52"/>
        <v>46161</v>
      </c>
      <c r="Y61" s="16">
        <f>X61+1</f>
        <v>46162</v>
      </c>
      <c r="Z61" s="16">
        <f t="shared" ref="Z61:AF61" si="53">Y61+1</f>
        <v>46163</v>
      </c>
      <c r="AA61" s="16">
        <f t="shared" si="53"/>
        <v>46164</v>
      </c>
      <c r="AB61" s="16">
        <f t="shared" si="53"/>
        <v>46165</v>
      </c>
      <c r="AC61" s="16">
        <f t="shared" si="53"/>
        <v>46166</v>
      </c>
      <c r="AD61" s="16">
        <f t="shared" si="53"/>
        <v>46167</v>
      </c>
      <c r="AE61" s="16">
        <f t="shared" si="53"/>
        <v>46168</v>
      </c>
      <c r="AF61" s="16">
        <f t="shared" si="53"/>
        <v>46169</v>
      </c>
      <c r="AG61" s="16">
        <f>AF61+1</f>
        <v>46170</v>
      </c>
      <c r="AH61" s="16">
        <f>IF(F65=AG61+1,0,AG61+1)</f>
        <v>46171</v>
      </c>
      <c r="AI61" s="16">
        <f>IF(AH61=0,0,IF(F65=AH61+1,0,AH61+1))</f>
        <v>46172</v>
      </c>
      <c r="AJ61" s="16">
        <f>IF(AI61=0,0,IF(F65=AI61+1,0,AI61+1))</f>
        <v>46173</v>
      </c>
      <c r="AK61" s="61" t="s">
        <v>26</v>
      </c>
      <c r="AL61" s="58" t="s">
        <v>27</v>
      </c>
      <c r="AM61" s="48" t="s">
        <v>69</v>
      </c>
      <c r="AN61" s="61" t="s">
        <v>30</v>
      </c>
      <c r="AO61" s="61" t="s">
        <v>29</v>
      </c>
      <c r="AP61" s="50" t="s">
        <v>65</v>
      </c>
      <c r="AQ61" s="51"/>
      <c r="AR61" s="50" t="s">
        <v>28</v>
      </c>
      <c r="AS61" s="51"/>
    </row>
    <row r="62" spans="1:45" ht="26.4" customHeight="1">
      <c r="A62" s="66"/>
      <c r="B62" s="67"/>
      <c r="C62" s="68"/>
      <c r="D62" s="69" t="s">
        <v>3</v>
      </c>
      <c r="E62" s="70"/>
      <c r="F62" s="17">
        <f>WEEKDAY(F61,1)</f>
        <v>6</v>
      </c>
      <c r="G62" s="17">
        <f t="shared" ref="G62:AF62" si="54">WEEKDAY(G61,1)</f>
        <v>7</v>
      </c>
      <c r="H62" s="17">
        <f t="shared" si="54"/>
        <v>1</v>
      </c>
      <c r="I62" s="17">
        <f t="shared" si="54"/>
        <v>2</v>
      </c>
      <c r="J62" s="17">
        <f t="shared" si="54"/>
        <v>3</v>
      </c>
      <c r="K62" s="17">
        <f t="shared" si="54"/>
        <v>4</v>
      </c>
      <c r="L62" s="17">
        <f t="shared" si="54"/>
        <v>5</v>
      </c>
      <c r="M62" s="17">
        <f t="shared" si="54"/>
        <v>6</v>
      </c>
      <c r="N62" s="17">
        <f t="shared" si="54"/>
        <v>7</v>
      </c>
      <c r="O62" s="17">
        <f t="shared" si="54"/>
        <v>1</v>
      </c>
      <c r="P62" s="17">
        <f t="shared" si="54"/>
        <v>2</v>
      </c>
      <c r="Q62" s="17">
        <f t="shared" si="54"/>
        <v>3</v>
      </c>
      <c r="R62" s="17">
        <f t="shared" si="54"/>
        <v>4</v>
      </c>
      <c r="S62" s="17">
        <f t="shared" si="54"/>
        <v>5</v>
      </c>
      <c r="T62" s="17">
        <f t="shared" si="54"/>
        <v>6</v>
      </c>
      <c r="U62" s="17">
        <f t="shared" si="54"/>
        <v>7</v>
      </c>
      <c r="V62" s="17">
        <f t="shared" si="54"/>
        <v>1</v>
      </c>
      <c r="W62" s="17">
        <f t="shared" si="54"/>
        <v>2</v>
      </c>
      <c r="X62" s="17">
        <f t="shared" si="54"/>
        <v>3</v>
      </c>
      <c r="Y62" s="17">
        <f t="shared" si="54"/>
        <v>4</v>
      </c>
      <c r="Z62" s="17">
        <f t="shared" si="54"/>
        <v>5</v>
      </c>
      <c r="AA62" s="17">
        <f t="shared" si="54"/>
        <v>6</v>
      </c>
      <c r="AB62" s="17">
        <f t="shared" si="54"/>
        <v>7</v>
      </c>
      <c r="AC62" s="17">
        <f t="shared" si="54"/>
        <v>1</v>
      </c>
      <c r="AD62" s="17">
        <f t="shared" si="54"/>
        <v>2</v>
      </c>
      <c r="AE62" s="17">
        <f t="shared" si="54"/>
        <v>3</v>
      </c>
      <c r="AF62" s="17">
        <f t="shared" si="54"/>
        <v>4</v>
      </c>
      <c r="AG62" s="17">
        <f>WEEKDAY(AG61,1)</f>
        <v>5</v>
      </c>
      <c r="AH62" s="17">
        <f>IF(AH61=0,"",WEEKDAY(AH61,1))</f>
        <v>6</v>
      </c>
      <c r="AI62" s="17">
        <f>IF(AI61=0,"",WEEKDAY(AI61,1))</f>
        <v>7</v>
      </c>
      <c r="AJ62" s="17">
        <f>IF(AJ61=0,"",WEEKDAY(AJ61,1))</f>
        <v>1</v>
      </c>
      <c r="AK62" s="62"/>
      <c r="AL62" s="59"/>
      <c r="AM62" s="49"/>
      <c r="AN62" s="62"/>
      <c r="AO62" s="62"/>
      <c r="AP62" s="52"/>
      <c r="AQ62" s="53"/>
      <c r="AR62" s="52"/>
      <c r="AS62" s="53"/>
    </row>
    <row r="63" spans="1:45" ht="26.4" customHeight="1">
      <c r="A63" s="71">
        <f>IF(A59=12,1,A59+1)</f>
        <v>5</v>
      </c>
      <c r="B63" s="72"/>
      <c r="C63" s="73"/>
      <c r="D63" s="69" t="s">
        <v>20</v>
      </c>
      <c r="E63" s="70"/>
      <c r="F63" s="25" t="str">
        <f t="shared" ref="F63:AJ63" si="55">IF(F62="","",IF(WEEKDAY(F62,2)&gt;5,"■","〇"))</f>
        <v>〇</v>
      </c>
      <c r="G63" s="25" t="str">
        <f t="shared" si="55"/>
        <v>■</v>
      </c>
      <c r="H63" s="25" t="str">
        <f t="shared" si="55"/>
        <v>■</v>
      </c>
      <c r="I63" s="25" t="str">
        <f t="shared" si="55"/>
        <v>〇</v>
      </c>
      <c r="J63" s="25" t="str">
        <f t="shared" si="55"/>
        <v>〇</v>
      </c>
      <c r="K63" s="25" t="str">
        <f t="shared" si="55"/>
        <v>〇</v>
      </c>
      <c r="L63" s="25" t="str">
        <f t="shared" si="55"/>
        <v>〇</v>
      </c>
      <c r="M63" s="25" t="str">
        <f t="shared" si="55"/>
        <v>〇</v>
      </c>
      <c r="N63" s="25" t="str">
        <f t="shared" si="55"/>
        <v>■</v>
      </c>
      <c r="O63" s="25" t="str">
        <f t="shared" si="55"/>
        <v>■</v>
      </c>
      <c r="P63" s="25" t="str">
        <f t="shared" si="55"/>
        <v>〇</v>
      </c>
      <c r="Q63" s="25" t="str">
        <f t="shared" si="55"/>
        <v>〇</v>
      </c>
      <c r="R63" s="25" t="str">
        <f t="shared" si="55"/>
        <v>〇</v>
      </c>
      <c r="S63" s="25" t="str">
        <f t="shared" si="55"/>
        <v>〇</v>
      </c>
      <c r="T63" s="25" t="str">
        <f t="shared" si="55"/>
        <v>〇</v>
      </c>
      <c r="U63" s="25" t="str">
        <f t="shared" si="55"/>
        <v>■</v>
      </c>
      <c r="V63" s="25" t="str">
        <f t="shared" si="55"/>
        <v>■</v>
      </c>
      <c r="W63" s="25" t="str">
        <f t="shared" si="55"/>
        <v>〇</v>
      </c>
      <c r="X63" s="25" t="str">
        <f t="shared" si="55"/>
        <v>〇</v>
      </c>
      <c r="Y63" s="25" t="str">
        <f t="shared" si="55"/>
        <v>〇</v>
      </c>
      <c r="Z63" s="25" t="str">
        <f t="shared" si="55"/>
        <v>〇</v>
      </c>
      <c r="AA63" s="25" t="str">
        <f t="shared" si="55"/>
        <v>〇</v>
      </c>
      <c r="AB63" s="25" t="str">
        <f t="shared" si="55"/>
        <v>■</v>
      </c>
      <c r="AC63" s="25" t="str">
        <f t="shared" si="55"/>
        <v>■</v>
      </c>
      <c r="AD63" s="25" t="str">
        <f t="shared" si="55"/>
        <v>〇</v>
      </c>
      <c r="AE63" s="25" t="str">
        <f t="shared" si="55"/>
        <v>〇</v>
      </c>
      <c r="AF63" s="25" t="str">
        <f t="shared" si="55"/>
        <v>〇</v>
      </c>
      <c r="AG63" s="25" t="str">
        <f t="shared" si="55"/>
        <v>〇</v>
      </c>
      <c r="AH63" s="25" t="str">
        <f t="shared" si="55"/>
        <v>〇</v>
      </c>
      <c r="AI63" s="25" t="str">
        <f t="shared" si="55"/>
        <v>■</v>
      </c>
      <c r="AJ63" s="25" t="str">
        <f t="shared" si="55"/>
        <v>■</v>
      </c>
      <c r="AK63" s="19">
        <f>COUNTIF(F63:AJ63,"〇")+COUNTIF(F63:AJ63,"■")</f>
        <v>31</v>
      </c>
      <c r="AL63" s="19">
        <f>COUNTIFS(F63:AJ63,"■",F62:AJ62,1)+COUNTIFS(F63:AJ63,"〇",F62:AJ62,1)+COUNTIFS(F63:AJ63,"■",F62:AJ62,7)+COUNTIFS(F63:AJ63,"〇",F62:AJ62,7)</f>
        <v>10</v>
      </c>
      <c r="AM63" s="31">
        <v>10</v>
      </c>
      <c r="AN63" s="19">
        <f>COUNTIF(F63:AJ63,"■")</f>
        <v>10</v>
      </c>
      <c r="AO63" s="20">
        <f>AN63/AK63</f>
        <v>0.32258064516129031</v>
      </c>
      <c r="AP63" s="19">
        <f>IF(AQ63="NG",1,0)</f>
        <v>0</v>
      </c>
      <c r="AQ63" s="19" t="str">
        <f>IF(AM63=AL63,"OK",IF(AM63&gt;=AL63,"OK","NG"))</f>
        <v>OK</v>
      </c>
      <c r="AR63" s="19">
        <f>IF(AS63="NG",1,0)</f>
        <v>0</v>
      </c>
      <c r="AS63" s="19" t="str">
        <f>IF(AO63&gt;=0.285,"OK",IF(AN63&gt;=AL63,"OK","NG"))</f>
        <v>OK</v>
      </c>
    </row>
    <row r="64" spans="1:45" ht="26.4" customHeight="1">
      <c r="A64" s="74"/>
      <c r="B64" s="75"/>
      <c r="C64" s="76"/>
      <c r="D64" s="69" t="s">
        <v>21</v>
      </c>
      <c r="E64" s="70"/>
      <c r="F64" s="25" t="s">
        <v>68</v>
      </c>
      <c r="G64" s="25" t="s">
        <v>66</v>
      </c>
      <c r="H64" s="25" t="s">
        <v>66</v>
      </c>
      <c r="I64" s="25" t="s">
        <v>68</v>
      </c>
      <c r="J64" s="25" t="s">
        <v>68</v>
      </c>
      <c r="K64" s="25" t="s">
        <v>68</v>
      </c>
      <c r="L64" s="25" t="s">
        <v>68</v>
      </c>
      <c r="M64" s="25" t="s">
        <v>68</v>
      </c>
      <c r="N64" s="25" t="s">
        <v>66</v>
      </c>
      <c r="O64" s="25" t="s">
        <v>66</v>
      </c>
      <c r="P64" s="25" t="s">
        <v>68</v>
      </c>
      <c r="Q64" s="25" t="s">
        <v>68</v>
      </c>
      <c r="R64" s="25" t="s">
        <v>68</v>
      </c>
      <c r="S64" s="25" t="s">
        <v>68</v>
      </c>
      <c r="T64" s="25" t="s">
        <v>68</v>
      </c>
      <c r="U64" s="25" t="s">
        <v>66</v>
      </c>
      <c r="V64" s="25" t="s">
        <v>66</v>
      </c>
      <c r="W64" s="25" t="s">
        <v>68</v>
      </c>
      <c r="X64" s="25" t="s">
        <v>68</v>
      </c>
      <c r="Y64" s="25" t="s">
        <v>68</v>
      </c>
      <c r="Z64" s="25" t="s">
        <v>68</v>
      </c>
      <c r="AA64" s="25" t="s">
        <v>68</v>
      </c>
      <c r="AB64" s="25" t="s">
        <v>66</v>
      </c>
      <c r="AC64" s="25" t="s">
        <v>66</v>
      </c>
      <c r="AD64" s="25" t="s">
        <v>68</v>
      </c>
      <c r="AE64" s="25" t="s">
        <v>68</v>
      </c>
      <c r="AF64" s="25" t="s">
        <v>68</v>
      </c>
      <c r="AG64" s="25" t="s">
        <v>68</v>
      </c>
      <c r="AH64" s="25" t="s">
        <v>68</v>
      </c>
      <c r="AI64" s="25" t="s">
        <v>66</v>
      </c>
      <c r="AJ64" s="25" t="s">
        <v>66</v>
      </c>
      <c r="AK64" s="19">
        <f>COUNTIF(F64:AJ64,"〇")+COUNTIF(F64:AJ64,"■")</f>
        <v>31</v>
      </c>
      <c r="AL64" s="32"/>
      <c r="AM64" s="31">
        <v>10</v>
      </c>
      <c r="AN64" s="19">
        <f>COUNTIF(F64:AJ64,"■")</f>
        <v>10</v>
      </c>
      <c r="AO64" s="20">
        <f>AN64/AK64</f>
        <v>0.32258064516129031</v>
      </c>
      <c r="AP64" s="19">
        <f>IF(AQ64="NG",1,0)</f>
        <v>0</v>
      </c>
      <c r="AQ64" s="19" t="str">
        <f>IF(AM64=AL63,"OK",IF(AM64&gt;=AL63,"OK","NG"))</f>
        <v>OK</v>
      </c>
      <c r="AR64" s="19">
        <f>IF(AS64="NG",1,0)</f>
        <v>0</v>
      </c>
      <c r="AS64" s="19" t="str">
        <f>IF(AO64&gt;=0.285,"OK",IF(AN64&gt;=AL63,"OK","NG"))</f>
        <v>OK</v>
      </c>
    </row>
    <row r="65" spans="1:45" ht="26.4" customHeight="1">
      <c r="A65" s="63">
        <f>IF(A63=12,A61+1,A61)</f>
        <v>2026</v>
      </c>
      <c r="B65" s="64"/>
      <c r="C65" s="65"/>
      <c r="D65" s="69" t="s">
        <v>9</v>
      </c>
      <c r="E65" s="70"/>
      <c r="F65" s="16">
        <f>DATE($A65,$A67,1)</f>
        <v>46174</v>
      </c>
      <c r="G65" s="16">
        <f>F65+1</f>
        <v>46175</v>
      </c>
      <c r="H65" s="16">
        <f t="shared" ref="H65:X65" si="56">G65+1</f>
        <v>46176</v>
      </c>
      <c r="I65" s="16">
        <f t="shared" si="56"/>
        <v>46177</v>
      </c>
      <c r="J65" s="16">
        <f t="shared" si="56"/>
        <v>46178</v>
      </c>
      <c r="K65" s="16">
        <f t="shared" si="56"/>
        <v>46179</v>
      </c>
      <c r="L65" s="16">
        <f t="shared" si="56"/>
        <v>46180</v>
      </c>
      <c r="M65" s="16">
        <f t="shared" si="56"/>
        <v>46181</v>
      </c>
      <c r="N65" s="16">
        <f t="shared" si="56"/>
        <v>46182</v>
      </c>
      <c r="O65" s="16">
        <f t="shared" si="56"/>
        <v>46183</v>
      </c>
      <c r="P65" s="16">
        <f t="shared" si="56"/>
        <v>46184</v>
      </c>
      <c r="Q65" s="16">
        <f t="shared" si="56"/>
        <v>46185</v>
      </c>
      <c r="R65" s="16">
        <f t="shared" si="56"/>
        <v>46186</v>
      </c>
      <c r="S65" s="16">
        <f t="shared" si="56"/>
        <v>46187</v>
      </c>
      <c r="T65" s="16">
        <f t="shared" si="56"/>
        <v>46188</v>
      </c>
      <c r="U65" s="16">
        <f t="shared" si="56"/>
        <v>46189</v>
      </c>
      <c r="V65" s="16">
        <f t="shared" si="56"/>
        <v>46190</v>
      </c>
      <c r="W65" s="16">
        <f t="shared" si="56"/>
        <v>46191</v>
      </c>
      <c r="X65" s="16">
        <f t="shared" si="56"/>
        <v>46192</v>
      </c>
      <c r="Y65" s="16">
        <f>X65+1</f>
        <v>46193</v>
      </c>
      <c r="Z65" s="16">
        <f t="shared" ref="Z65:AF65" si="57">Y65+1</f>
        <v>46194</v>
      </c>
      <c r="AA65" s="16">
        <f t="shared" si="57"/>
        <v>46195</v>
      </c>
      <c r="AB65" s="16">
        <f t="shared" si="57"/>
        <v>46196</v>
      </c>
      <c r="AC65" s="16">
        <f t="shared" si="57"/>
        <v>46197</v>
      </c>
      <c r="AD65" s="16">
        <f t="shared" si="57"/>
        <v>46198</v>
      </c>
      <c r="AE65" s="16">
        <f t="shared" si="57"/>
        <v>46199</v>
      </c>
      <c r="AF65" s="16">
        <f t="shared" si="57"/>
        <v>46200</v>
      </c>
      <c r="AG65" s="16">
        <f>AF65+1</f>
        <v>46201</v>
      </c>
      <c r="AH65" s="16">
        <f>IF(F69=AG65+1,0,AG65+1)</f>
        <v>46202</v>
      </c>
      <c r="AI65" s="16">
        <f>IF(AH65=0,0,IF(F69=AH65+1,0,AH65+1))</f>
        <v>46203</v>
      </c>
      <c r="AJ65" s="16">
        <f>IF(AI65=0,0,IF(F69=AI65+1,0,AI65+1))</f>
        <v>0</v>
      </c>
      <c r="AK65" s="61" t="s">
        <v>26</v>
      </c>
      <c r="AL65" s="58" t="s">
        <v>27</v>
      </c>
      <c r="AM65" s="48" t="s">
        <v>69</v>
      </c>
      <c r="AN65" s="61" t="s">
        <v>30</v>
      </c>
      <c r="AO65" s="61" t="s">
        <v>29</v>
      </c>
      <c r="AP65" s="50" t="s">
        <v>65</v>
      </c>
      <c r="AQ65" s="51"/>
      <c r="AR65" s="50" t="s">
        <v>28</v>
      </c>
      <c r="AS65" s="51"/>
    </row>
    <row r="66" spans="1:45" ht="26.4" customHeight="1">
      <c r="A66" s="66"/>
      <c r="B66" s="67"/>
      <c r="C66" s="68"/>
      <c r="D66" s="69" t="s">
        <v>3</v>
      </c>
      <c r="E66" s="70"/>
      <c r="F66" s="17">
        <f>WEEKDAY(F65,1)</f>
        <v>2</v>
      </c>
      <c r="G66" s="17">
        <f t="shared" ref="G66:AF66" si="58">WEEKDAY(G65,1)</f>
        <v>3</v>
      </c>
      <c r="H66" s="17">
        <f t="shared" si="58"/>
        <v>4</v>
      </c>
      <c r="I66" s="17">
        <f t="shared" si="58"/>
        <v>5</v>
      </c>
      <c r="J66" s="17">
        <f t="shared" si="58"/>
        <v>6</v>
      </c>
      <c r="K66" s="17">
        <f t="shared" si="58"/>
        <v>7</v>
      </c>
      <c r="L66" s="17">
        <f t="shared" si="58"/>
        <v>1</v>
      </c>
      <c r="M66" s="17">
        <f t="shared" si="58"/>
        <v>2</v>
      </c>
      <c r="N66" s="17">
        <f t="shared" si="58"/>
        <v>3</v>
      </c>
      <c r="O66" s="17">
        <f t="shared" si="58"/>
        <v>4</v>
      </c>
      <c r="P66" s="17">
        <f t="shared" si="58"/>
        <v>5</v>
      </c>
      <c r="Q66" s="17">
        <f t="shared" si="58"/>
        <v>6</v>
      </c>
      <c r="R66" s="17">
        <f t="shared" si="58"/>
        <v>7</v>
      </c>
      <c r="S66" s="17">
        <f t="shared" si="58"/>
        <v>1</v>
      </c>
      <c r="T66" s="17">
        <f t="shared" si="58"/>
        <v>2</v>
      </c>
      <c r="U66" s="17">
        <f t="shared" si="58"/>
        <v>3</v>
      </c>
      <c r="V66" s="17">
        <f t="shared" si="58"/>
        <v>4</v>
      </c>
      <c r="W66" s="17">
        <f t="shared" si="58"/>
        <v>5</v>
      </c>
      <c r="X66" s="17">
        <f t="shared" si="58"/>
        <v>6</v>
      </c>
      <c r="Y66" s="17">
        <f t="shared" si="58"/>
        <v>7</v>
      </c>
      <c r="Z66" s="17">
        <f t="shared" si="58"/>
        <v>1</v>
      </c>
      <c r="AA66" s="17">
        <f t="shared" si="58"/>
        <v>2</v>
      </c>
      <c r="AB66" s="17">
        <f t="shared" si="58"/>
        <v>3</v>
      </c>
      <c r="AC66" s="17">
        <f t="shared" si="58"/>
        <v>4</v>
      </c>
      <c r="AD66" s="17">
        <f t="shared" si="58"/>
        <v>5</v>
      </c>
      <c r="AE66" s="17">
        <f t="shared" si="58"/>
        <v>6</v>
      </c>
      <c r="AF66" s="17">
        <f t="shared" si="58"/>
        <v>7</v>
      </c>
      <c r="AG66" s="17">
        <f>WEEKDAY(AG65,1)</f>
        <v>1</v>
      </c>
      <c r="AH66" s="17">
        <f>IF(AH65=0,"",WEEKDAY(AH65,1))</f>
        <v>2</v>
      </c>
      <c r="AI66" s="17">
        <f>IF(AI65=0,"",WEEKDAY(AI65,1))</f>
        <v>3</v>
      </c>
      <c r="AJ66" s="17" t="str">
        <f>IF(AJ65=0,"",WEEKDAY(AJ65,1))</f>
        <v/>
      </c>
      <c r="AK66" s="62"/>
      <c r="AL66" s="59"/>
      <c r="AM66" s="49"/>
      <c r="AN66" s="62"/>
      <c r="AO66" s="62"/>
      <c r="AP66" s="52"/>
      <c r="AQ66" s="53"/>
      <c r="AR66" s="52"/>
      <c r="AS66" s="53"/>
    </row>
    <row r="67" spans="1:45" ht="26.4" customHeight="1">
      <c r="A67" s="71">
        <f>IF(A63=12,1,A63+1)</f>
        <v>6</v>
      </c>
      <c r="B67" s="72"/>
      <c r="C67" s="73"/>
      <c r="D67" s="69" t="s">
        <v>20</v>
      </c>
      <c r="E67" s="70"/>
      <c r="F67" s="25" t="str">
        <f t="shared" ref="F67:AJ67" si="59">IF(F66="","",IF(WEEKDAY(F66,2)&gt;5,"■","〇"))</f>
        <v>〇</v>
      </c>
      <c r="G67" s="25" t="str">
        <f t="shared" si="59"/>
        <v>〇</v>
      </c>
      <c r="H67" s="25" t="str">
        <f t="shared" si="59"/>
        <v>〇</v>
      </c>
      <c r="I67" s="25" t="str">
        <f t="shared" si="59"/>
        <v>〇</v>
      </c>
      <c r="J67" s="25" t="str">
        <f t="shared" si="59"/>
        <v>〇</v>
      </c>
      <c r="K67" s="25" t="str">
        <f t="shared" si="59"/>
        <v>■</v>
      </c>
      <c r="L67" s="25" t="str">
        <f t="shared" si="59"/>
        <v>■</v>
      </c>
      <c r="M67" s="25" t="str">
        <f t="shared" si="59"/>
        <v>〇</v>
      </c>
      <c r="N67" s="25" t="str">
        <f t="shared" si="59"/>
        <v>〇</v>
      </c>
      <c r="O67" s="25" t="str">
        <f t="shared" si="59"/>
        <v>〇</v>
      </c>
      <c r="P67" s="25" t="str">
        <f t="shared" si="59"/>
        <v>〇</v>
      </c>
      <c r="Q67" s="25" t="str">
        <f t="shared" si="59"/>
        <v>〇</v>
      </c>
      <c r="R67" s="25" t="str">
        <f t="shared" si="59"/>
        <v>■</v>
      </c>
      <c r="S67" s="25" t="str">
        <f t="shared" si="59"/>
        <v>■</v>
      </c>
      <c r="T67" s="25" t="str">
        <f t="shared" si="59"/>
        <v>〇</v>
      </c>
      <c r="U67" s="25" t="str">
        <f t="shared" si="59"/>
        <v>〇</v>
      </c>
      <c r="V67" s="25" t="str">
        <f t="shared" si="59"/>
        <v>〇</v>
      </c>
      <c r="W67" s="25" t="str">
        <f t="shared" si="59"/>
        <v>〇</v>
      </c>
      <c r="X67" s="25" t="str">
        <f t="shared" si="59"/>
        <v>〇</v>
      </c>
      <c r="Y67" s="25" t="str">
        <f t="shared" si="59"/>
        <v>■</v>
      </c>
      <c r="Z67" s="25" t="str">
        <f t="shared" si="59"/>
        <v>■</v>
      </c>
      <c r="AA67" s="25" t="str">
        <f t="shared" si="59"/>
        <v>〇</v>
      </c>
      <c r="AB67" s="25" t="str">
        <f t="shared" si="59"/>
        <v>〇</v>
      </c>
      <c r="AC67" s="25" t="str">
        <f t="shared" si="59"/>
        <v>〇</v>
      </c>
      <c r="AD67" s="25" t="str">
        <f t="shared" si="59"/>
        <v>〇</v>
      </c>
      <c r="AE67" s="25" t="str">
        <f t="shared" si="59"/>
        <v>〇</v>
      </c>
      <c r="AF67" s="25" t="str">
        <f t="shared" si="59"/>
        <v>■</v>
      </c>
      <c r="AG67" s="25" t="str">
        <f t="shared" si="59"/>
        <v>■</v>
      </c>
      <c r="AH67" s="25" t="str">
        <f t="shared" si="59"/>
        <v>〇</v>
      </c>
      <c r="AI67" s="25" t="str">
        <f t="shared" si="59"/>
        <v>〇</v>
      </c>
      <c r="AJ67" s="25" t="str">
        <f t="shared" si="59"/>
        <v/>
      </c>
      <c r="AK67" s="19">
        <f>COUNTIF(F67:AJ67,"〇")+COUNTIF(F67:AJ67,"■")</f>
        <v>30</v>
      </c>
      <c r="AL67" s="19">
        <f>COUNTIFS(F67:AJ67,"■",F66:AJ66,1)+COUNTIFS(F67:AJ67,"〇",F66:AJ66,1)+COUNTIFS(F67:AJ67,"■",F66:AJ66,7)+COUNTIFS(F67:AJ67,"〇",F66:AJ66,7)</f>
        <v>8</v>
      </c>
      <c r="AM67" s="31">
        <v>8</v>
      </c>
      <c r="AN67" s="19">
        <f>COUNTIF(F67:AJ67,"■")</f>
        <v>8</v>
      </c>
      <c r="AO67" s="20">
        <f>AN67/AK67</f>
        <v>0.26666666666666666</v>
      </c>
      <c r="AP67" s="19">
        <f>IF(AQ67="NG",1,0)</f>
        <v>0</v>
      </c>
      <c r="AQ67" s="19" t="str">
        <f>IF(AM67=AL67,"OK",IF(AM67&gt;=AL67,"OK","NG"))</f>
        <v>OK</v>
      </c>
      <c r="AR67" s="19">
        <f>IF(AS67="NG",1,0)</f>
        <v>0</v>
      </c>
      <c r="AS67" s="19" t="str">
        <f>IF(AO67&gt;=0.285,"OK",IF(AN67&gt;=AL67,"OK","NG"))</f>
        <v>OK</v>
      </c>
    </row>
    <row r="68" spans="1:45" ht="26.4" customHeight="1">
      <c r="A68" s="74"/>
      <c r="B68" s="75"/>
      <c r="C68" s="76"/>
      <c r="D68" s="69" t="s">
        <v>21</v>
      </c>
      <c r="E68" s="70"/>
      <c r="F68" s="25" t="s">
        <v>68</v>
      </c>
      <c r="G68" s="25" t="s">
        <v>68</v>
      </c>
      <c r="H68" s="25" t="s">
        <v>68</v>
      </c>
      <c r="I68" s="25" t="s">
        <v>68</v>
      </c>
      <c r="J68" s="25" t="s">
        <v>68</v>
      </c>
      <c r="K68" s="25" t="s">
        <v>66</v>
      </c>
      <c r="L68" s="25" t="s">
        <v>66</v>
      </c>
      <c r="M68" s="25" t="s">
        <v>68</v>
      </c>
      <c r="N68" s="25" t="s">
        <v>68</v>
      </c>
      <c r="O68" s="25" t="s">
        <v>68</v>
      </c>
      <c r="P68" s="25" t="s">
        <v>68</v>
      </c>
      <c r="Q68" s="25" t="s">
        <v>68</v>
      </c>
      <c r="R68" s="25" t="s">
        <v>66</v>
      </c>
      <c r="S68" s="25" t="s">
        <v>66</v>
      </c>
      <c r="T68" s="25" t="s">
        <v>68</v>
      </c>
      <c r="U68" s="25" t="s">
        <v>68</v>
      </c>
      <c r="V68" s="25" t="s">
        <v>68</v>
      </c>
      <c r="W68" s="25" t="s">
        <v>68</v>
      </c>
      <c r="X68" s="25" t="s">
        <v>68</v>
      </c>
      <c r="Y68" s="25" t="s">
        <v>66</v>
      </c>
      <c r="Z68" s="25" t="s">
        <v>66</v>
      </c>
      <c r="AA68" s="25" t="s">
        <v>68</v>
      </c>
      <c r="AB68" s="25" t="s">
        <v>68</v>
      </c>
      <c r="AC68" s="25" t="s">
        <v>68</v>
      </c>
      <c r="AD68" s="25" t="s">
        <v>68</v>
      </c>
      <c r="AE68" s="25" t="s">
        <v>68</v>
      </c>
      <c r="AF68" s="25" t="s">
        <v>66</v>
      </c>
      <c r="AG68" s="25" t="s">
        <v>66</v>
      </c>
      <c r="AH68" s="25" t="s">
        <v>68</v>
      </c>
      <c r="AI68" s="25" t="s">
        <v>68</v>
      </c>
      <c r="AJ68" s="25"/>
      <c r="AK68" s="19">
        <f>COUNTIF(F68:AJ68,"〇")+COUNTIF(F68:AJ68,"■")</f>
        <v>30</v>
      </c>
      <c r="AL68" s="32"/>
      <c r="AM68" s="31">
        <v>8</v>
      </c>
      <c r="AN68" s="19">
        <f>COUNTIF(F68:AJ68,"■")</f>
        <v>8</v>
      </c>
      <c r="AO68" s="20">
        <f>AN68/AK68</f>
        <v>0.26666666666666666</v>
      </c>
      <c r="AP68" s="19">
        <f>IF(AQ68="NG",1,0)</f>
        <v>0</v>
      </c>
      <c r="AQ68" s="19" t="str">
        <f>IF(AM68=AL67,"OK",IF(AM68&gt;=AL67,"OK","NG"))</f>
        <v>OK</v>
      </c>
      <c r="AR68" s="19">
        <f>IF(AS68="NG",1,0)</f>
        <v>0</v>
      </c>
      <c r="AS68" s="19" t="str">
        <f>IF(AO68&gt;=0.285,"OK",IF(AN68&gt;=AL67,"OK","NG"))</f>
        <v>OK</v>
      </c>
    </row>
    <row r="69" spans="1:45" ht="26.4" customHeight="1">
      <c r="A69" s="63">
        <f>IF(A67=12,A65+1,A65)</f>
        <v>2026</v>
      </c>
      <c r="B69" s="64"/>
      <c r="C69" s="65"/>
      <c r="D69" s="69" t="s">
        <v>9</v>
      </c>
      <c r="E69" s="70"/>
      <c r="F69" s="16">
        <f>DATE($A69,$A71,1)</f>
        <v>46204</v>
      </c>
      <c r="G69" s="16">
        <f>F69+1</f>
        <v>46205</v>
      </c>
      <c r="H69" s="16">
        <f t="shared" ref="H69:X69" si="60">G69+1</f>
        <v>46206</v>
      </c>
      <c r="I69" s="16">
        <f t="shared" si="60"/>
        <v>46207</v>
      </c>
      <c r="J69" s="16">
        <f t="shared" si="60"/>
        <v>46208</v>
      </c>
      <c r="K69" s="16">
        <f t="shared" si="60"/>
        <v>46209</v>
      </c>
      <c r="L69" s="16">
        <f t="shared" si="60"/>
        <v>46210</v>
      </c>
      <c r="M69" s="16">
        <f t="shared" si="60"/>
        <v>46211</v>
      </c>
      <c r="N69" s="16">
        <f t="shared" si="60"/>
        <v>46212</v>
      </c>
      <c r="O69" s="16">
        <f t="shared" si="60"/>
        <v>46213</v>
      </c>
      <c r="P69" s="16">
        <f t="shared" si="60"/>
        <v>46214</v>
      </c>
      <c r="Q69" s="16">
        <f t="shared" si="60"/>
        <v>46215</v>
      </c>
      <c r="R69" s="16">
        <f t="shared" si="60"/>
        <v>46216</v>
      </c>
      <c r="S69" s="16">
        <f t="shared" si="60"/>
        <v>46217</v>
      </c>
      <c r="T69" s="16">
        <f t="shared" si="60"/>
        <v>46218</v>
      </c>
      <c r="U69" s="16">
        <f t="shared" si="60"/>
        <v>46219</v>
      </c>
      <c r="V69" s="16">
        <f t="shared" si="60"/>
        <v>46220</v>
      </c>
      <c r="W69" s="16">
        <f t="shared" si="60"/>
        <v>46221</v>
      </c>
      <c r="X69" s="16">
        <f t="shared" si="60"/>
        <v>46222</v>
      </c>
      <c r="Y69" s="16">
        <f>X69+1</f>
        <v>46223</v>
      </c>
      <c r="Z69" s="16">
        <f t="shared" ref="Z69:AF69" si="61">Y69+1</f>
        <v>46224</v>
      </c>
      <c r="AA69" s="16">
        <f t="shared" si="61"/>
        <v>46225</v>
      </c>
      <c r="AB69" s="16">
        <f t="shared" si="61"/>
        <v>46226</v>
      </c>
      <c r="AC69" s="16">
        <f t="shared" si="61"/>
        <v>46227</v>
      </c>
      <c r="AD69" s="16">
        <f t="shared" si="61"/>
        <v>46228</v>
      </c>
      <c r="AE69" s="16">
        <f t="shared" si="61"/>
        <v>46229</v>
      </c>
      <c r="AF69" s="16">
        <f t="shared" si="61"/>
        <v>46230</v>
      </c>
      <c r="AG69" s="16">
        <f>AF69+1</f>
        <v>46231</v>
      </c>
      <c r="AH69" s="16">
        <f>IF(F73=AG69+1,0,AG69+1)</f>
        <v>46232</v>
      </c>
      <c r="AI69" s="16">
        <f>IF(AH69=0,0,IF(F73=AH69+1,0,AH69+1))</f>
        <v>46233</v>
      </c>
      <c r="AJ69" s="16">
        <f>IF(AI69=0,0,IF(F73=AI69+1,0,AI69+1))</f>
        <v>46234</v>
      </c>
      <c r="AK69" s="61" t="s">
        <v>26</v>
      </c>
      <c r="AL69" s="58" t="s">
        <v>27</v>
      </c>
      <c r="AM69" s="48" t="s">
        <v>69</v>
      </c>
      <c r="AN69" s="61" t="s">
        <v>30</v>
      </c>
      <c r="AO69" s="61" t="s">
        <v>29</v>
      </c>
      <c r="AP69" s="50" t="s">
        <v>65</v>
      </c>
      <c r="AQ69" s="51"/>
      <c r="AR69" s="50" t="s">
        <v>28</v>
      </c>
      <c r="AS69" s="51"/>
    </row>
    <row r="70" spans="1:45" ht="26.4" customHeight="1">
      <c r="A70" s="66"/>
      <c r="B70" s="67"/>
      <c r="C70" s="68"/>
      <c r="D70" s="69" t="s">
        <v>3</v>
      </c>
      <c r="E70" s="70"/>
      <c r="F70" s="17">
        <f>WEEKDAY(F69,1)</f>
        <v>4</v>
      </c>
      <c r="G70" s="17">
        <f t="shared" ref="G70:AF70" si="62">WEEKDAY(G69,1)</f>
        <v>5</v>
      </c>
      <c r="H70" s="17">
        <f t="shared" si="62"/>
        <v>6</v>
      </c>
      <c r="I70" s="17">
        <f t="shared" si="62"/>
        <v>7</v>
      </c>
      <c r="J70" s="17">
        <f t="shared" si="62"/>
        <v>1</v>
      </c>
      <c r="K70" s="17">
        <f t="shared" si="62"/>
        <v>2</v>
      </c>
      <c r="L70" s="17">
        <f t="shared" si="62"/>
        <v>3</v>
      </c>
      <c r="M70" s="17">
        <f t="shared" si="62"/>
        <v>4</v>
      </c>
      <c r="N70" s="17">
        <f t="shared" si="62"/>
        <v>5</v>
      </c>
      <c r="O70" s="17">
        <f t="shared" si="62"/>
        <v>6</v>
      </c>
      <c r="P70" s="17">
        <f t="shared" si="62"/>
        <v>7</v>
      </c>
      <c r="Q70" s="17">
        <f t="shared" si="62"/>
        <v>1</v>
      </c>
      <c r="R70" s="17">
        <f t="shared" si="62"/>
        <v>2</v>
      </c>
      <c r="S70" s="17">
        <f t="shared" si="62"/>
        <v>3</v>
      </c>
      <c r="T70" s="17">
        <f t="shared" si="62"/>
        <v>4</v>
      </c>
      <c r="U70" s="17">
        <f t="shared" si="62"/>
        <v>5</v>
      </c>
      <c r="V70" s="17">
        <f t="shared" si="62"/>
        <v>6</v>
      </c>
      <c r="W70" s="17">
        <f t="shared" si="62"/>
        <v>7</v>
      </c>
      <c r="X70" s="17">
        <f t="shared" si="62"/>
        <v>1</v>
      </c>
      <c r="Y70" s="17">
        <f t="shared" si="62"/>
        <v>2</v>
      </c>
      <c r="Z70" s="17">
        <f t="shared" si="62"/>
        <v>3</v>
      </c>
      <c r="AA70" s="17">
        <f t="shared" si="62"/>
        <v>4</v>
      </c>
      <c r="AB70" s="17">
        <f t="shared" si="62"/>
        <v>5</v>
      </c>
      <c r="AC70" s="17">
        <f t="shared" si="62"/>
        <v>6</v>
      </c>
      <c r="AD70" s="17">
        <f t="shared" si="62"/>
        <v>7</v>
      </c>
      <c r="AE70" s="17">
        <f t="shared" si="62"/>
        <v>1</v>
      </c>
      <c r="AF70" s="17">
        <f t="shared" si="62"/>
        <v>2</v>
      </c>
      <c r="AG70" s="17">
        <f>WEEKDAY(AG69,1)</f>
        <v>3</v>
      </c>
      <c r="AH70" s="17">
        <f>IF(AH69=0,"",WEEKDAY(AH69,1))</f>
        <v>4</v>
      </c>
      <c r="AI70" s="17">
        <f>IF(AI69=0,"",WEEKDAY(AI69,1))</f>
        <v>5</v>
      </c>
      <c r="AJ70" s="17">
        <f>IF(AJ69=0,"",WEEKDAY(AJ69,1))</f>
        <v>6</v>
      </c>
      <c r="AK70" s="62"/>
      <c r="AL70" s="59"/>
      <c r="AM70" s="49"/>
      <c r="AN70" s="62"/>
      <c r="AO70" s="62"/>
      <c r="AP70" s="52"/>
      <c r="AQ70" s="53"/>
      <c r="AR70" s="52"/>
      <c r="AS70" s="53"/>
    </row>
    <row r="71" spans="1:45" ht="26.4" customHeight="1">
      <c r="A71" s="71">
        <f>IF(A67=12,1,A67+1)</f>
        <v>7</v>
      </c>
      <c r="B71" s="72"/>
      <c r="C71" s="73"/>
      <c r="D71" s="69" t="s">
        <v>20</v>
      </c>
      <c r="E71" s="70"/>
      <c r="F71" s="25" t="str">
        <f t="shared" ref="F71:AJ71" si="63">IF(F70="","",IF(WEEKDAY(F70,2)&gt;5,"■","〇"))</f>
        <v>〇</v>
      </c>
      <c r="G71" s="25" t="str">
        <f t="shared" si="63"/>
        <v>〇</v>
      </c>
      <c r="H71" s="25" t="str">
        <f t="shared" si="63"/>
        <v>〇</v>
      </c>
      <c r="I71" s="25" t="str">
        <f t="shared" si="63"/>
        <v>■</v>
      </c>
      <c r="J71" s="25" t="str">
        <f t="shared" si="63"/>
        <v>■</v>
      </c>
      <c r="K71" s="25" t="str">
        <f t="shared" si="63"/>
        <v>〇</v>
      </c>
      <c r="L71" s="25" t="str">
        <f t="shared" si="63"/>
        <v>〇</v>
      </c>
      <c r="M71" s="25" t="str">
        <f t="shared" si="63"/>
        <v>〇</v>
      </c>
      <c r="N71" s="25" t="str">
        <f t="shared" si="63"/>
        <v>〇</v>
      </c>
      <c r="O71" s="25" t="str">
        <f t="shared" si="63"/>
        <v>〇</v>
      </c>
      <c r="P71" s="25" t="str">
        <f t="shared" si="63"/>
        <v>■</v>
      </c>
      <c r="Q71" s="25" t="str">
        <f t="shared" si="63"/>
        <v>■</v>
      </c>
      <c r="R71" s="25" t="str">
        <f t="shared" si="63"/>
        <v>〇</v>
      </c>
      <c r="S71" s="25" t="str">
        <f t="shared" si="63"/>
        <v>〇</v>
      </c>
      <c r="T71" s="25" t="str">
        <f t="shared" si="63"/>
        <v>〇</v>
      </c>
      <c r="U71" s="25" t="str">
        <f t="shared" si="63"/>
        <v>〇</v>
      </c>
      <c r="V71" s="25" t="str">
        <f t="shared" si="63"/>
        <v>〇</v>
      </c>
      <c r="W71" s="25" t="str">
        <f t="shared" si="63"/>
        <v>■</v>
      </c>
      <c r="X71" s="25" t="str">
        <f t="shared" si="63"/>
        <v>■</v>
      </c>
      <c r="Y71" s="25" t="str">
        <f t="shared" si="63"/>
        <v>〇</v>
      </c>
      <c r="Z71" s="25" t="str">
        <f t="shared" si="63"/>
        <v>〇</v>
      </c>
      <c r="AA71" s="25" t="str">
        <f t="shared" si="63"/>
        <v>〇</v>
      </c>
      <c r="AB71" s="25" t="str">
        <f t="shared" si="63"/>
        <v>〇</v>
      </c>
      <c r="AC71" s="25" t="str">
        <f t="shared" si="63"/>
        <v>〇</v>
      </c>
      <c r="AD71" s="25" t="str">
        <f t="shared" si="63"/>
        <v>■</v>
      </c>
      <c r="AE71" s="25" t="str">
        <f t="shared" si="63"/>
        <v>■</v>
      </c>
      <c r="AF71" s="25" t="str">
        <f t="shared" si="63"/>
        <v>〇</v>
      </c>
      <c r="AG71" s="25" t="str">
        <f t="shared" si="63"/>
        <v>〇</v>
      </c>
      <c r="AH71" s="25" t="str">
        <f t="shared" si="63"/>
        <v>〇</v>
      </c>
      <c r="AI71" s="25" t="str">
        <f t="shared" si="63"/>
        <v>〇</v>
      </c>
      <c r="AJ71" s="25" t="str">
        <f t="shared" si="63"/>
        <v>〇</v>
      </c>
      <c r="AK71" s="19">
        <f>COUNTIF(F71:AJ71,"〇")+COUNTIF(F71:AJ71,"■")</f>
        <v>31</v>
      </c>
      <c r="AL71" s="19">
        <f>COUNTIFS(F71:AJ71,"■",F70:AJ70,1)+COUNTIFS(F71:AJ71,"〇",F70:AJ70,1)+COUNTIFS(F71:AJ71,"■",F70:AJ70,7)+COUNTIFS(F71:AJ71,"〇",F70:AJ70,7)</f>
        <v>8</v>
      </c>
      <c r="AM71" s="31">
        <v>8</v>
      </c>
      <c r="AN71" s="19">
        <f>COUNTIF(F71:AJ71,"■")</f>
        <v>8</v>
      </c>
      <c r="AO71" s="20">
        <f>AN71/AK71</f>
        <v>0.25806451612903225</v>
      </c>
      <c r="AP71" s="19">
        <f>IF(AQ71="NG",1,0)</f>
        <v>0</v>
      </c>
      <c r="AQ71" s="19" t="str">
        <f>IF(AM71=AL71,"OK",IF(AM71&gt;=AL71,"OK","NG"))</f>
        <v>OK</v>
      </c>
      <c r="AR71" s="19">
        <f>IF(AS71="NG",1,0)</f>
        <v>0</v>
      </c>
      <c r="AS71" s="19" t="str">
        <f>IF(AO71&gt;=0.285,"OK",IF(AN71&gt;=AL71,"OK","NG"))</f>
        <v>OK</v>
      </c>
    </row>
    <row r="72" spans="1:45" ht="26.4" customHeight="1">
      <c r="A72" s="74"/>
      <c r="B72" s="75"/>
      <c r="C72" s="76"/>
      <c r="D72" s="69" t="s">
        <v>21</v>
      </c>
      <c r="E72" s="70"/>
      <c r="F72" s="25" t="s">
        <v>68</v>
      </c>
      <c r="G72" s="25" t="s">
        <v>68</v>
      </c>
      <c r="H72" s="25" t="s">
        <v>68</v>
      </c>
      <c r="I72" s="25" t="s">
        <v>66</v>
      </c>
      <c r="J72" s="25" t="s">
        <v>66</v>
      </c>
      <c r="K72" s="25" t="s">
        <v>68</v>
      </c>
      <c r="L72" s="25" t="s">
        <v>68</v>
      </c>
      <c r="M72" s="25" t="s">
        <v>68</v>
      </c>
      <c r="N72" s="25" t="s">
        <v>68</v>
      </c>
      <c r="O72" s="25" t="s">
        <v>68</v>
      </c>
      <c r="P72" s="25" t="s">
        <v>66</v>
      </c>
      <c r="Q72" s="25" t="s">
        <v>66</v>
      </c>
      <c r="R72" s="25" t="s">
        <v>68</v>
      </c>
      <c r="S72" s="25" t="s">
        <v>68</v>
      </c>
      <c r="T72" s="25" t="s">
        <v>68</v>
      </c>
      <c r="U72" s="25" t="s">
        <v>68</v>
      </c>
      <c r="V72" s="25" t="s">
        <v>68</v>
      </c>
      <c r="W72" s="25" t="s">
        <v>66</v>
      </c>
      <c r="X72" s="25" t="s">
        <v>66</v>
      </c>
      <c r="Y72" s="25" t="s">
        <v>68</v>
      </c>
      <c r="Z72" s="25" t="s">
        <v>68</v>
      </c>
      <c r="AA72" s="25" t="s">
        <v>68</v>
      </c>
      <c r="AB72" s="25" t="s">
        <v>68</v>
      </c>
      <c r="AC72" s="25" t="s">
        <v>68</v>
      </c>
      <c r="AD72" s="25" t="s">
        <v>66</v>
      </c>
      <c r="AE72" s="25" t="s">
        <v>66</v>
      </c>
      <c r="AF72" s="25" t="s">
        <v>68</v>
      </c>
      <c r="AG72" s="25" t="s">
        <v>68</v>
      </c>
      <c r="AH72" s="25" t="s">
        <v>68</v>
      </c>
      <c r="AI72" s="25" t="s">
        <v>68</v>
      </c>
      <c r="AJ72" s="25" t="s">
        <v>68</v>
      </c>
      <c r="AK72" s="19">
        <f>COUNTIF(F72:AJ72,"〇")+COUNTIF(F72:AJ72,"■")</f>
        <v>31</v>
      </c>
      <c r="AL72" s="32"/>
      <c r="AM72" s="31">
        <v>8</v>
      </c>
      <c r="AN72" s="19">
        <f>COUNTIF(F72:AJ72,"■")</f>
        <v>8</v>
      </c>
      <c r="AO72" s="20">
        <f>AN72/AK72</f>
        <v>0.25806451612903225</v>
      </c>
      <c r="AP72" s="19">
        <f>IF(AQ72="NG",1,0)</f>
        <v>0</v>
      </c>
      <c r="AQ72" s="19" t="str">
        <f>IF(AM72=AL71,"OK",IF(AM72&gt;=AL71,"OK","NG"))</f>
        <v>OK</v>
      </c>
      <c r="AR72" s="19">
        <f>IF(AS72="NG",1,0)</f>
        <v>0</v>
      </c>
      <c r="AS72" s="19" t="str">
        <f>IF(AO72&gt;=0.285,"OK",IF(AN72&gt;=AL71,"OK","NG"))</f>
        <v>OK</v>
      </c>
    </row>
    <row r="73" spans="1:45" ht="26.4" customHeight="1">
      <c r="A73" s="63">
        <f>IF(A71=12,A69+1,A69)</f>
        <v>2026</v>
      </c>
      <c r="B73" s="64"/>
      <c r="C73" s="65"/>
      <c r="D73" s="69" t="s">
        <v>9</v>
      </c>
      <c r="E73" s="70"/>
      <c r="F73" s="16">
        <f>DATE($A73,$A75,1)</f>
        <v>46235</v>
      </c>
      <c r="G73" s="16">
        <f>F73+1</f>
        <v>46236</v>
      </c>
      <c r="H73" s="16">
        <f t="shared" ref="H73:X73" si="64">G73+1</f>
        <v>46237</v>
      </c>
      <c r="I73" s="16">
        <f t="shared" si="64"/>
        <v>46238</v>
      </c>
      <c r="J73" s="16">
        <f t="shared" si="64"/>
        <v>46239</v>
      </c>
      <c r="K73" s="16">
        <f t="shared" si="64"/>
        <v>46240</v>
      </c>
      <c r="L73" s="16">
        <f t="shared" si="64"/>
        <v>46241</v>
      </c>
      <c r="M73" s="16">
        <f t="shared" si="64"/>
        <v>46242</v>
      </c>
      <c r="N73" s="16">
        <f t="shared" si="64"/>
        <v>46243</v>
      </c>
      <c r="O73" s="16">
        <f t="shared" si="64"/>
        <v>46244</v>
      </c>
      <c r="P73" s="16">
        <f t="shared" si="64"/>
        <v>46245</v>
      </c>
      <c r="Q73" s="16">
        <f t="shared" si="64"/>
        <v>46246</v>
      </c>
      <c r="R73" s="16">
        <f t="shared" si="64"/>
        <v>46247</v>
      </c>
      <c r="S73" s="16">
        <f t="shared" si="64"/>
        <v>46248</v>
      </c>
      <c r="T73" s="16">
        <f t="shared" si="64"/>
        <v>46249</v>
      </c>
      <c r="U73" s="16">
        <f t="shared" si="64"/>
        <v>46250</v>
      </c>
      <c r="V73" s="16">
        <f t="shared" si="64"/>
        <v>46251</v>
      </c>
      <c r="W73" s="16">
        <f t="shared" si="64"/>
        <v>46252</v>
      </c>
      <c r="X73" s="16">
        <f t="shared" si="64"/>
        <v>46253</v>
      </c>
      <c r="Y73" s="16">
        <f>X73+1</f>
        <v>46254</v>
      </c>
      <c r="Z73" s="16">
        <f t="shared" ref="Z73:AF73" si="65">Y73+1</f>
        <v>46255</v>
      </c>
      <c r="AA73" s="16">
        <f t="shared" si="65"/>
        <v>46256</v>
      </c>
      <c r="AB73" s="16">
        <f t="shared" si="65"/>
        <v>46257</v>
      </c>
      <c r="AC73" s="16">
        <f t="shared" si="65"/>
        <v>46258</v>
      </c>
      <c r="AD73" s="16">
        <f t="shared" si="65"/>
        <v>46259</v>
      </c>
      <c r="AE73" s="16">
        <f t="shared" si="65"/>
        <v>46260</v>
      </c>
      <c r="AF73" s="16">
        <f t="shared" si="65"/>
        <v>46261</v>
      </c>
      <c r="AG73" s="16">
        <f>AF73+1</f>
        <v>46262</v>
      </c>
      <c r="AH73" s="16">
        <f>IF(F77=AG73+1,0,AG73+1)</f>
        <v>46263</v>
      </c>
      <c r="AI73" s="16">
        <f>IF(AH73=0,0,IF(F77=AH73+1,0,AH73+1))</f>
        <v>46264</v>
      </c>
      <c r="AJ73" s="16">
        <f>IF(AI73=0,0,IF(F77=AI73+1,0,AI73+1))</f>
        <v>46265</v>
      </c>
      <c r="AK73" s="61" t="s">
        <v>26</v>
      </c>
      <c r="AL73" s="58" t="s">
        <v>27</v>
      </c>
      <c r="AM73" s="48" t="s">
        <v>69</v>
      </c>
      <c r="AN73" s="61" t="s">
        <v>30</v>
      </c>
      <c r="AO73" s="61" t="s">
        <v>29</v>
      </c>
      <c r="AP73" s="50" t="s">
        <v>65</v>
      </c>
      <c r="AQ73" s="51"/>
      <c r="AR73" s="50" t="s">
        <v>28</v>
      </c>
      <c r="AS73" s="51"/>
    </row>
    <row r="74" spans="1:45" ht="26.4" customHeight="1">
      <c r="A74" s="66"/>
      <c r="B74" s="67"/>
      <c r="C74" s="68"/>
      <c r="D74" s="69" t="s">
        <v>3</v>
      </c>
      <c r="E74" s="70"/>
      <c r="F74" s="17">
        <f>WEEKDAY(F73,1)</f>
        <v>7</v>
      </c>
      <c r="G74" s="17">
        <f t="shared" ref="G74:AF74" si="66">WEEKDAY(G73,1)</f>
        <v>1</v>
      </c>
      <c r="H74" s="17">
        <f t="shared" si="66"/>
        <v>2</v>
      </c>
      <c r="I74" s="17">
        <f t="shared" si="66"/>
        <v>3</v>
      </c>
      <c r="J74" s="17">
        <f t="shared" si="66"/>
        <v>4</v>
      </c>
      <c r="K74" s="17">
        <f t="shared" si="66"/>
        <v>5</v>
      </c>
      <c r="L74" s="17">
        <f t="shared" si="66"/>
        <v>6</v>
      </c>
      <c r="M74" s="17">
        <f t="shared" si="66"/>
        <v>7</v>
      </c>
      <c r="N74" s="17">
        <f t="shared" si="66"/>
        <v>1</v>
      </c>
      <c r="O74" s="17">
        <f t="shared" si="66"/>
        <v>2</v>
      </c>
      <c r="P74" s="17">
        <f t="shared" si="66"/>
        <v>3</v>
      </c>
      <c r="Q74" s="17">
        <f t="shared" si="66"/>
        <v>4</v>
      </c>
      <c r="R74" s="17">
        <f t="shared" si="66"/>
        <v>5</v>
      </c>
      <c r="S74" s="17">
        <f t="shared" si="66"/>
        <v>6</v>
      </c>
      <c r="T74" s="17">
        <f t="shared" si="66"/>
        <v>7</v>
      </c>
      <c r="U74" s="17">
        <f t="shared" si="66"/>
        <v>1</v>
      </c>
      <c r="V74" s="17">
        <f t="shared" si="66"/>
        <v>2</v>
      </c>
      <c r="W74" s="17">
        <f t="shared" si="66"/>
        <v>3</v>
      </c>
      <c r="X74" s="17">
        <f t="shared" si="66"/>
        <v>4</v>
      </c>
      <c r="Y74" s="17">
        <f t="shared" si="66"/>
        <v>5</v>
      </c>
      <c r="Z74" s="17">
        <f t="shared" si="66"/>
        <v>6</v>
      </c>
      <c r="AA74" s="17">
        <f t="shared" si="66"/>
        <v>7</v>
      </c>
      <c r="AB74" s="17">
        <f t="shared" si="66"/>
        <v>1</v>
      </c>
      <c r="AC74" s="17">
        <f t="shared" si="66"/>
        <v>2</v>
      </c>
      <c r="AD74" s="17">
        <f t="shared" si="66"/>
        <v>3</v>
      </c>
      <c r="AE74" s="17">
        <f t="shared" si="66"/>
        <v>4</v>
      </c>
      <c r="AF74" s="17">
        <f t="shared" si="66"/>
        <v>5</v>
      </c>
      <c r="AG74" s="17">
        <f>WEEKDAY(AG73,1)</f>
        <v>6</v>
      </c>
      <c r="AH74" s="17">
        <f>IF(AH73=0,"",WEEKDAY(AH73,1))</f>
        <v>7</v>
      </c>
      <c r="AI74" s="17">
        <f>IF(AI73=0,"",WEEKDAY(AI73,1))</f>
        <v>1</v>
      </c>
      <c r="AJ74" s="17">
        <f>IF(AJ73=0,"",WEEKDAY(AJ73,1))</f>
        <v>2</v>
      </c>
      <c r="AK74" s="62"/>
      <c r="AL74" s="59"/>
      <c r="AM74" s="49"/>
      <c r="AN74" s="62"/>
      <c r="AO74" s="62"/>
      <c r="AP74" s="52"/>
      <c r="AQ74" s="53"/>
      <c r="AR74" s="52"/>
      <c r="AS74" s="53"/>
    </row>
    <row r="75" spans="1:45" ht="26.4" customHeight="1">
      <c r="A75" s="71">
        <f>IF(A71=12,1,A71+1)</f>
        <v>8</v>
      </c>
      <c r="B75" s="72"/>
      <c r="C75" s="73"/>
      <c r="D75" s="69" t="s">
        <v>20</v>
      </c>
      <c r="E75" s="70"/>
      <c r="F75" s="25" t="str">
        <f t="shared" ref="F75:AJ75" si="67">IF(F74="","",IF(WEEKDAY(F74,2)&gt;5,"■","〇"))</f>
        <v>■</v>
      </c>
      <c r="G75" s="25" t="str">
        <f t="shared" si="67"/>
        <v>■</v>
      </c>
      <c r="H75" s="25" t="str">
        <f t="shared" si="67"/>
        <v>〇</v>
      </c>
      <c r="I75" s="25" t="str">
        <f t="shared" si="67"/>
        <v>〇</v>
      </c>
      <c r="J75" s="25" t="str">
        <f t="shared" si="67"/>
        <v>〇</v>
      </c>
      <c r="K75" s="25" t="str">
        <f t="shared" si="67"/>
        <v>〇</v>
      </c>
      <c r="L75" s="25" t="str">
        <f t="shared" si="67"/>
        <v>〇</v>
      </c>
      <c r="M75" s="25" t="str">
        <f t="shared" si="67"/>
        <v>■</v>
      </c>
      <c r="N75" s="25" t="str">
        <f t="shared" si="67"/>
        <v>■</v>
      </c>
      <c r="O75" s="25" t="str">
        <f t="shared" si="67"/>
        <v>〇</v>
      </c>
      <c r="P75" s="25" t="str">
        <f t="shared" si="67"/>
        <v>〇</v>
      </c>
      <c r="Q75" s="25" t="str">
        <f t="shared" si="67"/>
        <v>〇</v>
      </c>
      <c r="R75" s="25" t="str">
        <f t="shared" si="67"/>
        <v>〇</v>
      </c>
      <c r="S75" s="25" t="str">
        <f t="shared" si="67"/>
        <v>〇</v>
      </c>
      <c r="T75" s="25" t="str">
        <f t="shared" si="67"/>
        <v>■</v>
      </c>
      <c r="U75" s="25" t="str">
        <f t="shared" si="67"/>
        <v>■</v>
      </c>
      <c r="V75" s="25" t="str">
        <f t="shared" si="67"/>
        <v>〇</v>
      </c>
      <c r="W75" s="25" t="str">
        <f t="shared" si="67"/>
        <v>〇</v>
      </c>
      <c r="X75" s="25" t="str">
        <f t="shared" si="67"/>
        <v>〇</v>
      </c>
      <c r="Y75" s="25" t="str">
        <f t="shared" si="67"/>
        <v>〇</v>
      </c>
      <c r="Z75" s="25" t="str">
        <f t="shared" si="67"/>
        <v>〇</v>
      </c>
      <c r="AA75" s="25" t="str">
        <f t="shared" si="67"/>
        <v>■</v>
      </c>
      <c r="AB75" s="25" t="str">
        <f t="shared" si="67"/>
        <v>■</v>
      </c>
      <c r="AC75" s="25" t="str">
        <f t="shared" si="67"/>
        <v>〇</v>
      </c>
      <c r="AD75" s="25" t="str">
        <f t="shared" si="67"/>
        <v>〇</v>
      </c>
      <c r="AE75" s="25" t="str">
        <f t="shared" si="67"/>
        <v>〇</v>
      </c>
      <c r="AF75" s="25" t="str">
        <f t="shared" si="67"/>
        <v>〇</v>
      </c>
      <c r="AG75" s="25" t="str">
        <f t="shared" si="67"/>
        <v>〇</v>
      </c>
      <c r="AH75" s="25" t="str">
        <f t="shared" si="67"/>
        <v>■</v>
      </c>
      <c r="AI75" s="25" t="str">
        <f t="shared" si="67"/>
        <v>■</v>
      </c>
      <c r="AJ75" s="25" t="str">
        <f t="shared" si="67"/>
        <v>〇</v>
      </c>
      <c r="AK75" s="19">
        <f>COUNTIF(F75:AJ75,"〇")+COUNTIF(F75:AJ75,"■")</f>
        <v>31</v>
      </c>
      <c r="AL75" s="19">
        <f>COUNTIFS(F75:AJ75,"■",F74:AJ74,1)+COUNTIFS(F75:AJ75,"〇",F74:AJ74,1)+COUNTIFS(F75:AJ75,"■",F74:AJ74,7)+COUNTIFS(F75:AJ75,"〇",F74:AJ74,7)</f>
        <v>10</v>
      </c>
      <c r="AM75" s="31">
        <v>10</v>
      </c>
      <c r="AN75" s="19">
        <f>COUNTIF(F75:AJ75,"■")</f>
        <v>10</v>
      </c>
      <c r="AO75" s="20">
        <f>AN75/AK75</f>
        <v>0.32258064516129031</v>
      </c>
      <c r="AP75" s="19">
        <f>IF(AQ75="NG",1,0)</f>
        <v>0</v>
      </c>
      <c r="AQ75" s="19" t="str">
        <f>IF(AM75=AL75,"OK",IF(AM75&gt;=AL75,"OK","NG"))</f>
        <v>OK</v>
      </c>
      <c r="AR75" s="19">
        <f>IF(AS75="NG",1,0)</f>
        <v>0</v>
      </c>
      <c r="AS75" s="19" t="str">
        <f>IF(AO75&gt;=0.285,"OK",IF(AN75&gt;=AL75,"OK","NG"))</f>
        <v>OK</v>
      </c>
    </row>
    <row r="76" spans="1:45" ht="26.4" customHeight="1">
      <c r="A76" s="74"/>
      <c r="B76" s="75"/>
      <c r="C76" s="76"/>
      <c r="D76" s="69" t="s">
        <v>21</v>
      </c>
      <c r="E76" s="70"/>
      <c r="F76" s="25" t="s">
        <v>66</v>
      </c>
      <c r="G76" s="25" t="s">
        <v>66</v>
      </c>
      <c r="H76" s="25" t="s">
        <v>68</v>
      </c>
      <c r="I76" s="25" t="s">
        <v>68</v>
      </c>
      <c r="J76" s="25" t="s">
        <v>68</v>
      </c>
      <c r="K76" s="25" t="s">
        <v>68</v>
      </c>
      <c r="L76" s="25" t="s">
        <v>68</v>
      </c>
      <c r="M76" s="25" t="s">
        <v>66</v>
      </c>
      <c r="N76" s="25" t="s">
        <v>66</v>
      </c>
      <c r="O76" s="25" t="s">
        <v>68</v>
      </c>
      <c r="P76" s="25" t="s">
        <v>68</v>
      </c>
      <c r="Q76" s="25" t="s">
        <v>68</v>
      </c>
      <c r="R76" s="25" t="s">
        <v>68</v>
      </c>
      <c r="S76" s="25" t="s">
        <v>68</v>
      </c>
      <c r="T76" s="25" t="s">
        <v>66</v>
      </c>
      <c r="U76" s="25" t="s">
        <v>66</v>
      </c>
      <c r="V76" s="25" t="s">
        <v>68</v>
      </c>
      <c r="W76" s="25" t="s">
        <v>68</v>
      </c>
      <c r="X76" s="25" t="s">
        <v>68</v>
      </c>
      <c r="Y76" s="25" t="s">
        <v>68</v>
      </c>
      <c r="Z76" s="25" t="s">
        <v>68</v>
      </c>
      <c r="AA76" s="25" t="s">
        <v>66</v>
      </c>
      <c r="AB76" s="25" t="s">
        <v>66</v>
      </c>
      <c r="AC76" s="25" t="s">
        <v>68</v>
      </c>
      <c r="AD76" s="25" t="s">
        <v>68</v>
      </c>
      <c r="AE76" s="25" t="s">
        <v>68</v>
      </c>
      <c r="AF76" s="25" t="s">
        <v>68</v>
      </c>
      <c r="AG76" s="25" t="s">
        <v>68</v>
      </c>
      <c r="AH76" s="25" t="s">
        <v>66</v>
      </c>
      <c r="AI76" s="25" t="s">
        <v>66</v>
      </c>
      <c r="AJ76" s="25" t="s">
        <v>68</v>
      </c>
      <c r="AK76" s="19">
        <f>COUNTIF(F76:AJ76,"〇")+COUNTIF(F76:AJ76,"■")</f>
        <v>31</v>
      </c>
      <c r="AL76" s="32"/>
      <c r="AM76" s="31">
        <v>10</v>
      </c>
      <c r="AN76" s="19">
        <f>COUNTIF(F76:AJ76,"■")</f>
        <v>10</v>
      </c>
      <c r="AO76" s="20">
        <f>AN76/AK76</f>
        <v>0.32258064516129031</v>
      </c>
      <c r="AP76" s="19">
        <f>IF(AQ76="NG",1,0)</f>
        <v>0</v>
      </c>
      <c r="AQ76" s="19" t="str">
        <f>IF(AM76=AL75,"OK",IF(AM76&gt;=AL75,"OK","NG"))</f>
        <v>OK</v>
      </c>
      <c r="AR76" s="19">
        <f>IF(AS76="NG",1,0)</f>
        <v>0</v>
      </c>
      <c r="AS76" s="19" t="str">
        <f>IF(AO76&gt;=0.285,"OK",IF(AN76&gt;=AL75,"OK","NG"))</f>
        <v>OK</v>
      </c>
    </row>
    <row r="77" spans="1:45" ht="26.4" customHeight="1">
      <c r="A77" s="63">
        <f>IF(A75=12,A73+1,A73)</f>
        <v>2026</v>
      </c>
      <c r="B77" s="64"/>
      <c r="C77" s="65"/>
      <c r="D77" s="69" t="s">
        <v>9</v>
      </c>
      <c r="E77" s="70"/>
      <c r="F77" s="16">
        <f>DATE($A77,$A79,1)</f>
        <v>46266</v>
      </c>
      <c r="G77" s="16">
        <f>F77+1</f>
        <v>46267</v>
      </c>
      <c r="H77" s="16">
        <f t="shared" ref="H77:X77" si="68">G77+1</f>
        <v>46268</v>
      </c>
      <c r="I77" s="16">
        <f t="shared" si="68"/>
        <v>46269</v>
      </c>
      <c r="J77" s="16">
        <f t="shared" si="68"/>
        <v>46270</v>
      </c>
      <c r="K77" s="16">
        <f t="shared" si="68"/>
        <v>46271</v>
      </c>
      <c r="L77" s="16">
        <f t="shared" si="68"/>
        <v>46272</v>
      </c>
      <c r="M77" s="16">
        <f t="shared" si="68"/>
        <v>46273</v>
      </c>
      <c r="N77" s="16">
        <f t="shared" si="68"/>
        <v>46274</v>
      </c>
      <c r="O77" s="16">
        <f t="shared" si="68"/>
        <v>46275</v>
      </c>
      <c r="P77" s="16">
        <f t="shared" si="68"/>
        <v>46276</v>
      </c>
      <c r="Q77" s="16">
        <f t="shared" si="68"/>
        <v>46277</v>
      </c>
      <c r="R77" s="16">
        <f t="shared" si="68"/>
        <v>46278</v>
      </c>
      <c r="S77" s="16">
        <f t="shared" si="68"/>
        <v>46279</v>
      </c>
      <c r="T77" s="16">
        <f t="shared" si="68"/>
        <v>46280</v>
      </c>
      <c r="U77" s="16">
        <f t="shared" si="68"/>
        <v>46281</v>
      </c>
      <c r="V77" s="16">
        <f t="shared" si="68"/>
        <v>46282</v>
      </c>
      <c r="W77" s="16">
        <f t="shared" si="68"/>
        <v>46283</v>
      </c>
      <c r="X77" s="16">
        <f t="shared" si="68"/>
        <v>46284</v>
      </c>
      <c r="Y77" s="16">
        <f>X77+1</f>
        <v>46285</v>
      </c>
      <c r="Z77" s="16">
        <f t="shared" ref="Z77:AF77" si="69">Y77+1</f>
        <v>46286</v>
      </c>
      <c r="AA77" s="16">
        <f t="shared" si="69"/>
        <v>46287</v>
      </c>
      <c r="AB77" s="16">
        <f t="shared" si="69"/>
        <v>46288</v>
      </c>
      <c r="AC77" s="16">
        <f t="shared" si="69"/>
        <v>46289</v>
      </c>
      <c r="AD77" s="16">
        <f t="shared" si="69"/>
        <v>46290</v>
      </c>
      <c r="AE77" s="16">
        <f t="shared" si="69"/>
        <v>46291</v>
      </c>
      <c r="AF77" s="16">
        <f t="shared" si="69"/>
        <v>46292</v>
      </c>
      <c r="AG77" s="16">
        <f>AF77+1</f>
        <v>46293</v>
      </c>
      <c r="AH77" s="16">
        <f>IF(F81=AG77+1,0,AG77+1)</f>
        <v>46294</v>
      </c>
      <c r="AI77" s="16">
        <f>IF(AH77=0,0,IF(F81=AH77+1,0,AH77+1))</f>
        <v>46295</v>
      </c>
      <c r="AJ77" s="16">
        <f>IF(AI77=0,0,IF(F81=AI77+1,0,AI77+1))</f>
        <v>0</v>
      </c>
      <c r="AK77" s="61" t="s">
        <v>26</v>
      </c>
      <c r="AL77" s="58" t="s">
        <v>27</v>
      </c>
      <c r="AM77" s="48" t="s">
        <v>69</v>
      </c>
      <c r="AN77" s="61" t="s">
        <v>30</v>
      </c>
      <c r="AO77" s="61" t="s">
        <v>29</v>
      </c>
      <c r="AP77" s="50" t="s">
        <v>65</v>
      </c>
      <c r="AQ77" s="51"/>
      <c r="AR77" s="50" t="s">
        <v>28</v>
      </c>
      <c r="AS77" s="51"/>
    </row>
    <row r="78" spans="1:45" ht="26.4" customHeight="1">
      <c r="A78" s="66"/>
      <c r="B78" s="67"/>
      <c r="C78" s="68"/>
      <c r="D78" s="69" t="s">
        <v>3</v>
      </c>
      <c r="E78" s="70"/>
      <c r="F78" s="17">
        <f>WEEKDAY(F77,1)</f>
        <v>3</v>
      </c>
      <c r="G78" s="17">
        <f t="shared" ref="G78:AF78" si="70">WEEKDAY(G77,1)</f>
        <v>4</v>
      </c>
      <c r="H78" s="17">
        <f t="shared" si="70"/>
        <v>5</v>
      </c>
      <c r="I78" s="17">
        <f t="shared" si="70"/>
        <v>6</v>
      </c>
      <c r="J78" s="17">
        <f t="shared" si="70"/>
        <v>7</v>
      </c>
      <c r="K78" s="17">
        <f t="shared" si="70"/>
        <v>1</v>
      </c>
      <c r="L78" s="17">
        <f t="shared" si="70"/>
        <v>2</v>
      </c>
      <c r="M78" s="17">
        <f t="shared" si="70"/>
        <v>3</v>
      </c>
      <c r="N78" s="17">
        <f t="shared" si="70"/>
        <v>4</v>
      </c>
      <c r="O78" s="17">
        <f t="shared" si="70"/>
        <v>5</v>
      </c>
      <c r="P78" s="17">
        <f t="shared" si="70"/>
        <v>6</v>
      </c>
      <c r="Q78" s="17">
        <f t="shared" si="70"/>
        <v>7</v>
      </c>
      <c r="R78" s="17">
        <f t="shared" si="70"/>
        <v>1</v>
      </c>
      <c r="S78" s="17">
        <f t="shared" si="70"/>
        <v>2</v>
      </c>
      <c r="T78" s="17">
        <f t="shared" si="70"/>
        <v>3</v>
      </c>
      <c r="U78" s="17">
        <f t="shared" si="70"/>
        <v>4</v>
      </c>
      <c r="V78" s="17">
        <f t="shared" si="70"/>
        <v>5</v>
      </c>
      <c r="W78" s="17">
        <f t="shared" si="70"/>
        <v>6</v>
      </c>
      <c r="X78" s="17">
        <f t="shared" si="70"/>
        <v>7</v>
      </c>
      <c r="Y78" s="17">
        <f t="shared" si="70"/>
        <v>1</v>
      </c>
      <c r="Z78" s="17">
        <f t="shared" si="70"/>
        <v>2</v>
      </c>
      <c r="AA78" s="17">
        <f t="shared" si="70"/>
        <v>3</v>
      </c>
      <c r="AB78" s="17">
        <f t="shared" si="70"/>
        <v>4</v>
      </c>
      <c r="AC78" s="17">
        <f t="shared" si="70"/>
        <v>5</v>
      </c>
      <c r="AD78" s="17">
        <f t="shared" si="70"/>
        <v>6</v>
      </c>
      <c r="AE78" s="17">
        <f t="shared" si="70"/>
        <v>7</v>
      </c>
      <c r="AF78" s="17">
        <f t="shared" si="70"/>
        <v>1</v>
      </c>
      <c r="AG78" s="17">
        <f>WEEKDAY(AG77,1)</f>
        <v>2</v>
      </c>
      <c r="AH78" s="17">
        <f>IF(AH77=0,"",WEEKDAY(AH77,1))</f>
        <v>3</v>
      </c>
      <c r="AI78" s="17">
        <f>IF(AI77=0,"",WEEKDAY(AI77,1))</f>
        <v>4</v>
      </c>
      <c r="AJ78" s="17" t="str">
        <f>IF(AJ77=0,"",WEEKDAY(AJ77,1))</f>
        <v/>
      </c>
      <c r="AK78" s="62"/>
      <c r="AL78" s="59"/>
      <c r="AM78" s="49"/>
      <c r="AN78" s="62"/>
      <c r="AO78" s="62"/>
      <c r="AP78" s="52"/>
      <c r="AQ78" s="53"/>
      <c r="AR78" s="52"/>
      <c r="AS78" s="53"/>
    </row>
    <row r="79" spans="1:45" ht="26.4" customHeight="1">
      <c r="A79" s="71">
        <f>IF(A75=12,1,A75+1)</f>
        <v>9</v>
      </c>
      <c r="B79" s="72"/>
      <c r="C79" s="73"/>
      <c r="D79" s="69" t="s">
        <v>20</v>
      </c>
      <c r="E79" s="70"/>
      <c r="F79" s="25" t="str">
        <f t="shared" ref="F79:AJ79" si="71">IF(F78="","",IF(WEEKDAY(F78,2)&gt;5,"■","〇"))</f>
        <v>〇</v>
      </c>
      <c r="G79" s="25" t="str">
        <f t="shared" si="71"/>
        <v>〇</v>
      </c>
      <c r="H79" s="25" t="str">
        <f t="shared" si="71"/>
        <v>〇</v>
      </c>
      <c r="I79" s="25" t="str">
        <f t="shared" si="71"/>
        <v>〇</v>
      </c>
      <c r="J79" s="25" t="str">
        <f t="shared" si="71"/>
        <v>■</v>
      </c>
      <c r="K79" s="25" t="str">
        <f t="shared" si="71"/>
        <v>■</v>
      </c>
      <c r="L79" s="25" t="str">
        <f t="shared" si="71"/>
        <v>〇</v>
      </c>
      <c r="M79" s="25" t="str">
        <f t="shared" si="71"/>
        <v>〇</v>
      </c>
      <c r="N79" s="25" t="str">
        <f t="shared" si="71"/>
        <v>〇</v>
      </c>
      <c r="O79" s="25" t="str">
        <f t="shared" si="71"/>
        <v>〇</v>
      </c>
      <c r="P79" s="25" t="str">
        <f t="shared" si="71"/>
        <v>〇</v>
      </c>
      <c r="Q79" s="25" t="str">
        <f t="shared" si="71"/>
        <v>■</v>
      </c>
      <c r="R79" s="25" t="str">
        <f t="shared" si="71"/>
        <v>■</v>
      </c>
      <c r="S79" s="25" t="str">
        <f t="shared" si="71"/>
        <v>〇</v>
      </c>
      <c r="T79" s="25" t="str">
        <f t="shared" si="71"/>
        <v>〇</v>
      </c>
      <c r="U79" s="25" t="str">
        <f t="shared" si="71"/>
        <v>〇</v>
      </c>
      <c r="V79" s="25" t="str">
        <f t="shared" si="71"/>
        <v>〇</v>
      </c>
      <c r="W79" s="25" t="str">
        <f t="shared" si="71"/>
        <v>〇</v>
      </c>
      <c r="X79" s="25" t="str">
        <f t="shared" si="71"/>
        <v>■</v>
      </c>
      <c r="Y79" s="25" t="str">
        <f t="shared" si="71"/>
        <v>■</v>
      </c>
      <c r="Z79" s="25" t="s">
        <v>66</v>
      </c>
      <c r="AA79" s="25" t="s">
        <v>66</v>
      </c>
      <c r="AB79" s="25" t="s">
        <v>66</v>
      </c>
      <c r="AC79" s="25" t="str">
        <f t="shared" si="71"/>
        <v>〇</v>
      </c>
      <c r="AD79" s="25" t="str">
        <f t="shared" si="71"/>
        <v>〇</v>
      </c>
      <c r="AE79" s="25" t="str">
        <f t="shared" si="71"/>
        <v>■</v>
      </c>
      <c r="AF79" s="25" t="str">
        <f t="shared" si="71"/>
        <v>■</v>
      </c>
      <c r="AG79" s="25" t="str">
        <f t="shared" si="71"/>
        <v>〇</v>
      </c>
      <c r="AH79" s="25" t="str">
        <f t="shared" si="71"/>
        <v>〇</v>
      </c>
      <c r="AI79" s="25" t="str">
        <f t="shared" si="71"/>
        <v>〇</v>
      </c>
      <c r="AJ79" s="25" t="str">
        <f t="shared" si="71"/>
        <v/>
      </c>
      <c r="AK79" s="19">
        <f>COUNTIF(F79:AJ79,"〇")+COUNTIF(F79:AJ79,"■")</f>
        <v>30</v>
      </c>
      <c r="AL79" s="19">
        <f>COUNTIFS(F79:AJ79,"■",F78:AJ78,1)+COUNTIFS(F79:AJ79,"〇",F78:AJ78,1)+COUNTIFS(F79:AJ79,"■",F78:AJ78,7)+COUNTIFS(F79:AJ79,"〇",F78:AJ78,7)</f>
        <v>8</v>
      </c>
      <c r="AM79" s="31">
        <v>8</v>
      </c>
      <c r="AN79" s="19">
        <f>COUNTIF(F79:AJ79,"■")</f>
        <v>11</v>
      </c>
      <c r="AO79" s="20">
        <f>AN79/AK79</f>
        <v>0.36666666666666664</v>
      </c>
      <c r="AP79" s="19">
        <f>IF(AQ79="NG",1,0)</f>
        <v>0</v>
      </c>
      <c r="AQ79" s="19" t="str">
        <f>IF(AM79=AL79,"OK",IF(AM79&gt;=AL79,"OK","NG"))</f>
        <v>OK</v>
      </c>
      <c r="AR79" s="19">
        <f>IF(AS79="NG",1,0)</f>
        <v>0</v>
      </c>
      <c r="AS79" s="19" t="str">
        <f>IF(AO79&gt;=0.285,"OK",IF(AN79&gt;=AL79,"OK","NG"))</f>
        <v>OK</v>
      </c>
    </row>
    <row r="80" spans="1:45" ht="26.4" customHeight="1">
      <c r="A80" s="74"/>
      <c r="B80" s="75"/>
      <c r="C80" s="76"/>
      <c r="D80" s="69" t="s">
        <v>21</v>
      </c>
      <c r="E80" s="70"/>
      <c r="F80" s="25" t="s">
        <v>68</v>
      </c>
      <c r="G80" s="25" t="s">
        <v>68</v>
      </c>
      <c r="H80" s="25" t="s">
        <v>68</v>
      </c>
      <c r="I80" s="25" t="s">
        <v>68</v>
      </c>
      <c r="J80" s="25" t="s">
        <v>66</v>
      </c>
      <c r="K80" s="25" t="s">
        <v>66</v>
      </c>
      <c r="L80" s="25" t="s">
        <v>68</v>
      </c>
      <c r="M80" s="25" t="s">
        <v>68</v>
      </c>
      <c r="N80" s="25" t="s">
        <v>68</v>
      </c>
      <c r="O80" s="25" t="s">
        <v>68</v>
      </c>
      <c r="P80" s="25" t="s">
        <v>68</v>
      </c>
      <c r="Q80" s="25" t="s">
        <v>66</v>
      </c>
      <c r="R80" s="25" t="s">
        <v>66</v>
      </c>
      <c r="S80" s="25" t="s">
        <v>68</v>
      </c>
      <c r="T80" s="25" t="s">
        <v>68</v>
      </c>
      <c r="U80" s="25" t="s">
        <v>68</v>
      </c>
      <c r="V80" s="25" t="s">
        <v>68</v>
      </c>
      <c r="W80" s="25" t="s">
        <v>68</v>
      </c>
      <c r="X80" s="25" t="s">
        <v>66</v>
      </c>
      <c r="Y80" s="25" t="s">
        <v>66</v>
      </c>
      <c r="Z80" s="25" t="s">
        <v>66</v>
      </c>
      <c r="AA80" s="25" t="s">
        <v>66</v>
      </c>
      <c r="AB80" s="25" t="s">
        <v>66</v>
      </c>
      <c r="AC80" s="25" t="s">
        <v>68</v>
      </c>
      <c r="AD80" s="25" t="s">
        <v>68</v>
      </c>
      <c r="AE80" s="25" t="s">
        <v>66</v>
      </c>
      <c r="AF80" s="25" t="s">
        <v>66</v>
      </c>
      <c r="AG80" s="25" t="s">
        <v>68</v>
      </c>
      <c r="AH80" s="25" t="s">
        <v>68</v>
      </c>
      <c r="AI80" s="25" t="s">
        <v>68</v>
      </c>
      <c r="AJ80" s="25"/>
      <c r="AK80" s="19">
        <f>COUNTIF(F80:AJ80,"〇")+COUNTIF(F80:AJ80,"■")</f>
        <v>30</v>
      </c>
      <c r="AL80" s="32"/>
      <c r="AM80" s="31">
        <v>8</v>
      </c>
      <c r="AN80" s="19">
        <f>COUNTIF(F80:AJ80,"■")</f>
        <v>11</v>
      </c>
      <c r="AO80" s="20">
        <f>AN80/AK80</f>
        <v>0.36666666666666664</v>
      </c>
      <c r="AP80" s="19">
        <f>IF(AQ80="NG",1,0)</f>
        <v>0</v>
      </c>
      <c r="AQ80" s="19" t="str">
        <f>IF(AM80=AL79,"OK",IF(AM80&gt;=AL79,"OK","NG"))</f>
        <v>OK</v>
      </c>
      <c r="AR80" s="19">
        <f>IF(AS80="NG",1,0)</f>
        <v>0</v>
      </c>
      <c r="AS80" s="19" t="str">
        <f>IF(AO80&gt;=0.285,"OK",IF(AN80&gt;=AL79,"OK","NG"))</f>
        <v>OK</v>
      </c>
    </row>
    <row r="81" spans="1:45" ht="26.4" customHeight="1">
      <c r="A81" s="63">
        <f>IF(A79=12,A77+1,A77)</f>
        <v>2026</v>
      </c>
      <c r="B81" s="64"/>
      <c r="C81" s="65"/>
      <c r="D81" s="69" t="s">
        <v>9</v>
      </c>
      <c r="E81" s="70"/>
      <c r="F81" s="16">
        <f>DATE($A81,$A83,1)</f>
        <v>46296</v>
      </c>
      <c r="G81" s="16">
        <f>F81+1</f>
        <v>46297</v>
      </c>
      <c r="H81" s="16">
        <f t="shared" ref="H81:X81" si="72">G81+1</f>
        <v>46298</v>
      </c>
      <c r="I81" s="16">
        <f t="shared" si="72"/>
        <v>46299</v>
      </c>
      <c r="J81" s="16">
        <f t="shared" si="72"/>
        <v>46300</v>
      </c>
      <c r="K81" s="16">
        <f t="shared" si="72"/>
        <v>46301</v>
      </c>
      <c r="L81" s="16">
        <f t="shared" si="72"/>
        <v>46302</v>
      </c>
      <c r="M81" s="16">
        <f t="shared" si="72"/>
        <v>46303</v>
      </c>
      <c r="N81" s="16">
        <f t="shared" si="72"/>
        <v>46304</v>
      </c>
      <c r="O81" s="16">
        <f t="shared" si="72"/>
        <v>46305</v>
      </c>
      <c r="P81" s="16">
        <f t="shared" si="72"/>
        <v>46306</v>
      </c>
      <c r="Q81" s="16">
        <f t="shared" si="72"/>
        <v>46307</v>
      </c>
      <c r="R81" s="16">
        <f t="shared" si="72"/>
        <v>46308</v>
      </c>
      <c r="S81" s="16">
        <f t="shared" si="72"/>
        <v>46309</v>
      </c>
      <c r="T81" s="16">
        <f t="shared" si="72"/>
        <v>46310</v>
      </c>
      <c r="U81" s="16">
        <f t="shared" si="72"/>
        <v>46311</v>
      </c>
      <c r="V81" s="16">
        <f t="shared" si="72"/>
        <v>46312</v>
      </c>
      <c r="W81" s="16">
        <f t="shared" si="72"/>
        <v>46313</v>
      </c>
      <c r="X81" s="16">
        <f t="shared" si="72"/>
        <v>46314</v>
      </c>
      <c r="Y81" s="16">
        <f>X81+1</f>
        <v>46315</v>
      </c>
      <c r="Z81" s="16">
        <f t="shared" ref="Z81:AF81" si="73">Y81+1</f>
        <v>46316</v>
      </c>
      <c r="AA81" s="16">
        <f t="shared" si="73"/>
        <v>46317</v>
      </c>
      <c r="AB81" s="16">
        <f t="shared" si="73"/>
        <v>46318</v>
      </c>
      <c r="AC81" s="16">
        <f t="shared" si="73"/>
        <v>46319</v>
      </c>
      <c r="AD81" s="16">
        <f t="shared" si="73"/>
        <v>46320</v>
      </c>
      <c r="AE81" s="16">
        <f t="shared" si="73"/>
        <v>46321</v>
      </c>
      <c r="AF81" s="16">
        <f t="shared" si="73"/>
        <v>46322</v>
      </c>
      <c r="AG81" s="16">
        <f>AF81+1</f>
        <v>46323</v>
      </c>
      <c r="AH81" s="16">
        <f>IF(F85=AG81+1,0,AG81+1)</f>
        <v>46324</v>
      </c>
      <c r="AI81" s="16">
        <f>IF(AH81=0,0,IF(F85=AH81+1,0,AH81+1))</f>
        <v>46325</v>
      </c>
      <c r="AJ81" s="16">
        <f>IF(AI81=0,0,IF(F85=AI81+1,0,AI81+1))</f>
        <v>46326</v>
      </c>
      <c r="AK81" s="61" t="s">
        <v>26</v>
      </c>
      <c r="AL81" s="58" t="s">
        <v>27</v>
      </c>
      <c r="AM81" s="48" t="s">
        <v>69</v>
      </c>
      <c r="AN81" s="61" t="s">
        <v>30</v>
      </c>
      <c r="AO81" s="61" t="s">
        <v>29</v>
      </c>
      <c r="AP81" s="50" t="s">
        <v>65</v>
      </c>
      <c r="AQ81" s="51"/>
      <c r="AR81" s="50" t="s">
        <v>28</v>
      </c>
      <c r="AS81" s="51"/>
    </row>
    <row r="82" spans="1:45" ht="26.4" customHeight="1">
      <c r="A82" s="66"/>
      <c r="B82" s="67"/>
      <c r="C82" s="68"/>
      <c r="D82" s="69" t="s">
        <v>3</v>
      </c>
      <c r="E82" s="70"/>
      <c r="F82" s="17">
        <f>WEEKDAY(F81,1)</f>
        <v>5</v>
      </c>
      <c r="G82" s="17">
        <f t="shared" ref="G82:AF82" si="74">WEEKDAY(G81,1)</f>
        <v>6</v>
      </c>
      <c r="H82" s="17">
        <f t="shared" si="74"/>
        <v>7</v>
      </c>
      <c r="I82" s="17">
        <f t="shared" si="74"/>
        <v>1</v>
      </c>
      <c r="J82" s="17">
        <f t="shared" si="74"/>
        <v>2</v>
      </c>
      <c r="K82" s="17">
        <f t="shared" si="74"/>
        <v>3</v>
      </c>
      <c r="L82" s="17">
        <f t="shared" si="74"/>
        <v>4</v>
      </c>
      <c r="M82" s="17">
        <f t="shared" si="74"/>
        <v>5</v>
      </c>
      <c r="N82" s="17">
        <f t="shared" si="74"/>
        <v>6</v>
      </c>
      <c r="O82" s="17">
        <f t="shared" si="74"/>
        <v>7</v>
      </c>
      <c r="P82" s="17">
        <f t="shared" si="74"/>
        <v>1</v>
      </c>
      <c r="Q82" s="17">
        <f t="shared" si="74"/>
        <v>2</v>
      </c>
      <c r="R82" s="17">
        <f t="shared" si="74"/>
        <v>3</v>
      </c>
      <c r="S82" s="17">
        <f t="shared" si="74"/>
        <v>4</v>
      </c>
      <c r="T82" s="17">
        <f t="shared" si="74"/>
        <v>5</v>
      </c>
      <c r="U82" s="17">
        <f t="shared" si="74"/>
        <v>6</v>
      </c>
      <c r="V82" s="17">
        <f t="shared" si="74"/>
        <v>7</v>
      </c>
      <c r="W82" s="17">
        <f t="shared" si="74"/>
        <v>1</v>
      </c>
      <c r="X82" s="17">
        <f t="shared" si="74"/>
        <v>2</v>
      </c>
      <c r="Y82" s="17">
        <f t="shared" si="74"/>
        <v>3</v>
      </c>
      <c r="Z82" s="17">
        <f t="shared" si="74"/>
        <v>4</v>
      </c>
      <c r="AA82" s="17">
        <f t="shared" si="74"/>
        <v>5</v>
      </c>
      <c r="AB82" s="17">
        <f t="shared" si="74"/>
        <v>6</v>
      </c>
      <c r="AC82" s="17">
        <f t="shared" si="74"/>
        <v>7</v>
      </c>
      <c r="AD82" s="17">
        <f t="shared" si="74"/>
        <v>1</v>
      </c>
      <c r="AE82" s="17">
        <f t="shared" si="74"/>
        <v>2</v>
      </c>
      <c r="AF82" s="17">
        <f t="shared" si="74"/>
        <v>3</v>
      </c>
      <c r="AG82" s="17">
        <f>WEEKDAY(AG81,1)</f>
        <v>4</v>
      </c>
      <c r="AH82" s="17">
        <f>IF(AH81=0,"",WEEKDAY(AH81,1))</f>
        <v>5</v>
      </c>
      <c r="AI82" s="17">
        <f>IF(AI81=0,"",WEEKDAY(AI81,1))</f>
        <v>6</v>
      </c>
      <c r="AJ82" s="17">
        <f>IF(AJ81=0,"",WEEKDAY(AJ81,1))</f>
        <v>7</v>
      </c>
      <c r="AK82" s="62"/>
      <c r="AL82" s="59"/>
      <c r="AM82" s="49"/>
      <c r="AN82" s="62"/>
      <c r="AO82" s="62"/>
      <c r="AP82" s="52"/>
      <c r="AQ82" s="53"/>
      <c r="AR82" s="52"/>
      <c r="AS82" s="53"/>
    </row>
    <row r="83" spans="1:45" ht="26.4" customHeight="1">
      <c r="A83" s="71">
        <f>IF(A79=12,1,A79+1)</f>
        <v>10</v>
      </c>
      <c r="B83" s="72"/>
      <c r="C83" s="73"/>
      <c r="D83" s="69" t="s">
        <v>20</v>
      </c>
      <c r="E83" s="70"/>
      <c r="F83" s="25" t="str">
        <f t="shared" ref="F83:AJ83" si="75">IF(F82="","",IF(WEEKDAY(F82,2)&gt;5,"■","〇"))</f>
        <v>〇</v>
      </c>
      <c r="G83" s="25" t="str">
        <f t="shared" si="75"/>
        <v>〇</v>
      </c>
      <c r="H83" s="25" t="str">
        <f t="shared" si="75"/>
        <v>■</v>
      </c>
      <c r="I83" s="25" t="str">
        <f t="shared" si="75"/>
        <v>■</v>
      </c>
      <c r="J83" s="25" t="str">
        <f t="shared" si="75"/>
        <v>〇</v>
      </c>
      <c r="K83" s="25" t="str">
        <f t="shared" si="75"/>
        <v>〇</v>
      </c>
      <c r="L83" s="25" t="str">
        <f t="shared" si="75"/>
        <v>〇</v>
      </c>
      <c r="M83" s="25" t="str">
        <f t="shared" si="75"/>
        <v>〇</v>
      </c>
      <c r="N83" s="25" t="str">
        <f t="shared" si="75"/>
        <v>〇</v>
      </c>
      <c r="O83" s="25" t="str">
        <f t="shared" si="75"/>
        <v>■</v>
      </c>
      <c r="P83" s="25" t="str">
        <f t="shared" si="75"/>
        <v>■</v>
      </c>
      <c r="Q83" s="25" t="str">
        <f t="shared" si="75"/>
        <v>〇</v>
      </c>
      <c r="R83" s="25" t="str">
        <f t="shared" si="75"/>
        <v>〇</v>
      </c>
      <c r="S83" s="25" t="str">
        <f t="shared" si="75"/>
        <v>〇</v>
      </c>
      <c r="T83" s="25" t="str">
        <f t="shared" si="75"/>
        <v>〇</v>
      </c>
      <c r="U83" s="25" t="str">
        <f t="shared" si="75"/>
        <v>〇</v>
      </c>
      <c r="V83" s="25" t="str">
        <f t="shared" si="75"/>
        <v>■</v>
      </c>
      <c r="W83" s="25" t="str">
        <f t="shared" si="75"/>
        <v>■</v>
      </c>
      <c r="X83" s="25" t="str">
        <f t="shared" si="75"/>
        <v>〇</v>
      </c>
      <c r="Y83" s="25" t="str">
        <f t="shared" si="75"/>
        <v>〇</v>
      </c>
      <c r="Z83" s="25" t="str">
        <f t="shared" si="75"/>
        <v>〇</v>
      </c>
      <c r="AA83" s="25" t="str">
        <f t="shared" si="75"/>
        <v>〇</v>
      </c>
      <c r="AB83" s="25" t="str">
        <f t="shared" si="75"/>
        <v>〇</v>
      </c>
      <c r="AC83" s="25" t="str">
        <f t="shared" si="75"/>
        <v>■</v>
      </c>
      <c r="AD83" s="25" t="str">
        <f t="shared" si="75"/>
        <v>■</v>
      </c>
      <c r="AE83" s="25" t="str">
        <f t="shared" si="75"/>
        <v>〇</v>
      </c>
      <c r="AF83" s="25" t="str">
        <f t="shared" si="75"/>
        <v>〇</v>
      </c>
      <c r="AG83" s="25" t="str">
        <f t="shared" si="75"/>
        <v>〇</v>
      </c>
      <c r="AH83" s="25" t="str">
        <f t="shared" si="75"/>
        <v>〇</v>
      </c>
      <c r="AI83" s="25" t="str">
        <f t="shared" si="75"/>
        <v>〇</v>
      </c>
      <c r="AJ83" s="25" t="str">
        <f t="shared" si="75"/>
        <v>■</v>
      </c>
      <c r="AK83" s="19">
        <f>COUNTIF(F83:AJ83,"〇")+COUNTIF(F83:AJ83,"■")</f>
        <v>31</v>
      </c>
      <c r="AL83" s="19">
        <f>COUNTIFS(F83:AJ83,"■",F82:AJ82,1)+COUNTIFS(F83:AJ83,"〇",F82:AJ82,1)+COUNTIFS(F83:AJ83,"■",F82:AJ82,7)+COUNTIFS(F83:AJ83,"〇",F82:AJ82,7)</f>
        <v>9</v>
      </c>
      <c r="AM83" s="31">
        <v>9</v>
      </c>
      <c r="AN83" s="19">
        <f>COUNTIF(F83:AJ83,"■")</f>
        <v>9</v>
      </c>
      <c r="AO83" s="20">
        <f>AN83/AK83</f>
        <v>0.29032258064516131</v>
      </c>
      <c r="AP83" s="19">
        <f>IF(AQ83="NG",1,0)</f>
        <v>0</v>
      </c>
      <c r="AQ83" s="19" t="str">
        <f>IF(AM83=AL83,"OK",IF(AM83&gt;=AL83,"OK","NG"))</f>
        <v>OK</v>
      </c>
      <c r="AR83" s="19">
        <f>IF(AS83="NG",1,0)</f>
        <v>0</v>
      </c>
      <c r="AS83" s="19" t="str">
        <f>IF(AO83&gt;=0.285,"OK",IF(AN83&gt;=AL83,"OK","NG"))</f>
        <v>OK</v>
      </c>
    </row>
    <row r="84" spans="1:45" ht="26.4" customHeight="1">
      <c r="A84" s="74"/>
      <c r="B84" s="75"/>
      <c r="C84" s="76"/>
      <c r="D84" s="69" t="s">
        <v>21</v>
      </c>
      <c r="E84" s="70"/>
      <c r="F84" s="25" t="s">
        <v>68</v>
      </c>
      <c r="G84" s="25" t="s">
        <v>68</v>
      </c>
      <c r="H84" s="25" t="s">
        <v>66</v>
      </c>
      <c r="I84" s="25" t="s">
        <v>66</v>
      </c>
      <c r="J84" s="25" t="s">
        <v>68</v>
      </c>
      <c r="K84" s="25" t="s">
        <v>68</v>
      </c>
      <c r="L84" s="25" t="s">
        <v>68</v>
      </c>
      <c r="M84" s="25" t="s">
        <v>68</v>
      </c>
      <c r="N84" s="25" t="s">
        <v>68</v>
      </c>
      <c r="O84" s="25" t="s">
        <v>66</v>
      </c>
      <c r="P84" s="25" t="s">
        <v>66</v>
      </c>
      <c r="Q84" s="25" t="s">
        <v>68</v>
      </c>
      <c r="R84" s="25" t="s">
        <v>68</v>
      </c>
      <c r="S84" s="25" t="s">
        <v>68</v>
      </c>
      <c r="T84" s="25" t="s">
        <v>68</v>
      </c>
      <c r="U84" s="25" t="s">
        <v>68</v>
      </c>
      <c r="V84" s="25" t="s">
        <v>66</v>
      </c>
      <c r="W84" s="25" t="s">
        <v>66</v>
      </c>
      <c r="X84" s="25" t="s">
        <v>68</v>
      </c>
      <c r="Y84" s="25" t="s">
        <v>68</v>
      </c>
      <c r="Z84" s="25" t="s">
        <v>68</v>
      </c>
      <c r="AA84" s="25" t="s">
        <v>68</v>
      </c>
      <c r="AB84" s="25" t="s">
        <v>68</v>
      </c>
      <c r="AC84" s="25" t="s">
        <v>66</v>
      </c>
      <c r="AD84" s="25" t="s">
        <v>66</v>
      </c>
      <c r="AE84" s="25" t="s">
        <v>68</v>
      </c>
      <c r="AF84" s="25" t="s">
        <v>68</v>
      </c>
      <c r="AG84" s="25" t="s">
        <v>68</v>
      </c>
      <c r="AH84" s="25" t="s">
        <v>68</v>
      </c>
      <c r="AI84" s="25" t="s">
        <v>68</v>
      </c>
      <c r="AJ84" s="25" t="s">
        <v>66</v>
      </c>
      <c r="AK84" s="19">
        <f>COUNTIF(F84:AJ84,"〇")+COUNTIF(F84:AJ84,"■")</f>
        <v>31</v>
      </c>
      <c r="AL84" s="32"/>
      <c r="AM84" s="31">
        <v>9</v>
      </c>
      <c r="AN84" s="19">
        <f>COUNTIF(F84:AJ84,"■")</f>
        <v>9</v>
      </c>
      <c r="AO84" s="20">
        <f>AN84/AK84</f>
        <v>0.29032258064516131</v>
      </c>
      <c r="AP84" s="19">
        <f>IF(AQ84="NG",1,0)</f>
        <v>0</v>
      </c>
      <c r="AQ84" s="19" t="str">
        <f>IF(AM84=AL83,"OK",IF(AM84&gt;=AL83,"OK","NG"))</f>
        <v>OK</v>
      </c>
      <c r="AR84" s="19">
        <f>IF(AS84="NG",1,0)</f>
        <v>0</v>
      </c>
      <c r="AS84" s="19" t="str">
        <f>IF(AO84&gt;=0.285,"OK",IF(AN84&gt;=AL83,"OK","NG"))</f>
        <v>OK</v>
      </c>
    </row>
    <row r="85" spans="1:45" ht="26.4" customHeight="1">
      <c r="A85" s="63">
        <f>IF(A83=12,A81+1,A81)</f>
        <v>2026</v>
      </c>
      <c r="B85" s="64"/>
      <c r="C85" s="65"/>
      <c r="D85" s="69" t="s">
        <v>9</v>
      </c>
      <c r="E85" s="70"/>
      <c r="F85" s="16">
        <f>DATE($A85,$A87,1)</f>
        <v>46327</v>
      </c>
      <c r="G85" s="16">
        <f>F85+1</f>
        <v>46328</v>
      </c>
      <c r="H85" s="16">
        <f t="shared" ref="H85:X85" si="76">G85+1</f>
        <v>46329</v>
      </c>
      <c r="I85" s="16">
        <f t="shared" si="76"/>
        <v>46330</v>
      </c>
      <c r="J85" s="16">
        <f t="shared" si="76"/>
        <v>46331</v>
      </c>
      <c r="K85" s="16">
        <f t="shared" si="76"/>
        <v>46332</v>
      </c>
      <c r="L85" s="16">
        <f t="shared" si="76"/>
        <v>46333</v>
      </c>
      <c r="M85" s="16">
        <f t="shared" si="76"/>
        <v>46334</v>
      </c>
      <c r="N85" s="16">
        <f t="shared" si="76"/>
        <v>46335</v>
      </c>
      <c r="O85" s="16">
        <f t="shared" si="76"/>
        <v>46336</v>
      </c>
      <c r="P85" s="16">
        <f t="shared" si="76"/>
        <v>46337</v>
      </c>
      <c r="Q85" s="16">
        <f t="shared" si="76"/>
        <v>46338</v>
      </c>
      <c r="R85" s="16">
        <f t="shared" si="76"/>
        <v>46339</v>
      </c>
      <c r="S85" s="16">
        <f t="shared" si="76"/>
        <v>46340</v>
      </c>
      <c r="T85" s="16">
        <f t="shared" si="76"/>
        <v>46341</v>
      </c>
      <c r="U85" s="16">
        <f t="shared" si="76"/>
        <v>46342</v>
      </c>
      <c r="V85" s="16">
        <f t="shared" si="76"/>
        <v>46343</v>
      </c>
      <c r="W85" s="16">
        <f t="shared" si="76"/>
        <v>46344</v>
      </c>
      <c r="X85" s="16">
        <f t="shared" si="76"/>
        <v>46345</v>
      </c>
      <c r="Y85" s="16">
        <f>X85+1</f>
        <v>46346</v>
      </c>
      <c r="Z85" s="16">
        <f t="shared" ref="Z85:AF85" si="77">Y85+1</f>
        <v>46347</v>
      </c>
      <c r="AA85" s="16">
        <f t="shared" si="77"/>
        <v>46348</v>
      </c>
      <c r="AB85" s="16">
        <f t="shared" si="77"/>
        <v>46349</v>
      </c>
      <c r="AC85" s="16">
        <f t="shared" si="77"/>
        <v>46350</v>
      </c>
      <c r="AD85" s="16">
        <f t="shared" si="77"/>
        <v>46351</v>
      </c>
      <c r="AE85" s="16">
        <f t="shared" si="77"/>
        <v>46352</v>
      </c>
      <c r="AF85" s="16">
        <f t="shared" si="77"/>
        <v>46353</v>
      </c>
      <c r="AG85" s="16">
        <f>AF85+1</f>
        <v>46354</v>
      </c>
      <c r="AH85" s="16">
        <f>IF(F89=AG85+1,0,AG85+1)</f>
        <v>46355</v>
      </c>
      <c r="AI85" s="16">
        <f>IF(AH85=0,0,IF(F89=AH85+1,0,AH85+1))</f>
        <v>46356</v>
      </c>
      <c r="AJ85" s="16">
        <f>IF(AI85=0,0,IF(F89=AI85+1,0,AI85+1))</f>
        <v>0</v>
      </c>
      <c r="AK85" s="61" t="s">
        <v>26</v>
      </c>
      <c r="AL85" s="58" t="s">
        <v>27</v>
      </c>
      <c r="AM85" s="48" t="s">
        <v>69</v>
      </c>
      <c r="AN85" s="61" t="s">
        <v>30</v>
      </c>
      <c r="AO85" s="61" t="s">
        <v>29</v>
      </c>
      <c r="AP85" s="50" t="s">
        <v>65</v>
      </c>
      <c r="AQ85" s="51"/>
      <c r="AR85" s="50" t="s">
        <v>28</v>
      </c>
      <c r="AS85" s="51"/>
    </row>
    <row r="86" spans="1:45" ht="26.4" customHeight="1">
      <c r="A86" s="66"/>
      <c r="B86" s="67"/>
      <c r="C86" s="68"/>
      <c r="D86" s="69" t="s">
        <v>3</v>
      </c>
      <c r="E86" s="70"/>
      <c r="F86" s="17">
        <f>WEEKDAY(F85,1)</f>
        <v>1</v>
      </c>
      <c r="G86" s="17">
        <f t="shared" ref="G86:AF86" si="78">WEEKDAY(G85,1)</f>
        <v>2</v>
      </c>
      <c r="H86" s="17">
        <f t="shared" si="78"/>
        <v>3</v>
      </c>
      <c r="I86" s="17">
        <f t="shared" si="78"/>
        <v>4</v>
      </c>
      <c r="J86" s="17">
        <f t="shared" si="78"/>
        <v>5</v>
      </c>
      <c r="K86" s="17">
        <f t="shared" si="78"/>
        <v>6</v>
      </c>
      <c r="L86" s="17">
        <f t="shared" si="78"/>
        <v>7</v>
      </c>
      <c r="M86" s="17">
        <f t="shared" si="78"/>
        <v>1</v>
      </c>
      <c r="N86" s="17">
        <f t="shared" si="78"/>
        <v>2</v>
      </c>
      <c r="O86" s="17">
        <f t="shared" si="78"/>
        <v>3</v>
      </c>
      <c r="P86" s="17">
        <f t="shared" si="78"/>
        <v>4</v>
      </c>
      <c r="Q86" s="17">
        <f t="shared" si="78"/>
        <v>5</v>
      </c>
      <c r="R86" s="17">
        <f t="shared" si="78"/>
        <v>6</v>
      </c>
      <c r="S86" s="17">
        <f t="shared" si="78"/>
        <v>7</v>
      </c>
      <c r="T86" s="17">
        <f t="shared" si="78"/>
        <v>1</v>
      </c>
      <c r="U86" s="17">
        <f t="shared" si="78"/>
        <v>2</v>
      </c>
      <c r="V86" s="17">
        <f t="shared" si="78"/>
        <v>3</v>
      </c>
      <c r="W86" s="17">
        <f t="shared" si="78"/>
        <v>4</v>
      </c>
      <c r="X86" s="17">
        <f t="shared" si="78"/>
        <v>5</v>
      </c>
      <c r="Y86" s="17">
        <f t="shared" si="78"/>
        <v>6</v>
      </c>
      <c r="Z86" s="17">
        <f t="shared" si="78"/>
        <v>7</v>
      </c>
      <c r="AA86" s="17">
        <f t="shared" si="78"/>
        <v>1</v>
      </c>
      <c r="AB86" s="17">
        <f t="shared" si="78"/>
        <v>2</v>
      </c>
      <c r="AC86" s="17">
        <f t="shared" si="78"/>
        <v>3</v>
      </c>
      <c r="AD86" s="17">
        <f t="shared" si="78"/>
        <v>4</v>
      </c>
      <c r="AE86" s="17">
        <f t="shared" si="78"/>
        <v>5</v>
      </c>
      <c r="AF86" s="17">
        <f t="shared" si="78"/>
        <v>6</v>
      </c>
      <c r="AG86" s="17">
        <f>WEEKDAY(AG85,1)</f>
        <v>7</v>
      </c>
      <c r="AH86" s="17">
        <f>IF(AH85=0,"",WEEKDAY(AH85,1))</f>
        <v>1</v>
      </c>
      <c r="AI86" s="17">
        <f>IF(AI85=0,"",WEEKDAY(AI85,1))</f>
        <v>2</v>
      </c>
      <c r="AJ86" s="17" t="str">
        <f>IF(AJ85=0,"",WEEKDAY(AJ85,1))</f>
        <v/>
      </c>
      <c r="AK86" s="62"/>
      <c r="AL86" s="59"/>
      <c r="AM86" s="49"/>
      <c r="AN86" s="62"/>
      <c r="AO86" s="62"/>
      <c r="AP86" s="52"/>
      <c r="AQ86" s="53"/>
      <c r="AR86" s="52"/>
      <c r="AS86" s="53"/>
    </row>
    <row r="87" spans="1:45" ht="26.4" customHeight="1">
      <c r="A87" s="71">
        <f>IF(A83=12,1,A83+1)</f>
        <v>11</v>
      </c>
      <c r="B87" s="72"/>
      <c r="C87" s="73"/>
      <c r="D87" s="69" t="s">
        <v>20</v>
      </c>
      <c r="E87" s="70"/>
      <c r="F87" s="25" t="str">
        <f t="shared" ref="F87:AJ87" si="79">IF(F86="","",IF(WEEKDAY(F86,2)&gt;5,"■","〇"))</f>
        <v>■</v>
      </c>
      <c r="G87" s="25" t="str">
        <f t="shared" si="79"/>
        <v>〇</v>
      </c>
      <c r="H87" s="25" t="s">
        <v>66</v>
      </c>
      <c r="I87" s="25" t="str">
        <f t="shared" si="79"/>
        <v>〇</v>
      </c>
      <c r="J87" s="25" t="str">
        <f t="shared" si="79"/>
        <v>〇</v>
      </c>
      <c r="K87" s="25" t="str">
        <f t="shared" si="79"/>
        <v>〇</v>
      </c>
      <c r="L87" s="25" t="str">
        <f t="shared" si="79"/>
        <v>■</v>
      </c>
      <c r="M87" s="25" t="str">
        <f t="shared" si="79"/>
        <v>■</v>
      </c>
      <c r="N87" s="25" t="str">
        <f t="shared" si="79"/>
        <v>〇</v>
      </c>
      <c r="O87" s="25" t="str">
        <f t="shared" si="79"/>
        <v>〇</v>
      </c>
      <c r="P87" s="25" t="str">
        <f t="shared" si="79"/>
        <v>〇</v>
      </c>
      <c r="Q87" s="25" t="str">
        <f t="shared" si="79"/>
        <v>〇</v>
      </c>
      <c r="R87" s="25" t="str">
        <f t="shared" si="79"/>
        <v>〇</v>
      </c>
      <c r="S87" s="25" t="str">
        <f t="shared" si="79"/>
        <v>■</v>
      </c>
      <c r="T87" s="25" t="str">
        <f t="shared" si="79"/>
        <v>■</v>
      </c>
      <c r="U87" s="25" t="str">
        <f t="shared" si="79"/>
        <v>〇</v>
      </c>
      <c r="V87" s="25" t="str">
        <f t="shared" si="79"/>
        <v>〇</v>
      </c>
      <c r="W87" s="25" t="str">
        <f t="shared" si="79"/>
        <v>〇</v>
      </c>
      <c r="X87" s="25" t="str">
        <f t="shared" si="79"/>
        <v>〇</v>
      </c>
      <c r="Y87" s="25" t="str">
        <f t="shared" si="79"/>
        <v>〇</v>
      </c>
      <c r="Z87" s="25" t="str">
        <f t="shared" si="79"/>
        <v>■</v>
      </c>
      <c r="AA87" s="25" t="str">
        <f t="shared" si="79"/>
        <v>■</v>
      </c>
      <c r="AB87" s="25" t="s">
        <v>66</v>
      </c>
      <c r="AC87" s="25" t="str">
        <f t="shared" si="79"/>
        <v>〇</v>
      </c>
      <c r="AD87" s="25" t="str">
        <f t="shared" si="79"/>
        <v>〇</v>
      </c>
      <c r="AE87" s="25" t="str">
        <f t="shared" si="79"/>
        <v>〇</v>
      </c>
      <c r="AF87" s="25" t="str">
        <f t="shared" si="79"/>
        <v>〇</v>
      </c>
      <c r="AG87" s="25" t="str">
        <f t="shared" si="79"/>
        <v>■</v>
      </c>
      <c r="AH87" s="25" t="str">
        <f t="shared" si="79"/>
        <v>■</v>
      </c>
      <c r="AI87" s="25" t="str">
        <f t="shared" si="79"/>
        <v>〇</v>
      </c>
      <c r="AJ87" s="25" t="str">
        <f t="shared" si="79"/>
        <v/>
      </c>
      <c r="AK87" s="19">
        <f>COUNTIF(F87:AJ87,"〇")+COUNTIF(F87:AJ87,"■")</f>
        <v>30</v>
      </c>
      <c r="AL87" s="19">
        <f>COUNTIFS(F87:AJ87,"■",F86:AJ86,1)+COUNTIFS(F87:AJ87,"〇",F86:AJ86,1)+COUNTIFS(F87:AJ87,"■",F86:AJ86,7)+COUNTIFS(F87:AJ87,"〇",F86:AJ86,7)</f>
        <v>9</v>
      </c>
      <c r="AM87" s="31">
        <v>9</v>
      </c>
      <c r="AN87" s="19">
        <f>COUNTIF(F87:AJ87,"■")</f>
        <v>11</v>
      </c>
      <c r="AO87" s="20">
        <f>AN87/AK87</f>
        <v>0.36666666666666664</v>
      </c>
      <c r="AP87" s="19">
        <f>IF(AQ87="NG",1,0)</f>
        <v>0</v>
      </c>
      <c r="AQ87" s="19" t="str">
        <f>IF(AM87=AL87,"OK",IF(AM87&gt;=AL87,"OK","NG"))</f>
        <v>OK</v>
      </c>
      <c r="AR87" s="19">
        <f>IF(AS87="NG",1,0)</f>
        <v>0</v>
      </c>
      <c r="AS87" s="19" t="str">
        <f>IF(AO87&gt;=0.285,"OK",IF(AN87&gt;=AL87,"OK","NG"))</f>
        <v>OK</v>
      </c>
    </row>
    <row r="88" spans="1:45" ht="26.4" customHeight="1">
      <c r="A88" s="74"/>
      <c r="B88" s="75"/>
      <c r="C88" s="76"/>
      <c r="D88" s="69" t="s">
        <v>21</v>
      </c>
      <c r="E88" s="70"/>
      <c r="F88" s="25" t="s">
        <v>66</v>
      </c>
      <c r="G88" s="25" t="s">
        <v>68</v>
      </c>
      <c r="H88" s="25" t="s">
        <v>66</v>
      </c>
      <c r="I88" s="25" t="s">
        <v>68</v>
      </c>
      <c r="J88" s="25" t="s">
        <v>68</v>
      </c>
      <c r="K88" s="25" t="s">
        <v>68</v>
      </c>
      <c r="L88" s="25" t="s">
        <v>66</v>
      </c>
      <c r="M88" s="25" t="s">
        <v>66</v>
      </c>
      <c r="N88" s="25" t="s">
        <v>68</v>
      </c>
      <c r="O88" s="25" t="s">
        <v>68</v>
      </c>
      <c r="P88" s="25" t="s">
        <v>68</v>
      </c>
      <c r="Q88" s="25" t="s">
        <v>68</v>
      </c>
      <c r="R88" s="25" t="s">
        <v>68</v>
      </c>
      <c r="S88" s="25" t="s">
        <v>66</v>
      </c>
      <c r="T88" s="25" t="s">
        <v>66</v>
      </c>
      <c r="U88" s="25" t="s">
        <v>68</v>
      </c>
      <c r="V88" s="25" t="s">
        <v>68</v>
      </c>
      <c r="W88" s="25" t="s">
        <v>68</v>
      </c>
      <c r="X88" s="25" t="s">
        <v>68</v>
      </c>
      <c r="Y88" s="25" t="s">
        <v>68</v>
      </c>
      <c r="Z88" s="25" t="s">
        <v>66</v>
      </c>
      <c r="AA88" s="25" t="s">
        <v>66</v>
      </c>
      <c r="AB88" s="25" t="s">
        <v>66</v>
      </c>
      <c r="AC88" s="25" t="s">
        <v>68</v>
      </c>
      <c r="AD88" s="25" t="s">
        <v>68</v>
      </c>
      <c r="AE88" s="25" t="s">
        <v>68</v>
      </c>
      <c r="AF88" s="25" t="s">
        <v>68</v>
      </c>
      <c r="AG88" s="25" t="s">
        <v>66</v>
      </c>
      <c r="AH88" s="25" t="s">
        <v>66</v>
      </c>
      <c r="AI88" s="25" t="s">
        <v>68</v>
      </c>
      <c r="AJ88" s="25"/>
      <c r="AK88" s="19">
        <f>COUNTIF(F88:AJ88,"〇")+COUNTIF(F88:AJ88,"■")</f>
        <v>30</v>
      </c>
      <c r="AL88" s="32"/>
      <c r="AM88" s="31">
        <v>9</v>
      </c>
      <c r="AN88" s="19">
        <f>COUNTIF(F88:AJ88,"■")</f>
        <v>11</v>
      </c>
      <c r="AO88" s="20">
        <f>AN88/AK88</f>
        <v>0.36666666666666664</v>
      </c>
      <c r="AP88" s="19">
        <f>IF(AQ88="NG",1,0)</f>
        <v>0</v>
      </c>
      <c r="AQ88" s="19" t="str">
        <f>IF(AM88=AL87,"OK",IF(AM88&gt;=AL87,"OK","NG"))</f>
        <v>OK</v>
      </c>
      <c r="AR88" s="19">
        <f>IF(AS88="NG",1,0)</f>
        <v>0</v>
      </c>
      <c r="AS88" s="19" t="str">
        <f>IF(AO88&gt;=0.285,"OK",IF(AN88&gt;=AL87,"OK","NG"))</f>
        <v>OK</v>
      </c>
    </row>
    <row r="89" spans="1:45" ht="26.4" customHeight="1">
      <c r="A89" s="63">
        <f>IF(A87=12,A85+1,A85)</f>
        <v>2026</v>
      </c>
      <c r="B89" s="64"/>
      <c r="C89" s="65"/>
      <c r="D89" s="69" t="s">
        <v>9</v>
      </c>
      <c r="E89" s="70"/>
      <c r="F89" s="16">
        <f>DATE($A89,$A91,1)</f>
        <v>46357</v>
      </c>
      <c r="G89" s="16">
        <f>F89+1</f>
        <v>46358</v>
      </c>
      <c r="H89" s="16">
        <f t="shared" ref="H89:X89" si="80">G89+1</f>
        <v>46359</v>
      </c>
      <c r="I89" s="16">
        <f t="shared" si="80"/>
        <v>46360</v>
      </c>
      <c r="J89" s="16">
        <f t="shared" si="80"/>
        <v>46361</v>
      </c>
      <c r="K89" s="16">
        <f t="shared" si="80"/>
        <v>46362</v>
      </c>
      <c r="L89" s="16">
        <f t="shared" si="80"/>
        <v>46363</v>
      </c>
      <c r="M89" s="16">
        <f t="shared" si="80"/>
        <v>46364</v>
      </c>
      <c r="N89" s="16">
        <f t="shared" si="80"/>
        <v>46365</v>
      </c>
      <c r="O89" s="16">
        <f t="shared" si="80"/>
        <v>46366</v>
      </c>
      <c r="P89" s="16">
        <f t="shared" si="80"/>
        <v>46367</v>
      </c>
      <c r="Q89" s="16">
        <f t="shared" si="80"/>
        <v>46368</v>
      </c>
      <c r="R89" s="16">
        <f t="shared" si="80"/>
        <v>46369</v>
      </c>
      <c r="S89" s="16">
        <f t="shared" si="80"/>
        <v>46370</v>
      </c>
      <c r="T89" s="16">
        <f t="shared" si="80"/>
        <v>46371</v>
      </c>
      <c r="U89" s="16">
        <f t="shared" si="80"/>
        <v>46372</v>
      </c>
      <c r="V89" s="16">
        <f t="shared" si="80"/>
        <v>46373</v>
      </c>
      <c r="W89" s="16">
        <f t="shared" si="80"/>
        <v>46374</v>
      </c>
      <c r="X89" s="16">
        <f t="shared" si="80"/>
        <v>46375</v>
      </c>
      <c r="Y89" s="16">
        <f>X89+1</f>
        <v>46376</v>
      </c>
      <c r="Z89" s="16">
        <f t="shared" ref="Z89:AF89" si="81">Y89+1</f>
        <v>46377</v>
      </c>
      <c r="AA89" s="16">
        <f t="shared" si="81"/>
        <v>46378</v>
      </c>
      <c r="AB89" s="16">
        <f t="shared" si="81"/>
        <v>46379</v>
      </c>
      <c r="AC89" s="16">
        <f t="shared" si="81"/>
        <v>46380</v>
      </c>
      <c r="AD89" s="16">
        <f t="shared" si="81"/>
        <v>46381</v>
      </c>
      <c r="AE89" s="16">
        <f t="shared" si="81"/>
        <v>46382</v>
      </c>
      <c r="AF89" s="16">
        <f t="shared" si="81"/>
        <v>46383</v>
      </c>
      <c r="AG89" s="16">
        <f>AF89+1</f>
        <v>46384</v>
      </c>
      <c r="AH89" s="16">
        <f>IF(F93=AG89+1,0,AG89+1)</f>
        <v>46385</v>
      </c>
      <c r="AI89" s="16">
        <f>IF(AH89=0,0,IF(F93=AH89+1,0,AH89+1))</f>
        <v>46386</v>
      </c>
      <c r="AJ89" s="16">
        <f>IF(AI89=0,0,IF(F93=AI89+1,0,AI89+1))</f>
        <v>46387</v>
      </c>
      <c r="AK89" s="61" t="s">
        <v>26</v>
      </c>
      <c r="AL89" s="58" t="s">
        <v>27</v>
      </c>
      <c r="AM89" s="48" t="s">
        <v>69</v>
      </c>
      <c r="AN89" s="61" t="s">
        <v>30</v>
      </c>
      <c r="AO89" s="61" t="s">
        <v>29</v>
      </c>
      <c r="AP89" s="50" t="s">
        <v>65</v>
      </c>
      <c r="AQ89" s="51"/>
      <c r="AR89" s="50" t="s">
        <v>28</v>
      </c>
      <c r="AS89" s="51"/>
    </row>
    <row r="90" spans="1:45" ht="26.4" customHeight="1">
      <c r="A90" s="66"/>
      <c r="B90" s="67"/>
      <c r="C90" s="68"/>
      <c r="D90" s="69" t="s">
        <v>3</v>
      </c>
      <c r="E90" s="70"/>
      <c r="F90" s="17">
        <f>WEEKDAY(F89,1)</f>
        <v>3</v>
      </c>
      <c r="G90" s="17">
        <f t="shared" ref="G90:AF90" si="82">WEEKDAY(G89,1)</f>
        <v>4</v>
      </c>
      <c r="H90" s="17">
        <f t="shared" si="82"/>
        <v>5</v>
      </c>
      <c r="I90" s="17">
        <f t="shared" si="82"/>
        <v>6</v>
      </c>
      <c r="J90" s="17">
        <f t="shared" si="82"/>
        <v>7</v>
      </c>
      <c r="K90" s="17">
        <f t="shared" si="82"/>
        <v>1</v>
      </c>
      <c r="L90" s="17">
        <f t="shared" si="82"/>
        <v>2</v>
      </c>
      <c r="M90" s="17">
        <f t="shared" si="82"/>
        <v>3</v>
      </c>
      <c r="N90" s="17">
        <f t="shared" si="82"/>
        <v>4</v>
      </c>
      <c r="O90" s="17">
        <f t="shared" si="82"/>
        <v>5</v>
      </c>
      <c r="P90" s="17">
        <f t="shared" si="82"/>
        <v>6</v>
      </c>
      <c r="Q90" s="17">
        <f t="shared" si="82"/>
        <v>7</v>
      </c>
      <c r="R90" s="17">
        <f t="shared" si="82"/>
        <v>1</v>
      </c>
      <c r="S90" s="17">
        <f t="shared" si="82"/>
        <v>2</v>
      </c>
      <c r="T90" s="17">
        <f t="shared" si="82"/>
        <v>3</v>
      </c>
      <c r="U90" s="17">
        <f t="shared" si="82"/>
        <v>4</v>
      </c>
      <c r="V90" s="17">
        <f t="shared" si="82"/>
        <v>5</v>
      </c>
      <c r="W90" s="17">
        <f t="shared" si="82"/>
        <v>6</v>
      </c>
      <c r="X90" s="17">
        <f t="shared" si="82"/>
        <v>7</v>
      </c>
      <c r="Y90" s="17">
        <f t="shared" si="82"/>
        <v>1</v>
      </c>
      <c r="Z90" s="17">
        <f t="shared" si="82"/>
        <v>2</v>
      </c>
      <c r="AA90" s="17">
        <f t="shared" si="82"/>
        <v>3</v>
      </c>
      <c r="AB90" s="17">
        <f t="shared" si="82"/>
        <v>4</v>
      </c>
      <c r="AC90" s="17">
        <f t="shared" si="82"/>
        <v>5</v>
      </c>
      <c r="AD90" s="17">
        <f t="shared" si="82"/>
        <v>6</v>
      </c>
      <c r="AE90" s="17">
        <f t="shared" si="82"/>
        <v>7</v>
      </c>
      <c r="AF90" s="17">
        <f t="shared" si="82"/>
        <v>1</v>
      </c>
      <c r="AG90" s="17">
        <f>WEEKDAY(AG89,1)</f>
        <v>2</v>
      </c>
      <c r="AH90" s="17">
        <f>IF(AH89=0,"",WEEKDAY(AH89,1))</f>
        <v>3</v>
      </c>
      <c r="AI90" s="17">
        <f>IF(AI89=0,"",WEEKDAY(AI89,1))</f>
        <v>4</v>
      </c>
      <c r="AJ90" s="17">
        <f>IF(AJ89=0,"",WEEKDAY(AJ89,1))</f>
        <v>5</v>
      </c>
      <c r="AK90" s="62"/>
      <c r="AL90" s="59"/>
      <c r="AM90" s="49"/>
      <c r="AN90" s="62"/>
      <c r="AO90" s="62"/>
      <c r="AP90" s="52"/>
      <c r="AQ90" s="53"/>
      <c r="AR90" s="52"/>
      <c r="AS90" s="53"/>
    </row>
    <row r="91" spans="1:45" ht="26.4" customHeight="1">
      <c r="A91" s="71">
        <f>IF(A87=12,1,A87+1)</f>
        <v>12</v>
      </c>
      <c r="B91" s="72"/>
      <c r="C91" s="73"/>
      <c r="D91" s="69" t="s">
        <v>20</v>
      </c>
      <c r="E91" s="70"/>
      <c r="F91" s="25" t="str">
        <f t="shared" ref="F91:AG91" si="83">IF(F90="","",IF(WEEKDAY(F90,2)&gt;5,"■","〇"))</f>
        <v>〇</v>
      </c>
      <c r="G91" s="25" t="str">
        <f t="shared" si="83"/>
        <v>〇</v>
      </c>
      <c r="H91" s="25" t="str">
        <f t="shared" si="83"/>
        <v>〇</v>
      </c>
      <c r="I91" s="25" t="str">
        <f t="shared" si="83"/>
        <v>〇</v>
      </c>
      <c r="J91" s="25" t="str">
        <f t="shared" si="83"/>
        <v>■</v>
      </c>
      <c r="K91" s="25" t="str">
        <f t="shared" si="83"/>
        <v>■</v>
      </c>
      <c r="L91" s="25" t="str">
        <f t="shared" si="83"/>
        <v>〇</v>
      </c>
      <c r="M91" s="25" t="str">
        <f t="shared" si="83"/>
        <v>〇</v>
      </c>
      <c r="N91" s="25" t="str">
        <f t="shared" si="83"/>
        <v>〇</v>
      </c>
      <c r="O91" s="25" t="str">
        <f t="shared" si="83"/>
        <v>〇</v>
      </c>
      <c r="P91" s="25" t="str">
        <f t="shared" si="83"/>
        <v>〇</v>
      </c>
      <c r="Q91" s="25" t="str">
        <f t="shared" si="83"/>
        <v>■</v>
      </c>
      <c r="R91" s="25" t="str">
        <f t="shared" si="83"/>
        <v>■</v>
      </c>
      <c r="S91" s="25" t="str">
        <f t="shared" si="83"/>
        <v>〇</v>
      </c>
      <c r="T91" s="25" t="str">
        <f t="shared" si="83"/>
        <v>〇</v>
      </c>
      <c r="U91" s="25" t="str">
        <f t="shared" si="83"/>
        <v>〇</v>
      </c>
      <c r="V91" s="25" t="str">
        <f t="shared" si="83"/>
        <v>〇</v>
      </c>
      <c r="W91" s="25" t="str">
        <f t="shared" si="83"/>
        <v>〇</v>
      </c>
      <c r="X91" s="25" t="str">
        <f t="shared" si="83"/>
        <v>■</v>
      </c>
      <c r="Y91" s="25" t="str">
        <f t="shared" si="83"/>
        <v>■</v>
      </c>
      <c r="Z91" s="25" t="str">
        <f t="shared" si="83"/>
        <v>〇</v>
      </c>
      <c r="AA91" s="25" t="str">
        <f t="shared" si="83"/>
        <v>〇</v>
      </c>
      <c r="AB91" s="25" t="str">
        <f t="shared" si="83"/>
        <v>〇</v>
      </c>
      <c r="AC91" s="25" t="str">
        <f t="shared" si="83"/>
        <v>〇</v>
      </c>
      <c r="AD91" s="25" t="str">
        <f t="shared" si="83"/>
        <v>〇</v>
      </c>
      <c r="AE91" s="25" t="str">
        <f t="shared" si="83"/>
        <v>■</v>
      </c>
      <c r="AF91" s="25" t="str">
        <f t="shared" si="83"/>
        <v>■</v>
      </c>
      <c r="AG91" s="25" t="str">
        <f t="shared" si="83"/>
        <v>〇</v>
      </c>
      <c r="AH91" s="25" t="s">
        <v>67</v>
      </c>
      <c r="AI91" s="25" t="s">
        <v>67</v>
      </c>
      <c r="AJ91" s="25" t="s">
        <v>67</v>
      </c>
      <c r="AK91" s="19">
        <f>COUNTIF(F91:AJ91,"〇")+COUNTIF(F91:AJ91,"■")</f>
        <v>28</v>
      </c>
      <c r="AL91" s="19">
        <f>COUNTIFS(F91:AJ91,"■",F90:AJ90,1)+COUNTIFS(F91:AJ91,"〇",F90:AJ90,1)+COUNTIFS(F91:AJ91,"■",F90:AJ90,7)+COUNTIFS(F91:AJ91,"〇",F90:AJ90,7)</f>
        <v>8</v>
      </c>
      <c r="AM91" s="31">
        <v>8</v>
      </c>
      <c r="AN91" s="19">
        <f>COUNTIF(F91:AJ91,"■")</f>
        <v>8</v>
      </c>
      <c r="AO91" s="20">
        <f>AN91/AK91</f>
        <v>0.2857142857142857</v>
      </c>
      <c r="AP91" s="19">
        <f>IF(AQ91="NG",1,0)</f>
        <v>0</v>
      </c>
      <c r="AQ91" s="19" t="str">
        <f>IF(AM91=AL91,"OK",IF(AM91&gt;=AL91,"OK","NG"))</f>
        <v>OK</v>
      </c>
      <c r="AR91" s="19">
        <f>IF(AS91="NG",1,0)</f>
        <v>0</v>
      </c>
      <c r="AS91" s="19" t="str">
        <f>IF(AO91&gt;=0.285,"OK",IF(AN91&gt;=AL91,"OK","NG"))</f>
        <v>OK</v>
      </c>
    </row>
    <row r="92" spans="1:45" ht="26.4" customHeight="1">
      <c r="A92" s="74"/>
      <c r="B92" s="75"/>
      <c r="C92" s="76"/>
      <c r="D92" s="69" t="s">
        <v>21</v>
      </c>
      <c r="E92" s="70"/>
      <c r="F92" s="25" t="s">
        <v>68</v>
      </c>
      <c r="G92" s="25" t="s">
        <v>68</v>
      </c>
      <c r="H92" s="25" t="s">
        <v>68</v>
      </c>
      <c r="I92" s="25" t="s">
        <v>68</v>
      </c>
      <c r="J92" s="25" t="s">
        <v>66</v>
      </c>
      <c r="K92" s="25" t="s">
        <v>66</v>
      </c>
      <c r="L92" s="25" t="s">
        <v>68</v>
      </c>
      <c r="M92" s="25" t="s">
        <v>68</v>
      </c>
      <c r="N92" s="25" t="s">
        <v>68</v>
      </c>
      <c r="O92" s="25" t="s">
        <v>68</v>
      </c>
      <c r="P92" s="25" t="s">
        <v>68</v>
      </c>
      <c r="Q92" s="25" t="s">
        <v>66</v>
      </c>
      <c r="R92" s="25" t="s">
        <v>66</v>
      </c>
      <c r="S92" s="25" t="s">
        <v>68</v>
      </c>
      <c r="T92" s="25" t="s">
        <v>68</v>
      </c>
      <c r="U92" s="25" t="s">
        <v>68</v>
      </c>
      <c r="V92" s="25" t="s">
        <v>68</v>
      </c>
      <c r="W92" s="25" t="s">
        <v>68</v>
      </c>
      <c r="X92" s="25" t="s">
        <v>66</v>
      </c>
      <c r="Y92" s="25" t="s">
        <v>66</v>
      </c>
      <c r="Z92" s="25" t="s">
        <v>66</v>
      </c>
      <c r="AA92" s="25" t="s">
        <v>68</v>
      </c>
      <c r="AB92" s="25" t="s">
        <v>68</v>
      </c>
      <c r="AC92" s="25" t="s">
        <v>68</v>
      </c>
      <c r="AD92" s="25" t="s">
        <v>68</v>
      </c>
      <c r="AE92" s="25" t="s">
        <v>66</v>
      </c>
      <c r="AF92" s="25" t="s">
        <v>66</v>
      </c>
      <c r="AG92" s="25" t="s">
        <v>68</v>
      </c>
      <c r="AH92" s="25" t="s">
        <v>67</v>
      </c>
      <c r="AI92" s="25" t="s">
        <v>67</v>
      </c>
      <c r="AJ92" s="25" t="s">
        <v>67</v>
      </c>
      <c r="AK92" s="19">
        <f>COUNTIF(F92:AJ92,"〇")+COUNTIF(F92:AJ92,"■")</f>
        <v>28</v>
      </c>
      <c r="AL92" s="32"/>
      <c r="AM92" s="31">
        <v>8</v>
      </c>
      <c r="AN92" s="19">
        <f>COUNTIF(F92:AJ92,"■")</f>
        <v>9</v>
      </c>
      <c r="AO92" s="20">
        <f>AN92/AK92</f>
        <v>0.32142857142857145</v>
      </c>
      <c r="AP92" s="19">
        <f>IF(AQ92="NG",1,0)</f>
        <v>0</v>
      </c>
      <c r="AQ92" s="19" t="str">
        <f>IF(AM92=AL91,"OK",IF(AM92&gt;=AL91,"OK","NG"))</f>
        <v>OK</v>
      </c>
      <c r="AR92" s="19">
        <f>IF(AS92="NG",1,0)</f>
        <v>0</v>
      </c>
      <c r="AS92" s="19" t="str">
        <f>IF(AO92&gt;=0.285,"OK",IF(AN92&gt;=AL91,"OK","NG"))</f>
        <v>OK</v>
      </c>
    </row>
    <row r="93" spans="1:45" ht="26.4" customHeight="1">
      <c r="A93" s="63">
        <f>IF(A91=12,A89+1,A89)</f>
        <v>2027</v>
      </c>
      <c r="B93" s="64"/>
      <c r="C93" s="65"/>
      <c r="D93" s="69" t="s">
        <v>9</v>
      </c>
      <c r="E93" s="70"/>
      <c r="F93" s="16">
        <f>DATE($A93,$A95,1)</f>
        <v>46388</v>
      </c>
      <c r="G93" s="16">
        <f>F93+1</f>
        <v>46389</v>
      </c>
      <c r="H93" s="16">
        <f t="shared" ref="H93:X93" si="84">G93+1</f>
        <v>46390</v>
      </c>
      <c r="I93" s="16">
        <f t="shared" si="84"/>
        <v>46391</v>
      </c>
      <c r="J93" s="16">
        <f t="shared" si="84"/>
        <v>46392</v>
      </c>
      <c r="K93" s="16">
        <f t="shared" si="84"/>
        <v>46393</v>
      </c>
      <c r="L93" s="16">
        <f t="shared" si="84"/>
        <v>46394</v>
      </c>
      <c r="M93" s="16">
        <f t="shared" si="84"/>
        <v>46395</v>
      </c>
      <c r="N93" s="16">
        <f t="shared" si="84"/>
        <v>46396</v>
      </c>
      <c r="O93" s="16">
        <f t="shared" si="84"/>
        <v>46397</v>
      </c>
      <c r="P93" s="16">
        <f t="shared" si="84"/>
        <v>46398</v>
      </c>
      <c r="Q93" s="16">
        <f t="shared" si="84"/>
        <v>46399</v>
      </c>
      <c r="R93" s="16">
        <f t="shared" si="84"/>
        <v>46400</v>
      </c>
      <c r="S93" s="16">
        <f t="shared" si="84"/>
        <v>46401</v>
      </c>
      <c r="T93" s="16">
        <f t="shared" si="84"/>
        <v>46402</v>
      </c>
      <c r="U93" s="16">
        <f t="shared" si="84"/>
        <v>46403</v>
      </c>
      <c r="V93" s="16">
        <f t="shared" si="84"/>
        <v>46404</v>
      </c>
      <c r="W93" s="16">
        <f t="shared" si="84"/>
        <v>46405</v>
      </c>
      <c r="X93" s="16">
        <f t="shared" si="84"/>
        <v>46406</v>
      </c>
      <c r="Y93" s="16">
        <f>X93+1</f>
        <v>46407</v>
      </c>
      <c r="Z93" s="16">
        <f t="shared" ref="Z93:AF93" si="85">Y93+1</f>
        <v>46408</v>
      </c>
      <c r="AA93" s="16">
        <f t="shared" si="85"/>
        <v>46409</v>
      </c>
      <c r="AB93" s="16">
        <f t="shared" si="85"/>
        <v>46410</v>
      </c>
      <c r="AC93" s="16">
        <f t="shared" si="85"/>
        <v>46411</v>
      </c>
      <c r="AD93" s="16">
        <f t="shared" si="85"/>
        <v>46412</v>
      </c>
      <c r="AE93" s="16">
        <f t="shared" si="85"/>
        <v>46413</v>
      </c>
      <c r="AF93" s="16">
        <f t="shared" si="85"/>
        <v>46414</v>
      </c>
      <c r="AG93" s="16">
        <f>AF93+1</f>
        <v>46415</v>
      </c>
      <c r="AH93" s="16">
        <f>IF(F97=AG93+1,0,AG93+1)</f>
        <v>46416</v>
      </c>
      <c r="AI93" s="16">
        <f>IF(AH93=0,0,IF(F97=AH93+1,0,AH93+1))</f>
        <v>46417</v>
      </c>
      <c r="AJ93" s="16">
        <f>IF(AI93=0,0,IF(F97=AI93+1,0,AI93+1))</f>
        <v>46418</v>
      </c>
      <c r="AK93" s="61" t="s">
        <v>26</v>
      </c>
      <c r="AL93" s="58" t="s">
        <v>27</v>
      </c>
      <c r="AM93" s="48" t="s">
        <v>69</v>
      </c>
      <c r="AN93" s="61" t="s">
        <v>30</v>
      </c>
      <c r="AO93" s="61" t="s">
        <v>29</v>
      </c>
      <c r="AP93" s="50" t="s">
        <v>65</v>
      </c>
      <c r="AQ93" s="51"/>
      <c r="AR93" s="50" t="s">
        <v>28</v>
      </c>
      <c r="AS93" s="51"/>
    </row>
    <row r="94" spans="1:45" ht="26.4" customHeight="1">
      <c r="A94" s="66"/>
      <c r="B94" s="67"/>
      <c r="C94" s="68"/>
      <c r="D94" s="69" t="s">
        <v>3</v>
      </c>
      <c r="E94" s="70"/>
      <c r="F94" s="17">
        <f>WEEKDAY(F93,1)</f>
        <v>6</v>
      </c>
      <c r="G94" s="17">
        <f t="shared" ref="G94:AF94" si="86">WEEKDAY(G93,1)</f>
        <v>7</v>
      </c>
      <c r="H94" s="17">
        <f t="shared" si="86"/>
        <v>1</v>
      </c>
      <c r="I94" s="17">
        <f t="shared" si="86"/>
        <v>2</v>
      </c>
      <c r="J94" s="17">
        <f t="shared" si="86"/>
        <v>3</v>
      </c>
      <c r="K94" s="17">
        <f t="shared" si="86"/>
        <v>4</v>
      </c>
      <c r="L94" s="17">
        <f t="shared" si="86"/>
        <v>5</v>
      </c>
      <c r="M94" s="17">
        <f t="shared" si="86"/>
        <v>6</v>
      </c>
      <c r="N94" s="17">
        <f t="shared" si="86"/>
        <v>7</v>
      </c>
      <c r="O94" s="17">
        <f t="shared" si="86"/>
        <v>1</v>
      </c>
      <c r="P94" s="17">
        <f t="shared" si="86"/>
        <v>2</v>
      </c>
      <c r="Q94" s="17">
        <f t="shared" si="86"/>
        <v>3</v>
      </c>
      <c r="R94" s="17">
        <f t="shared" si="86"/>
        <v>4</v>
      </c>
      <c r="S94" s="17">
        <f t="shared" si="86"/>
        <v>5</v>
      </c>
      <c r="T94" s="17">
        <f t="shared" si="86"/>
        <v>6</v>
      </c>
      <c r="U94" s="17">
        <f t="shared" si="86"/>
        <v>7</v>
      </c>
      <c r="V94" s="17">
        <f t="shared" si="86"/>
        <v>1</v>
      </c>
      <c r="W94" s="17">
        <f t="shared" si="86"/>
        <v>2</v>
      </c>
      <c r="X94" s="17">
        <f t="shared" si="86"/>
        <v>3</v>
      </c>
      <c r="Y94" s="17">
        <f t="shared" si="86"/>
        <v>4</v>
      </c>
      <c r="Z94" s="17">
        <f t="shared" si="86"/>
        <v>5</v>
      </c>
      <c r="AA94" s="17">
        <f t="shared" si="86"/>
        <v>6</v>
      </c>
      <c r="AB94" s="17">
        <f t="shared" si="86"/>
        <v>7</v>
      </c>
      <c r="AC94" s="17">
        <f t="shared" si="86"/>
        <v>1</v>
      </c>
      <c r="AD94" s="17">
        <f t="shared" si="86"/>
        <v>2</v>
      </c>
      <c r="AE94" s="17">
        <f t="shared" si="86"/>
        <v>3</v>
      </c>
      <c r="AF94" s="17">
        <f t="shared" si="86"/>
        <v>4</v>
      </c>
      <c r="AG94" s="17">
        <f>WEEKDAY(AG93,1)</f>
        <v>5</v>
      </c>
      <c r="AH94" s="17">
        <f>IF(AH93=0,"",WEEKDAY(AH93,1))</f>
        <v>6</v>
      </c>
      <c r="AI94" s="17">
        <f>IF(AI93=0,"",WEEKDAY(AI93,1))</f>
        <v>7</v>
      </c>
      <c r="AJ94" s="17">
        <f>IF(AJ93=0,"",WEEKDAY(AJ93,1))</f>
        <v>1</v>
      </c>
      <c r="AK94" s="62"/>
      <c r="AL94" s="59"/>
      <c r="AM94" s="49"/>
      <c r="AN94" s="62"/>
      <c r="AO94" s="62"/>
      <c r="AP94" s="52"/>
      <c r="AQ94" s="53"/>
      <c r="AR94" s="52"/>
      <c r="AS94" s="53"/>
    </row>
    <row r="95" spans="1:45" ht="26.4" customHeight="1">
      <c r="A95" s="71">
        <f>IF(A91=12,1,A91+1)</f>
        <v>1</v>
      </c>
      <c r="B95" s="72"/>
      <c r="C95" s="73"/>
      <c r="D95" s="69" t="s">
        <v>20</v>
      </c>
      <c r="E95" s="70"/>
      <c r="F95" s="25" t="s">
        <v>67</v>
      </c>
      <c r="G95" s="25" t="s">
        <v>67</v>
      </c>
      <c r="H95" s="25" t="s">
        <v>67</v>
      </c>
      <c r="I95" s="25" t="str">
        <f t="shared" ref="I95:AJ95" si="87">IF(I94="","",IF(WEEKDAY(I94,2)&gt;5,"■","〇"))</f>
        <v>〇</v>
      </c>
      <c r="J95" s="25" t="str">
        <f t="shared" si="87"/>
        <v>〇</v>
      </c>
      <c r="K95" s="25" t="str">
        <f t="shared" si="87"/>
        <v>〇</v>
      </c>
      <c r="L95" s="25" t="str">
        <f t="shared" si="87"/>
        <v>〇</v>
      </c>
      <c r="M95" s="25" t="str">
        <f t="shared" si="87"/>
        <v>〇</v>
      </c>
      <c r="N95" s="25" t="str">
        <f t="shared" si="87"/>
        <v>■</v>
      </c>
      <c r="O95" s="25" t="str">
        <f t="shared" si="87"/>
        <v>■</v>
      </c>
      <c r="P95" s="25" t="str">
        <f t="shared" si="87"/>
        <v>〇</v>
      </c>
      <c r="Q95" s="25" t="str">
        <f t="shared" si="87"/>
        <v>〇</v>
      </c>
      <c r="R95" s="25" t="str">
        <f t="shared" si="87"/>
        <v>〇</v>
      </c>
      <c r="S95" s="25" t="str">
        <f t="shared" si="87"/>
        <v>〇</v>
      </c>
      <c r="T95" s="25" t="str">
        <f t="shared" si="87"/>
        <v>〇</v>
      </c>
      <c r="U95" s="25" t="str">
        <f t="shared" si="87"/>
        <v>■</v>
      </c>
      <c r="V95" s="25" t="str">
        <f t="shared" si="87"/>
        <v>■</v>
      </c>
      <c r="W95" s="25" t="str">
        <f t="shared" si="87"/>
        <v>〇</v>
      </c>
      <c r="X95" s="25" t="str">
        <f t="shared" si="87"/>
        <v>〇</v>
      </c>
      <c r="Y95" s="25" t="str">
        <f t="shared" si="87"/>
        <v>〇</v>
      </c>
      <c r="Z95" s="25" t="str">
        <f t="shared" si="87"/>
        <v>〇</v>
      </c>
      <c r="AA95" s="25" t="str">
        <f t="shared" si="87"/>
        <v>〇</v>
      </c>
      <c r="AB95" s="25" t="str">
        <f t="shared" si="87"/>
        <v>■</v>
      </c>
      <c r="AC95" s="25" t="str">
        <f t="shared" si="87"/>
        <v>■</v>
      </c>
      <c r="AD95" s="25" t="str">
        <f t="shared" si="87"/>
        <v>〇</v>
      </c>
      <c r="AE95" s="25" t="str">
        <f t="shared" si="87"/>
        <v>〇</v>
      </c>
      <c r="AF95" s="25" t="str">
        <f t="shared" si="87"/>
        <v>〇</v>
      </c>
      <c r="AG95" s="25" t="str">
        <f t="shared" si="87"/>
        <v>〇</v>
      </c>
      <c r="AH95" s="25" t="str">
        <f t="shared" si="87"/>
        <v>〇</v>
      </c>
      <c r="AI95" s="25" t="str">
        <f t="shared" si="87"/>
        <v>■</v>
      </c>
      <c r="AJ95" s="25" t="str">
        <f t="shared" si="87"/>
        <v>■</v>
      </c>
      <c r="AK95" s="19">
        <f>COUNTIF(F95:AJ95,"〇")+COUNTIF(F95:AJ95,"■")</f>
        <v>28</v>
      </c>
      <c r="AL95" s="19">
        <f>COUNTIFS(F95:AJ95,"■",F94:AJ94,1)+COUNTIFS(F95:AJ95,"〇",F94:AJ94,1)+COUNTIFS(F95:AJ95,"■",F94:AJ94,7)+COUNTIFS(F95:AJ95,"〇",F94:AJ94,7)</f>
        <v>8</v>
      </c>
      <c r="AM95" s="31">
        <v>8</v>
      </c>
      <c r="AN95" s="19">
        <f>COUNTIF(F95:AJ95,"■")</f>
        <v>8</v>
      </c>
      <c r="AO95" s="20">
        <f>AN95/AK95</f>
        <v>0.2857142857142857</v>
      </c>
      <c r="AP95" s="19">
        <f>IF(AQ95="NG",1,0)</f>
        <v>0</v>
      </c>
      <c r="AQ95" s="19" t="str">
        <f>IF(AM95=AL95,"OK",IF(AM95&gt;=AL95,"OK","NG"))</f>
        <v>OK</v>
      </c>
      <c r="AR95" s="19">
        <f>IF(AS95="NG",1,0)</f>
        <v>0</v>
      </c>
      <c r="AS95" s="19" t="str">
        <f>IF(AO95&gt;=0.285,"OK",IF(AN95&gt;=AL95,"OK","NG"))</f>
        <v>OK</v>
      </c>
    </row>
    <row r="96" spans="1:45" ht="26.4" customHeight="1">
      <c r="A96" s="74"/>
      <c r="B96" s="75"/>
      <c r="C96" s="76"/>
      <c r="D96" s="69" t="s">
        <v>21</v>
      </c>
      <c r="E96" s="70"/>
      <c r="F96" s="25" t="s">
        <v>67</v>
      </c>
      <c r="G96" s="25" t="s">
        <v>67</v>
      </c>
      <c r="H96" s="25" t="s">
        <v>67</v>
      </c>
      <c r="I96" s="25" t="s">
        <v>68</v>
      </c>
      <c r="J96" s="25" t="s">
        <v>68</v>
      </c>
      <c r="K96" s="25" t="s">
        <v>68</v>
      </c>
      <c r="L96" s="25" t="s">
        <v>68</v>
      </c>
      <c r="M96" s="25" t="s">
        <v>68</v>
      </c>
      <c r="N96" s="25" t="s">
        <v>66</v>
      </c>
      <c r="O96" s="25" t="s">
        <v>66</v>
      </c>
      <c r="P96" s="25" t="s">
        <v>68</v>
      </c>
      <c r="Q96" s="25" t="s">
        <v>68</v>
      </c>
      <c r="R96" s="25" t="s">
        <v>68</v>
      </c>
      <c r="S96" s="25" t="s">
        <v>68</v>
      </c>
      <c r="T96" s="25" t="s">
        <v>68</v>
      </c>
      <c r="U96" s="25" t="s">
        <v>66</v>
      </c>
      <c r="V96" s="25" t="s">
        <v>66</v>
      </c>
      <c r="W96" s="25" t="s">
        <v>68</v>
      </c>
      <c r="X96" s="25" t="s">
        <v>68</v>
      </c>
      <c r="Y96" s="25" t="s">
        <v>68</v>
      </c>
      <c r="Z96" s="25" t="s">
        <v>68</v>
      </c>
      <c r="AA96" s="25" t="s">
        <v>68</v>
      </c>
      <c r="AB96" s="25" t="s">
        <v>66</v>
      </c>
      <c r="AC96" s="25" t="s">
        <v>66</v>
      </c>
      <c r="AD96" s="25" t="s">
        <v>68</v>
      </c>
      <c r="AE96" s="25" t="s">
        <v>68</v>
      </c>
      <c r="AF96" s="25" t="s">
        <v>68</v>
      </c>
      <c r="AG96" s="25" t="s">
        <v>68</v>
      </c>
      <c r="AH96" s="25" t="s">
        <v>68</v>
      </c>
      <c r="AI96" s="25" t="s">
        <v>66</v>
      </c>
      <c r="AJ96" s="25" t="s">
        <v>66</v>
      </c>
      <c r="AK96" s="19">
        <f>COUNTIF(F96:AJ96,"〇")+COUNTIF(F96:AJ96,"■")</f>
        <v>28</v>
      </c>
      <c r="AL96" s="32"/>
      <c r="AM96" s="31">
        <v>8</v>
      </c>
      <c r="AN96" s="19">
        <f>COUNTIF(F96:AJ96,"■")</f>
        <v>8</v>
      </c>
      <c r="AO96" s="20">
        <f>AN96/AK96</f>
        <v>0.2857142857142857</v>
      </c>
      <c r="AP96" s="19">
        <f>IF(AQ96="NG",1,0)</f>
        <v>0</v>
      </c>
      <c r="AQ96" s="19" t="str">
        <f>IF(AM96=AL95,"OK",IF(AM96&gt;=AL95,"OK","NG"))</f>
        <v>OK</v>
      </c>
      <c r="AR96" s="19">
        <f>IF(AS96="NG",1,0)</f>
        <v>0</v>
      </c>
      <c r="AS96" s="19" t="str">
        <f>IF(AO96&gt;=0.285,"OK",IF(AN96&gt;=AL95,"OK","NG"))</f>
        <v>OK</v>
      </c>
    </row>
    <row r="97" spans="1:45" ht="26.4" customHeight="1">
      <c r="A97" s="63">
        <f>IF(A95=12,A93+1,A93)</f>
        <v>2027</v>
      </c>
      <c r="B97" s="64"/>
      <c r="C97" s="65"/>
      <c r="D97" s="69" t="s">
        <v>9</v>
      </c>
      <c r="E97" s="70"/>
      <c r="F97" s="16">
        <f>DATE($A97,$A99,1)</f>
        <v>46419</v>
      </c>
      <c r="G97" s="16">
        <f>F97+1</f>
        <v>46420</v>
      </c>
      <c r="H97" s="16">
        <f t="shared" ref="H97:X97" si="88">G97+1</f>
        <v>46421</v>
      </c>
      <c r="I97" s="16">
        <f t="shared" si="88"/>
        <v>46422</v>
      </c>
      <c r="J97" s="16">
        <f t="shared" si="88"/>
        <v>46423</v>
      </c>
      <c r="K97" s="16">
        <f t="shared" si="88"/>
        <v>46424</v>
      </c>
      <c r="L97" s="16">
        <f t="shared" si="88"/>
        <v>46425</v>
      </c>
      <c r="M97" s="16">
        <f t="shared" si="88"/>
        <v>46426</v>
      </c>
      <c r="N97" s="16">
        <f t="shared" si="88"/>
        <v>46427</v>
      </c>
      <c r="O97" s="16">
        <f t="shared" si="88"/>
        <v>46428</v>
      </c>
      <c r="P97" s="16">
        <f t="shared" si="88"/>
        <v>46429</v>
      </c>
      <c r="Q97" s="16">
        <f t="shared" si="88"/>
        <v>46430</v>
      </c>
      <c r="R97" s="16">
        <f t="shared" si="88"/>
        <v>46431</v>
      </c>
      <c r="S97" s="16">
        <f t="shared" si="88"/>
        <v>46432</v>
      </c>
      <c r="T97" s="16">
        <f t="shared" si="88"/>
        <v>46433</v>
      </c>
      <c r="U97" s="16">
        <f t="shared" si="88"/>
        <v>46434</v>
      </c>
      <c r="V97" s="16">
        <f t="shared" si="88"/>
        <v>46435</v>
      </c>
      <c r="W97" s="16">
        <f t="shared" si="88"/>
        <v>46436</v>
      </c>
      <c r="X97" s="16">
        <f t="shared" si="88"/>
        <v>46437</v>
      </c>
      <c r="Y97" s="16">
        <f>X97+1</f>
        <v>46438</v>
      </c>
      <c r="Z97" s="16">
        <f t="shared" ref="Z97:AF97" si="89">Y97+1</f>
        <v>46439</v>
      </c>
      <c r="AA97" s="16">
        <f t="shared" si="89"/>
        <v>46440</v>
      </c>
      <c r="AB97" s="16">
        <f t="shared" si="89"/>
        <v>46441</v>
      </c>
      <c r="AC97" s="16">
        <f t="shared" si="89"/>
        <v>46442</v>
      </c>
      <c r="AD97" s="16">
        <f t="shared" si="89"/>
        <v>46443</v>
      </c>
      <c r="AE97" s="16">
        <f t="shared" si="89"/>
        <v>46444</v>
      </c>
      <c r="AF97" s="16">
        <f t="shared" si="89"/>
        <v>46445</v>
      </c>
      <c r="AG97" s="16">
        <f>AF97+1</f>
        <v>46446</v>
      </c>
      <c r="AH97" s="16">
        <f>IF(F101=AG97+1,0,AG97+1)</f>
        <v>0</v>
      </c>
      <c r="AI97" s="16">
        <f>IF(AH97=0,0,IF(F101=AH97+1,0,AH97+1))</f>
        <v>0</v>
      </c>
      <c r="AJ97" s="16">
        <f>IF(AI97=0,0,IF(F101=AI97+1,0,AI97+1))</f>
        <v>0</v>
      </c>
      <c r="AK97" s="61" t="s">
        <v>26</v>
      </c>
      <c r="AL97" s="58" t="s">
        <v>27</v>
      </c>
      <c r="AM97" s="48" t="s">
        <v>69</v>
      </c>
      <c r="AN97" s="61" t="s">
        <v>30</v>
      </c>
      <c r="AO97" s="61" t="s">
        <v>29</v>
      </c>
      <c r="AP97" s="50" t="s">
        <v>65</v>
      </c>
      <c r="AQ97" s="51"/>
      <c r="AR97" s="50" t="s">
        <v>28</v>
      </c>
      <c r="AS97" s="51"/>
    </row>
    <row r="98" spans="1:45" ht="26.4" customHeight="1">
      <c r="A98" s="66"/>
      <c r="B98" s="67"/>
      <c r="C98" s="68"/>
      <c r="D98" s="69" t="s">
        <v>3</v>
      </c>
      <c r="E98" s="70"/>
      <c r="F98" s="17">
        <f>WEEKDAY(F97,1)</f>
        <v>2</v>
      </c>
      <c r="G98" s="17">
        <f t="shared" ref="G98:AF98" si="90">WEEKDAY(G97,1)</f>
        <v>3</v>
      </c>
      <c r="H98" s="17">
        <f t="shared" si="90"/>
        <v>4</v>
      </c>
      <c r="I98" s="17">
        <f t="shared" si="90"/>
        <v>5</v>
      </c>
      <c r="J98" s="17">
        <f t="shared" si="90"/>
        <v>6</v>
      </c>
      <c r="K98" s="17">
        <f t="shared" si="90"/>
        <v>7</v>
      </c>
      <c r="L98" s="17">
        <f t="shared" si="90"/>
        <v>1</v>
      </c>
      <c r="M98" s="17">
        <f t="shared" si="90"/>
        <v>2</v>
      </c>
      <c r="N98" s="17">
        <f t="shared" si="90"/>
        <v>3</v>
      </c>
      <c r="O98" s="17">
        <f t="shared" si="90"/>
        <v>4</v>
      </c>
      <c r="P98" s="17">
        <f t="shared" si="90"/>
        <v>5</v>
      </c>
      <c r="Q98" s="17">
        <f t="shared" si="90"/>
        <v>6</v>
      </c>
      <c r="R98" s="17">
        <f t="shared" si="90"/>
        <v>7</v>
      </c>
      <c r="S98" s="17">
        <f t="shared" si="90"/>
        <v>1</v>
      </c>
      <c r="T98" s="17">
        <f t="shared" si="90"/>
        <v>2</v>
      </c>
      <c r="U98" s="17">
        <f t="shared" si="90"/>
        <v>3</v>
      </c>
      <c r="V98" s="17">
        <f t="shared" si="90"/>
        <v>4</v>
      </c>
      <c r="W98" s="17">
        <f t="shared" si="90"/>
        <v>5</v>
      </c>
      <c r="X98" s="17">
        <f t="shared" si="90"/>
        <v>6</v>
      </c>
      <c r="Y98" s="17">
        <f t="shared" si="90"/>
        <v>7</v>
      </c>
      <c r="Z98" s="17">
        <f t="shared" si="90"/>
        <v>1</v>
      </c>
      <c r="AA98" s="17">
        <f t="shared" si="90"/>
        <v>2</v>
      </c>
      <c r="AB98" s="17">
        <f t="shared" si="90"/>
        <v>3</v>
      </c>
      <c r="AC98" s="17">
        <f t="shared" si="90"/>
        <v>4</v>
      </c>
      <c r="AD98" s="17">
        <f t="shared" si="90"/>
        <v>5</v>
      </c>
      <c r="AE98" s="17">
        <f t="shared" si="90"/>
        <v>6</v>
      </c>
      <c r="AF98" s="17">
        <f t="shared" si="90"/>
        <v>7</v>
      </c>
      <c r="AG98" s="17">
        <f>WEEKDAY(AG97,1)</f>
        <v>1</v>
      </c>
      <c r="AH98" s="17" t="str">
        <f>IF(AH97=0,"",WEEKDAY(AH97,1))</f>
        <v/>
      </c>
      <c r="AI98" s="17" t="str">
        <f>IF(AI97=0,"",WEEKDAY(AI97,1))</f>
        <v/>
      </c>
      <c r="AJ98" s="17" t="str">
        <f>IF(AJ97=0,"",WEEKDAY(AJ97,1))</f>
        <v/>
      </c>
      <c r="AK98" s="62"/>
      <c r="AL98" s="59"/>
      <c r="AM98" s="49"/>
      <c r="AN98" s="62"/>
      <c r="AO98" s="62"/>
      <c r="AP98" s="52"/>
      <c r="AQ98" s="53"/>
      <c r="AR98" s="52"/>
      <c r="AS98" s="53"/>
    </row>
    <row r="99" spans="1:45" ht="26.4" customHeight="1">
      <c r="A99" s="71">
        <f>IF(A95=12,1,A95+1)</f>
        <v>2</v>
      </c>
      <c r="B99" s="72"/>
      <c r="C99" s="73"/>
      <c r="D99" s="69" t="s">
        <v>20</v>
      </c>
      <c r="E99" s="70"/>
      <c r="F99" s="25" t="str">
        <f t="shared" ref="F99:AJ99" si="91">IF(F98="","",IF(WEEKDAY(F98,2)&gt;5,"■","〇"))</f>
        <v>〇</v>
      </c>
      <c r="G99" s="25" t="str">
        <f t="shared" si="91"/>
        <v>〇</v>
      </c>
      <c r="H99" s="25" t="str">
        <f t="shared" si="91"/>
        <v>〇</v>
      </c>
      <c r="I99" s="25" t="str">
        <f t="shared" si="91"/>
        <v>〇</v>
      </c>
      <c r="J99" s="25" t="str">
        <f t="shared" si="91"/>
        <v>〇</v>
      </c>
      <c r="K99" s="25" t="str">
        <f t="shared" si="91"/>
        <v>■</v>
      </c>
      <c r="L99" s="25" t="str">
        <f t="shared" si="91"/>
        <v>■</v>
      </c>
      <c r="M99" s="25" t="str">
        <f t="shared" si="91"/>
        <v>〇</v>
      </c>
      <c r="N99" s="25" t="str">
        <f t="shared" si="91"/>
        <v>〇</v>
      </c>
      <c r="O99" s="25" t="str">
        <f t="shared" si="91"/>
        <v>〇</v>
      </c>
      <c r="P99" s="25" t="str">
        <f t="shared" si="91"/>
        <v>〇</v>
      </c>
      <c r="Q99" s="25" t="str">
        <f t="shared" si="91"/>
        <v>〇</v>
      </c>
      <c r="R99" s="25" t="str">
        <f t="shared" si="91"/>
        <v>■</v>
      </c>
      <c r="S99" s="25" t="str">
        <f t="shared" si="91"/>
        <v>■</v>
      </c>
      <c r="T99" s="25" t="str">
        <f t="shared" si="91"/>
        <v>〇</v>
      </c>
      <c r="U99" s="25" t="str">
        <f t="shared" si="91"/>
        <v>〇</v>
      </c>
      <c r="V99" s="25" t="str">
        <f t="shared" si="91"/>
        <v>〇</v>
      </c>
      <c r="W99" s="25" t="str">
        <f t="shared" si="91"/>
        <v>〇</v>
      </c>
      <c r="X99" s="25" t="str">
        <f t="shared" si="91"/>
        <v>〇</v>
      </c>
      <c r="Y99" s="25" t="str">
        <f t="shared" si="91"/>
        <v>■</v>
      </c>
      <c r="Z99" s="25" t="str">
        <f t="shared" si="91"/>
        <v>■</v>
      </c>
      <c r="AA99" s="25" t="str">
        <f t="shared" si="91"/>
        <v>〇</v>
      </c>
      <c r="AB99" s="25" t="str">
        <f t="shared" si="91"/>
        <v>〇</v>
      </c>
      <c r="AC99" s="25" t="str">
        <f t="shared" si="91"/>
        <v>〇</v>
      </c>
      <c r="AD99" s="25" t="str">
        <f t="shared" si="91"/>
        <v>〇</v>
      </c>
      <c r="AE99" s="25" t="str">
        <f t="shared" si="91"/>
        <v>〇</v>
      </c>
      <c r="AF99" s="25" t="str">
        <f t="shared" si="91"/>
        <v>■</v>
      </c>
      <c r="AG99" s="25" t="str">
        <f t="shared" si="91"/>
        <v>■</v>
      </c>
      <c r="AH99" s="25" t="str">
        <f t="shared" si="91"/>
        <v/>
      </c>
      <c r="AI99" s="25" t="str">
        <f t="shared" si="91"/>
        <v/>
      </c>
      <c r="AJ99" s="25" t="str">
        <f t="shared" si="91"/>
        <v/>
      </c>
      <c r="AK99" s="19">
        <f>COUNTIF(F99:AJ99,"〇")+COUNTIF(F99:AJ99,"■")</f>
        <v>28</v>
      </c>
      <c r="AL99" s="19">
        <f>COUNTIFS(F99:AJ99,"■",F98:AJ98,1)+COUNTIFS(F99:AJ99,"〇",F98:AJ98,1)+COUNTIFS(F99:AJ99,"■",F98:AJ98,7)+COUNTIFS(F99:AJ99,"〇",F98:AJ98,7)</f>
        <v>8</v>
      </c>
      <c r="AM99" s="31">
        <v>8</v>
      </c>
      <c r="AN99" s="19">
        <f>COUNTIF(F99:AJ99,"■")</f>
        <v>8</v>
      </c>
      <c r="AO99" s="20">
        <f>AN99/AK99</f>
        <v>0.2857142857142857</v>
      </c>
      <c r="AP99" s="19">
        <f>IF(AQ99="NG",1,0)</f>
        <v>0</v>
      </c>
      <c r="AQ99" s="19" t="str">
        <f>IF(AM99=AL99,"OK",IF(AM99&gt;=AL99,"OK","NG"))</f>
        <v>OK</v>
      </c>
      <c r="AR99" s="19">
        <f>IF(AS99="NG",1,0)</f>
        <v>0</v>
      </c>
      <c r="AS99" s="19" t="str">
        <f>IF(AO99&gt;=0.285,"OK",IF(AN99&gt;=AL99,"OK","NG"))</f>
        <v>OK</v>
      </c>
    </row>
    <row r="100" spans="1:45" ht="26.4" customHeight="1">
      <c r="A100" s="74"/>
      <c r="B100" s="75"/>
      <c r="C100" s="76"/>
      <c r="D100" s="69" t="s">
        <v>21</v>
      </c>
      <c r="E100" s="70"/>
      <c r="F100" s="25" t="s">
        <v>68</v>
      </c>
      <c r="G100" s="25" t="s">
        <v>68</v>
      </c>
      <c r="H100" s="25" t="s">
        <v>68</v>
      </c>
      <c r="I100" s="25" t="s">
        <v>68</v>
      </c>
      <c r="J100" s="25" t="s">
        <v>68</v>
      </c>
      <c r="K100" s="25" t="s">
        <v>66</v>
      </c>
      <c r="L100" s="25" t="s">
        <v>66</v>
      </c>
      <c r="M100" s="25" t="s">
        <v>68</v>
      </c>
      <c r="N100" s="25" t="s">
        <v>68</v>
      </c>
      <c r="O100" s="25" t="s">
        <v>68</v>
      </c>
      <c r="P100" s="25" t="s">
        <v>68</v>
      </c>
      <c r="Q100" s="25" t="s">
        <v>68</v>
      </c>
      <c r="R100" s="25" t="s">
        <v>66</v>
      </c>
      <c r="S100" s="25" t="s">
        <v>66</v>
      </c>
      <c r="T100" s="25" t="s">
        <v>68</v>
      </c>
      <c r="U100" s="25" t="s">
        <v>68</v>
      </c>
      <c r="V100" s="25" t="s">
        <v>68</v>
      </c>
      <c r="W100" s="25" t="s">
        <v>68</v>
      </c>
      <c r="X100" s="25" t="s">
        <v>68</v>
      </c>
      <c r="Y100" s="25" t="s">
        <v>66</v>
      </c>
      <c r="Z100" s="25" t="s">
        <v>66</v>
      </c>
      <c r="AA100" s="25" t="s">
        <v>68</v>
      </c>
      <c r="AB100" s="25" t="s">
        <v>68</v>
      </c>
      <c r="AC100" s="25" t="s">
        <v>68</v>
      </c>
      <c r="AD100" s="25" t="s">
        <v>68</v>
      </c>
      <c r="AE100" s="25" t="s">
        <v>68</v>
      </c>
      <c r="AF100" s="25" t="s">
        <v>66</v>
      </c>
      <c r="AG100" s="25" t="s">
        <v>66</v>
      </c>
      <c r="AH100" s="25"/>
      <c r="AI100" s="25"/>
      <c r="AJ100" s="25"/>
      <c r="AK100" s="19">
        <f>COUNTIF(F100:AJ100,"〇")+COUNTIF(F100:AJ100,"■")</f>
        <v>28</v>
      </c>
      <c r="AL100" s="32"/>
      <c r="AM100" s="31">
        <v>8</v>
      </c>
      <c r="AN100" s="19">
        <f>COUNTIF(F100:AJ100,"■")</f>
        <v>8</v>
      </c>
      <c r="AO100" s="20">
        <f>AN100/AK100</f>
        <v>0.2857142857142857</v>
      </c>
      <c r="AP100" s="19">
        <f>IF(AQ100="NG",1,0)</f>
        <v>0</v>
      </c>
      <c r="AQ100" s="19" t="str">
        <f>IF(AM100=AL99,"OK",IF(AM100&gt;=AL99,"OK","NG"))</f>
        <v>OK</v>
      </c>
      <c r="AR100" s="19">
        <f>IF(AS100="NG",1,0)</f>
        <v>0</v>
      </c>
      <c r="AS100" s="19" t="str">
        <f>IF(AO100&gt;=0.285,"OK",IF(AN100&gt;=AL99,"OK","NG"))</f>
        <v>OK</v>
      </c>
    </row>
    <row r="101" spans="1:45" ht="26.4" customHeight="1">
      <c r="A101" s="63">
        <f>IF(A99=12,A97+1,A97)</f>
        <v>2027</v>
      </c>
      <c r="B101" s="64"/>
      <c r="C101" s="65"/>
      <c r="D101" s="69" t="s">
        <v>9</v>
      </c>
      <c r="E101" s="70"/>
      <c r="F101" s="16">
        <f>DATE($A101,$A103,1)</f>
        <v>46447</v>
      </c>
      <c r="G101" s="16">
        <f>F101+1</f>
        <v>46448</v>
      </c>
      <c r="H101" s="16">
        <f t="shared" ref="H101:X101" si="92">G101+1</f>
        <v>46449</v>
      </c>
      <c r="I101" s="16">
        <f t="shared" si="92"/>
        <v>46450</v>
      </c>
      <c r="J101" s="16">
        <f t="shared" si="92"/>
        <v>46451</v>
      </c>
      <c r="K101" s="16">
        <f t="shared" si="92"/>
        <v>46452</v>
      </c>
      <c r="L101" s="16">
        <f t="shared" si="92"/>
        <v>46453</v>
      </c>
      <c r="M101" s="16">
        <f t="shared" si="92"/>
        <v>46454</v>
      </c>
      <c r="N101" s="16">
        <f t="shared" si="92"/>
        <v>46455</v>
      </c>
      <c r="O101" s="16">
        <f t="shared" si="92"/>
        <v>46456</v>
      </c>
      <c r="P101" s="16">
        <f t="shared" si="92"/>
        <v>46457</v>
      </c>
      <c r="Q101" s="16">
        <f t="shared" si="92"/>
        <v>46458</v>
      </c>
      <c r="R101" s="16">
        <f t="shared" si="92"/>
        <v>46459</v>
      </c>
      <c r="S101" s="16">
        <f t="shared" si="92"/>
        <v>46460</v>
      </c>
      <c r="T101" s="16">
        <f t="shared" si="92"/>
        <v>46461</v>
      </c>
      <c r="U101" s="16">
        <f t="shared" si="92"/>
        <v>46462</v>
      </c>
      <c r="V101" s="16">
        <f t="shared" si="92"/>
        <v>46463</v>
      </c>
      <c r="W101" s="16">
        <f t="shared" si="92"/>
        <v>46464</v>
      </c>
      <c r="X101" s="16">
        <f t="shared" si="92"/>
        <v>46465</v>
      </c>
      <c r="Y101" s="16">
        <f>X101+1</f>
        <v>46466</v>
      </c>
      <c r="Z101" s="16">
        <f t="shared" ref="Z101:AF101" si="93">Y101+1</f>
        <v>46467</v>
      </c>
      <c r="AA101" s="16">
        <f t="shared" si="93"/>
        <v>46468</v>
      </c>
      <c r="AB101" s="16">
        <f t="shared" si="93"/>
        <v>46469</v>
      </c>
      <c r="AC101" s="16">
        <f t="shared" si="93"/>
        <v>46470</v>
      </c>
      <c r="AD101" s="16">
        <f t="shared" si="93"/>
        <v>46471</v>
      </c>
      <c r="AE101" s="16">
        <f t="shared" si="93"/>
        <v>46472</v>
      </c>
      <c r="AF101" s="16">
        <f t="shared" si="93"/>
        <v>46473</v>
      </c>
      <c r="AG101" s="16">
        <f>AF101+1</f>
        <v>46474</v>
      </c>
      <c r="AH101" s="16">
        <f>IF(F105=AG101+1,0,AG101+1)</f>
        <v>46475</v>
      </c>
      <c r="AI101" s="16">
        <f>IF(AH101=0,0,IF(F105=AH101+1,0,AH101+1))</f>
        <v>46476</v>
      </c>
      <c r="AJ101" s="16">
        <f>IF(AI101=0,0,IF(F105=AI101+1,0,AI101+1))</f>
        <v>46477</v>
      </c>
      <c r="AK101" s="61" t="s">
        <v>26</v>
      </c>
      <c r="AL101" s="58" t="s">
        <v>27</v>
      </c>
      <c r="AM101" s="48" t="s">
        <v>69</v>
      </c>
      <c r="AN101" s="61" t="s">
        <v>30</v>
      </c>
      <c r="AO101" s="61" t="s">
        <v>29</v>
      </c>
      <c r="AP101" s="50" t="s">
        <v>65</v>
      </c>
      <c r="AQ101" s="51"/>
      <c r="AR101" s="50" t="s">
        <v>28</v>
      </c>
      <c r="AS101" s="51"/>
    </row>
    <row r="102" spans="1:45" ht="26.4" customHeight="1">
      <c r="A102" s="66"/>
      <c r="B102" s="67"/>
      <c r="C102" s="68"/>
      <c r="D102" s="69" t="s">
        <v>3</v>
      </c>
      <c r="E102" s="70"/>
      <c r="F102" s="17">
        <f>WEEKDAY(F101,1)</f>
        <v>2</v>
      </c>
      <c r="G102" s="17">
        <f t="shared" ref="G102:AF102" si="94">WEEKDAY(G101,1)</f>
        <v>3</v>
      </c>
      <c r="H102" s="17">
        <f t="shared" si="94"/>
        <v>4</v>
      </c>
      <c r="I102" s="17">
        <f t="shared" si="94"/>
        <v>5</v>
      </c>
      <c r="J102" s="17">
        <f t="shared" si="94"/>
        <v>6</v>
      </c>
      <c r="K102" s="17">
        <f t="shared" si="94"/>
        <v>7</v>
      </c>
      <c r="L102" s="17">
        <f t="shared" si="94"/>
        <v>1</v>
      </c>
      <c r="M102" s="17">
        <f t="shared" si="94"/>
        <v>2</v>
      </c>
      <c r="N102" s="17">
        <f t="shared" si="94"/>
        <v>3</v>
      </c>
      <c r="O102" s="17">
        <f t="shared" si="94"/>
        <v>4</v>
      </c>
      <c r="P102" s="17">
        <f t="shared" si="94"/>
        <v>5</v>
      </c>
      <c r="Q102" s="17">
        <f t="shared" si="94"/>
        <v>6</v>
      </c>
      <c r="R102" s="17">
        <f t="shared" si="94"/>
        <v>7</v>
      </c>
      <c r="S102" s="17">
        <f t="shared" si="94"/>
        <v>1</v>
      </c>
      <c r="T102" s="17">
        <f t="shared" si="94"/>
        <v>2</v>
      </c>
      <c r="U102" s="17">
        <f t="shared" si="94"/>
        <v>3</v>
      </c>
      <c r="V102" s="17">
        <f t="shared" si="94"/>
        <v>4</v>
      </c>
      <c r="W102" s="17">
        <f t="shared" si="94"/>
        <v>5</v>
      </c>
      <c r="X102" s="17">
        <f t="shared" si="94"/>
        <v>6</v>
      </c>
      <c r="Y102" s="17">
        <f t="shared" si="94"/>
        <v>7</v>
      </c>
      <c r="Z102" s="17">
        <f t="shared" si="94"/>
        <v>1</v>
      </c>
      <c r="AA102" s="17">
        <f t="shared" si="94"/>
        <v>2</v>
      </c>
      <c r="AB102" s="17">
        <f t="shared" si="94"/>
        <v>3</v>
      </c>
      <c r="AC102" s="17">
        <f t="shared" si="94"/>
        <v>4</v>
      </c>
      <c r="AD102" s="17">
        <f t="shared" si="94"/>
        <v>5</v>
      </c>
      <c r="AE102" s="17">
        <f t="shared" si="94"/>
        <v>6</v>
      </c>
      <c r="AF102" s="17">
        <f t="shared" si="94"/>
        <v>7</v>
      </c>
      <c r="AG102" s="17">
        <f>WEEKDAY(AG101,1)</f>
        <v>1</v>
      </c>
      <c r="AH102" s="17">
        <f>IF(AH101=0,"",WEEKDAY(AH101,1))</f>
        <v>2</v>
      </c>
      <c r="AI102" s="17">
        <f>IF(AI101=0,"",WEEKDAY(AI101,1))</f>
        <v>3</v>
      </c>
      <c r="AJ102" s="17">
        <f>IF(AJ101=0,"",WEEKDAY(AJ101,1))</f>
        <v>4</v>
      </c>
      <c r="AK102" s="62"/>
      <c r="AL102" s="59"/>
      <c r="AM102" s="49"/>
      <c r="AN102" s="62"/>
      <c r="AO102" s="62"/>
      <c r="AP102" s="52"/>
      <c r="AQ102" s="53"/>
      <c r="AR102" s="52"/>
      <c r="AS102" s="53"/>
    </row>
    <row r="103" spans="1:45" ht="26.4" customHeight="1">
      <c r="A103" s="71">
        <f>IF(A99=12,1,A99+1)</f>
        <v>3</v>
      </c>
      <c r="B103" s="72"/>
      <c r="C103" s="73"/>
      <c r="D103" s="69" t="s">
        <v>20</v>
      </c>
      <c r="E103" s="70"/>
      <c r="F103" s="25" t="str">
        <f t="shared" ref="F103:AJ103" si="95">IF(F102="","",IF(WEEKDAY(F102,2)&gt;5,"■","〇"))</f>
        <v>〇</v>
      </c>
      <c r="G103" s="25" t="str">
        <f t="shared" si="95"/>
        <v>〇</v>
      </c>
      <c r="H103" s="25" t="str">
        <f t="shared" si="95"/>
        <v>〇</v>
      </c>
      <c r="I103" s="25" t="str">
        <f t="shared" si="95"/>
        <v>〇</v>
      </c>
      <c r="J103" s="25" t="str">
        <f t="shared" si="95"/>
        <v>〇</v>
      </c>
      <c r="K103" s="25" t="str">
        <f t="shared" si="95"/>
        <v>■</v>
      </c>
      <c r="L103" s="25" t="str">
        <f t="shared" si="95"/>
        <v>■</v>
      </c>
      <c r="M103" s="25" t="str">
        <f t="shared" si="95"/>
        <v>〇</v>
      </c>
      <c r="N103" s="25" t="str">
        <f t="shared" si="95"/>
        <v>〇</v>
      </c>
      <c r="O103" s="25" t="str">
        <f t="shared" si="95"/>
        <v>〇</v>
      </c>
      <c r="P103" s="25" t="str">
        <f t="shared" si="95"/>
        <v>〇</v>
      </c>
      <c r="Q103" s="25" t="str">
        <f t="shared" si="95"/>
        <v>〇</v>
      </c>
      <c r="R103" s="25" t="str">
        <f t="shared" si="95"/>
        <v>■</v>
      </c>
      <c r="S103" s="25" t="str">
        <f t="shared" si="95"/>
        <v>■</v>
      </c>
      <c r="T103" s="25" t="str">
        <f t="shared" si="95"/>
        <v>〇</v>
      </c>
      <c r="U103" s="25" t="str">
        <f t="shared" si="95"/>
        <v>〇</v>
      </c>
      <c r="V103" s="25" t="str">
        <f t="shared" si="95"/>
        <v>〇</v>
      </c>
      <c r="W103" s="25" t="str">
        <f t="shared" si="95"/>
        <v>〇</v>
      </c>
      <c r="X103" s="25" t="str">
        <f t="shared" si="95"/>
        <v>〇</v>
      </c>
      <c r="Y103" s="25" t="str">
        <f t="shared" si="95"/>
        <v>■</v>
      </c>
      <c r="Z103" s="25" t="str">
        <f t="shared" si="95"/>
        <v>■</v>
      </c>
      <c r="AA103" s="25" t="str">
        <f t="shared" si="95"/>
        <v>〇</v>
      </c>
      <c r="AB103" s="25" t="str">
        <f t="shared" si="95"/>
        <v>〇</v>
      </c>
      <c r="AC103" s="25" t="str">
        <f t="shared" si="95"/>
        <v>〇</v>
      </c>
      <c r="AD103" s="25" t="str">
        <f t="shared" si="95"/>
        <v>〇</v>
      </c>
      <c r="AE103" s="25" t="str">
        <f t="shared" si="95"/>
        <v>〇</v>
      </c>
      <c r="AF103" s="25" t="str">
        <f t="shared" si="95"/>
        <v>■</v>
      </c>
      <c r="AG103" s="25" t="str">
        <f t="shared" si="95"/>
        <v>■</v>
      </c>
      <c r="AH103" s="25" t="str">
        <f t="shared" si="95"/>
        <v>〇</v>
      </c>
      <c r="AI103" s="25" t="str">
        <f t="shared" si="95"/>
        <v>〇</v>
      </c>
      <c r="AJ103" s="25" t="str">
        <f t="shared" si="95"/>
        <v>〇</v>
      </c>
      <c r="AK103" s="19">
        <f>COUNTIF(F103:AJ103,"〇")+COUNTIF(F103:AJ103,"■")</f>
        <v>31</v>
      </c>
      <c r="AL103" s="19">
        <f>COUNTIFS(F103:AJ103,"■",F102:AJ102,1)+COUNTIFS(F103:AJ103,"〇",F102:AJ102,1)+COUNTIFS(F103:AJ103,"■",F102:AJ102,7)+COUNTIFS(F103:AJ103,"〇",F102:AJ102,7)</f>
        <v>8</v>
      </c>
      <c r="AM103" s="31">
        <v>8</v>
      </c>
      <c r="AN103" s="19">
        <f>COUNTIF(F103:AJ103,"■")</f>
        <v>8</v>
      </c>
      <c r="AO103" s="20">
        <f>AN103/AK103</f>
        <v>0.25806451612903225</v>
      </c>
      <c r="AP103" s="19">
        <f>IF(AQ103="NG",1,0)</f>
        <v>0</v>
      </c>
      <c r="AQ103" s="19" t="str">
        <f>IF(AM103=AL103,"OK",IF(AM103&gt;=AL103,"OK","NG"))</f>
        <v>OK</v>
      </c>
      <c r="AR103" s="19">
        <f>IF(AS103="NG",1,0)</f>
        <v>0</v>
      </c>
      <c r="AS103" s="19" t="str">
        <f>IF(AO103&gt;=0.285,"OK",IF(AN103&gt;=AL103,"OK","NG"))</f>
        <v>OK</v>
      </c>
    </row>
    <row r="104" spans="1:45" ht="26.4" customHeight="1">
      <c r="A104" s="74"/>
      <c r="B104" s="75"/>
      <c r="C104" s="76"/>
      <c r="D104" s="69" t="s">
        <v>21</v>
      </c>
      <c r="E104" s="70"/>
      <c r="F104" s="25" t="s">
        <v>68</v>
      </c>
      <c r="G104" s="25" t="s">
        <v>68</v>
      </c>
      <c r="H104" s="25" t="s">
        <v>68</v>
      </c>
      <c r="I104" s="25" t="s">
        <v>68</v>
      </c>
      <c r="J104" s="25" t="s">
        <v>68</v>
      </c>
      <c r="K104" s="25" t="s">
        <v>66</v>
      </c>
      <c r="L104" s="25" t="s">
        <v>66</v>
      </c>
      <c r="M104" s="25" t="s">
        <v>68</v>
      </c>
      <c r="N104" s="25" t="s">
        <v>68</v>
      </c>
      <c r="O104" s="25" t="s">
        <v>68</v>
      </c>
      <c r="P104" s="25" t="s">
        <v>68</v>
      </c>
      <c r="Q104" s="25" t="s">
        <v>68</v>
      </c>
      <c r="R104" s="25" t="s">
        <v>66</v>
      </c>
      <c r="S104" s="25" t="s">
        <v>66</v>
      </c>
      <c r="T104" s="25" t="s">
        <v>68</v>
      </c>
      <c r="U104" s="25" t="s">
        <v>68</v>
      </c>
      <c r="V104" s="25" t="s">
        <v>68</v>
      </c>
      <c r="W104" s="25" t="s">
        <v>68</v>
      </c>
      <c r="X104" s="25" t="s">
        <v>68</v>
      </c>
      <c r="Y104" s="25" t="s">
        <v>66</v>
      </c>
      <c r="Z104" s="25" t="s">
        <v>66</v>
      </c>
      <c r="AA104" s="25" t="s">
        <v>68</v>
      </c>
      <c r="AB104" s="25" t="s">
        <v>68</v>
      </c>
      <c r="AC104" s="25" t="s">
        <v>68</v>
      </c>
      <c r="AD104" s="25" t="s">
        <v>68</v>
      </c>
      <c r="AE104" s="25" t="s">
        <v>68</v>
      </c>
      <c r="AF104" s="25" t="s">
        <v>66</v>
      </c>
      <c r="AG104" s="25" t="s">
        <v>66</v>
      </c>
      <c r="AH104" s="25" t="s">
        <v>68</v>
      </c>
      <c r="AI104" s="25" t="s">
        <v>68</v>
      </c>
      <c r="AJ104" s="25" t="s">
        <v>68</v>
      </c>
      <c r="AK104" s="19">
        <f>COUNTIF(F104:AJ104,"〇")+COUNTIF(F104:AJ104,"■")</f>
        <v>31</v>
      </c>
      <c r="AL104" s="32"/>
      <c r="AM104" s="31">
        <v>8</v>
      </c>
      <c r="AN104" s="19">
        <f>COUNTIF(F104:AJ104,"■")</f>
        <v>8</v>
      </c>
      <c r="AO104" s="20">
        <f>AN104/AK104</f>
        <v>0.25806451612903225</v>
      </c>
      <c r="AP104" s="19">
        <f>IF(AQ104="NG",1,0)</f>
        <v>0</v>
      </c>
      <c r="AQ104" s="19" t="str">
        <f>IF(AM104=AL103,"OK",IF(AM104&gt;=AL103,"OK","NG"))</f>
        <v>OK</v>
      </c>
      <c r="AR104" s="19">
        <f>IF(AS104="NG",1,0)</f>
        <v>0</v>
      </c>
      <c r="AS104" s="19" t="str">
        <f>IF(AO104&gt;=0.285,"OK",IF(AN104&gt;=AL103,"OK","NG"))</f>
        <v>OK</v>
      </c>
    </row>
    <row r="105" spans="1:45" ht="19.95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5"/>
      <c r="AL105" s="15"/>
      <c r="AM105" s="15"/>
      <c r="AN105" s="15"/>
      <c r="AO105" s="15"/>
    </row>
    <row r="106" spans="1:45" ht="19.9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5"/>
      <c r="AL106" s="15"/>
      <c r="AM106" s="15"/>
      <c r="AN106" s="15"/>
      <c r="AO106" s="15"/>
    </row>
    <row r="107" spans="1:45" ht="19.9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5"/>
      <c r="AL107" s="15"/>
      <c r="AM107" s="15"/>
      <c r="AN107" s="15"/>
      <c r="AO107" s="15"/>
    </row>
    <row r="108" spans="1:45" ht="19.9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5"/>
      <c r="AL108" s="15"/>
      <c r="AM108" s="15"/>
      <c r="AN108" s="15"/>
      <c r="AO108" s="15"/>
    </row>
    <row r="109" spans="1:45" ht="19.9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5"/>
      <c r="AL109" s="15"/>
      <c r="AM109" s="15"/>
      <c r="AN109" s="15"/>
      <c r="AO109" s="15"/>
    </row>
    <row r="110" spans="1:45" ht="19.9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5"/>
      <c r="AL110" s="15"/>
      <c r="AM110" s="15"/>
      <c r="AN110" s="15"/>
      <c r="AO110" s="15"/>
    </row>
    <row r="111" spans="1:45" ht="19.9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5"/>
      <c r="AL111" s="15"/>
      <c r="AM111" s="15"/>
      <c r="AN111" s="15"/>
      <c r="AO111" s="15"/>
    </row>
    <row r="112" spans="1:45" ht="19.9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5"/>
      <c r="AL112" s="15"/>
      <c r="AM112" s="15"/>
      <c r="AN112" s="15"/>
      <c r="AO112" s="15"/>
    </row>
    <row r="113" spans="1:41" ht="19.9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5"/>
      <c r="AL113" s="15"/>
      <c r="AM113" s="15"/>
      <c r="AN113" s="15"/>
      <c r="AO113" s="15"/>
    </row>
    <row r="114" spans="1:41" ht="19.9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5"/>
      <c r="AL114" s="15"/>
      <c r="AM114" s="15"/>
      <c r="AN114" s="15"/>
      <c r="AO114" s="15"/>
    </row>
    <row r="115" spans="1:41" ht="19.9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5"/>
      <c r="AL115" s="15"/>
      <c r="AM115" s="15"/>
      <c r="AN115" s="15"/>
      <c r="AO115" s="15"/>
    </row>
    <row r="116" spans="1:41" ht="19.9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5"/>
      <c r="AL116" s="15"/>
      <c r="AM116" s="15"/>
      <c r="AN116" s="15"/>
      <c r="AO116" s="15"/>
    </row>
    <row r="117" spans="1:41" ht="19.95" customHeight="1"/>
    <row r="118" spans="1:41" ht="19.95" customHeight="1"/>
    <row r="119" spans="1:41" ht="19.95" customHeight="1"/>
    <row r="120" spans="1:41" ht="19.95" customHeight="1"/>
    <row r="121" spans="1:41" ht="19.95" customHeight="1"/>
    <row r="122" spans="1:41" ht="19.95" customHeight="1"/>
    <row r="123" spans="1:41" ht="19.95" customHeight="1"/>
    <row r="124" spans="1:41" ht="19.95" customHeight="1"/>
    <row r="125" spans="1:41" ht="19.95" customHeight="1"/>
    <row r="126" spans="1:41" ht="19.95" customHeight="1"/>
    <row r="127" spans="1:41" ht="19.95" customHeight="1"/>
    <row r="128" spans="1:41" ht="19.95" customHeight="1"/>
    <row r="129" ht="19.95" customHeight="1"/>
    <row r="130" ht="19.95" customHeight="1"/>
    <row r="131" ht="19.95" customHeight="1"/>
    <row r="132" ht="19.95" customHeight="1"/>
    <row r="133" ht="19.95" customHeight="1"/>
    <row r="134" ht="19.95" customHeight="1"/>
    <row r="135" ht="19.95" customHeight="1"/>
    <row r="136" ht="19.95" customHeight="1"/>
    <row r="137" ht="19.95" customHeight="1"/>
    <row r="138" ht="19.95" customHeight="1"/>
    <row r="139" ht="19.95" customHeight="1"/>
    <row r="140" ht="19.95" customHeight="1"/>
    <row r="141" ht="19.95" customHeight="1"/>
    <row r="142" ht="19.95" customHeight="1"/>
    <row r="143" ht="19.95" customHeight="1"/>
    <row r="144" ht="19.95" customHeight="1"/>
    <row r="145" ht="19.95" customHeight="1"/>
    <row r="146" ht="19.95" customHeight="1"/>
    <row r="147" ht="19.95" customHeight="1"/>
    <row r="148" ht="19.95" customHeight="1"/>
    <row r="149" ht="19.95" customHeight="1"/>
    <row r="150" ht="19.95" customHeight="1"/>
    <row r="151" ht="19.95" customHeight="1"/>
    <row r="152" ht="19.95" customHeight="1"/>
    <row r="153" ht="19.95" customHeight="1"/>
    <row r="154" ht="19.95" customHeight="1"/>
    <row r="155" ht="19.95" customHeight="1"/>
    <row r="156" ht="19.95" customHeight="1"/>
    <row r="157" ht="19.95" customHeight="1"/>
    <row r="158" ht="19.95" customHeight="1"/>
    <row r="159" ht="19.95" customHeight="1"/>
    <row r="160" ht="19.95" customHeight="1"/>
    <row r="161" ht="19.95" customHeight="1"/>
    <row r="162" ht="19.95" customHeight="1"/>
    <row r="163" ht="19.95" customHeight="1"/>
    <row r="164" ht="19.95" customHeight="1"/>
    <row r="165" ht="19.95" customHeight="1"/>
    <row r="166" ht="19.95" customHeight="1"/>
    <row r="167" ht="19.95" customHeight="1"/>
    <row r="168" ht="19.95" customHeight="1"/>
    <row r="169" ht="19.95" customHeight="1"/>
    <row r="170" ht="19.95" customHeight="1"/>
    <row r="171" ht="19.95" customHeight="1"/>
    <row r="172" ht="19.95" customHeight="1"/>
    <row r="173" ht="19.95" customHeight="1"/>
    <row r="174" ht="19.95" customHeight="1"/>
    <row r="175" ht="19.95" customHeight="1"/>
    <row r="176" ht="19.95" customHeight="1"/>
    <row r="177" ht="19.95" customHeight="1"/>
    <row r="178" ht="19.95" customHeight="1"/>
    <row r="179" ht="19.95" customHeight="1"/>
    <row r="180" ht="19.95" customHeight="1"/>
    <row r="181" ht="19.95" customHeight="1"/>
    <row r="182" ht="19.95" customHeight="1"/>
    <row r="183" ht="19.95" customHeight="1"/>
    <row r="184" ht="19.95" customHeight="1"/>
    <row r="185" ht="19.95" customHeight="1"/>
    <row r="186" ht="19.95" customHeight="1"/>
    <row r="187" ht="19.95" customHeight="1"/>
    <row r="188" ht="19.95" customHeight="1"/>
    <row r="189" ht="19.95" customHeight="1"/>
    <row r="190" ht="19.95" customHeight="1"/>
    <row r="191" ht="19.95" customHeight="1"/>
  </sheetData>
  <mergeCells count="349">
    <mergeCell ref="AO5:AS5"/>
    <mergeCell ref="AG3:AH3"/>
    <mergeCell ref="AJ3:AN3"/>
    <mergeCell ref="AO3:AS3"/>
    <mergeCell ref="A4:C4"/>
    <mergeCell ref="D4:R4"/>
    <mergeCell ref="U4:W4"/>
    <mergeCell ref="Y4:Z4"/>
    <mergeCell ref="AA4:AC4"/>
    <mergeCell ref="AD4:AF4"/>
    <mergeCell ref="AG4:AH4"/>
    <mergeCell ref="A3:C3"/>
    <mergeCell ref="D3:R3"/>
    <mergeCell ref="T3:W3"/>
    <mergeCell ref="Y3:Z3"/>
    <mergeCell ref="AA3:AC3"/>
    <mergeCell ref="AD3:AF3"/>
    <mergeCell ref="AJ4:AN4"/>
    <mergeCell ref="AO4:AS4"/>
    <mergeCell ref="A9:C10"/>
    <mergeCell ref="D9:E9"/>
    <mergeCell ref="AK9:AK10"/>
    <mergeCell ref="AL9:AL10"/>
    <mergeCell ref="Y5:Z5"/>
    <mergeCell ref="AA5:AC5"/>
    <mergeCell ref="AD5:AF5"/>
    <mergeCell ref="AG5:AH5"/>
    <mergeCell ref="AJ5:AN5"/>
    <mergeCell ref="A5:C5"/>
    <mergeCell ref="D5:J5"/>
    <mergeCell ref="L5:R5"/>
    <mergeCell ref="U5:W5"/>
    <mergeCell ref="AL13:AL14"/>
    <mergeCell ref="AM13:AM14"/>
    <mergeCell ref="AN13:AN14"/>
    <mergeCell ref="AO13:AO14"/>
    <mergeCell ref="AP13:AQ14"/>
    <mergeCell ref="A6:D6"/>
    <mergeCell ref="E6:I6"/>
    <mergeCell ref="J6:M6"/>
    <mergeCell ref="N6:R6"/>
    <mergeCell ref="U6:W6"/>
    <mergeCell ref="AJ6:AN6"/>
    <mergeCell ref="AO6:AS6"/>
    <mergeCell ref="AM9:AM10"/>
    <mergeCell ref="AN9:AN10"/>
    <mergeCell ref="AO9:AO10"/>
    <mergeCell ref="AP9:AQ10"/>
    <mergeCell ref="AR9:AS10"/>
    <mergeCell ref="D10:E10"/>
    <mergeCell ref="A7:C7"/>
    <mergeCell ref="D7:R7"/>
    <mergeCell ref="AR13:AS14"/>
    <mergeCell ref="A11:C12"/>
    <mergeCell ref="D11:E11"/>
    <mergeCell ref="D12:E12"/>
    <mergeCell ref="A13:C14"/>
    <mergeCell ref="D13:E13"/>
    <mergeCell ref="AK13:AK14"/>
    <mergeCell ref="D14:E14"/>
    <mergeCell ref="AL17:AL18"/>
    <mergeCell ref="AM17:AM18"/>
    <mergeCell ref="AN17:AN18"/>
    <mergeCell ref="AO17:AO18"/>
    <mergeCell ref="AP17:AQ18"/>
    <mergeCell ref="AR17:AS18"/>
    <mergeCell ref="A15:C16"/>
    <mergeCell ref="D15:E15"/>
    <mergeCell ref="D16:E16"/>
    <mergeCell ref="A17:C18"/>
    <mergeCell ref="D17:E17"/>
    <mergeCell ref="AK17:AK18"/>
    <mergeCell ref="D18:E18"/>
    <mergeCell ref="AL21:AL22"/>
    <mergeCell ref="AM21:AM22"/>
    <mergeCell ref="AN21:AN22"/>
    <mergeCell ref="AO21:AO22"/>
    <mergeCell ref="AP21:AQ22"/>
    <mergeCell ref="AR21:AS22"/>
    <mergeCell ref="A19:C20"/>
    <mergeCell ref="D19:E19"/>
    <mergeCell ref="D20:E20"/>
    <mergeCell ref="A21:C22"/>
    <mergeCell ref="D21:E21"/>
    <mergeCell ref="AK21:AK22"/>
    <mergeCell ref="D22:E22"/>
    <mergeCell ref="AL25:AL26"/>
    <mergeCell ref="AM25:AM26"/>
    <mergeCell ref="AN25:AN26"/>
    <mergeCell ref="AO25:AO26"/>
    <mergeCell ref="AP25:AQ26"/>
    <mergeCell ref="AR25:AS26"/>
    <mergeCell ref="A23:C24"/>
    <mergeCell ref="D23:E23"/>
    <mergeCell ref="D24:E24"/>
    <mergeCell ref="A25:C26"/>
    <mergeCell ref="D25:E25"/>
    <mergeCell ref="AK25:AK26"/>
    <mergeCell ref="D26:E26"/>
    <mergeCell ref="AL29:AL30"/>
    <mergeCell ref="AM29:AM30"/>
    <mergeCell ref="AN29:AN30"/>
    <mergeCell ref="AO29:AO30"/>
    <mergeCell ref="AP29:AQ30"/>
    <mergeCell ref="AR29:AS30"/>
    <mergeCell ref="A27:C28"/>
    <mergeCell ref="D27:E27"/>
    <mergeCell ref="D28:E28"/>
    <mergeCell ref="A29:C30"/>
    <mergeCell ref="D29:E29"/>
    <mergeCell ref="AK29:AK30"/>
    <mergeCell ref="D30:E30"/>
    <mergeCell ref="AL33:AL34"/>
    <mergeCell ref="AM33:AM34"/>
    <mergeCell ref="AN33:AN34"/>
    <mergeCell ref="AO33:AO34"/>
    <mergeCell ref="AP33:AQ34"/>
    <mergeCell ref="AR33:AS34"/>
    <mergeCell ref="A31:C32"/>
    <mergeCell ref="D31:E31"/>
    <mergeCell ref="D32:E32"/>
    <mergeCell ref="A33:C34"/>
    <mergeCell ref="D33:E33"/>
    <mergeCell ref="AK33:AK34"/>
    <mergeCell ref="D34:E34"/>
    <mergeCell ref="AL37:AL38"/>
    <mergeCell ref="AM37:AM38"/>
    <mergeCell ref="AN37:AN38"/>
    <mergeCell ref="AO37:AO38"/>
    <mergeCell ref="AP37:AQ38"/>
    <mergeCell ref="AR37:AS38"/>
    <mergeCell ref="A35:C36"/>
    <mergeCell ref="D35:E35"/>
    <mergeCell ref="D36:E36"/>
    <mergeCell ref="A37:C38"/>
    <mergeCell ref="D37:E37"/>
    <mergeCell ref="AK37:AK38"/>
    <mergeCell ref="D38:E38"/>
    <mergeCell ref="AL41:AL42"/>
    <mergeCell ref="AM41:AM42"/>
    <mergeCell ref="AN41:AN42"/>
    <mergeCell ref="AO41:AO42"/>
    <mergeCell ref="AP41:AQ42"/>
    <mergeCell ref="AR41:AS42"/>
    <mergeCell ref="A39:C40"/>
    <mergeCell ref="D39:E39"/>
    <mergeCell ref="D40:E40"/>
    <mergeCell ref="A41:C42"/>
    <mergeCell ref="D41:E41"/>
    <mergeCell ref="AK41:AK42"/>
    <mergeCell ref="D42:E42"/>
    <mergeCell ref="AL45:AL46"/>
    <mergeCell ref="AM45:AM46"/>
    <mergeCell ref="AN45:AN46"/>
    <mergeCell ref="AO45:AO46"/>
    <mergeCell ref="AP45:AQ46"/>
    <mergeCell ref="AR45:AS46"/>
    <mergeCell ref="A43:C44"/>
    <mergeCell ref="D43:E43"/>
    <mergeCell ref="D44:E44"/>
    <mergeCell ref="A45:C46"/>
    <mergeCell ref="D45:E45"/>
    <mergeCell ref="AK45:AK46"/>
    <mergeCell ref="D46:E46"/>
    <mergeCell ref="AL49:AL50"/>
    <mergeCell ref="AM49:AM50"/>
    <mergeCell ref="AN49:AN50"/>
    <mergeCell ref="AO49:AO50"/>
    <mergeCell ref="AP49:AQ50"/>
    <mergeCell ref="AR49:AS50"/>
    <mergeCell ref="A47:C48"/>
    <mergeCell ref="D47:E47"/>
    <mergeCell ref="D48:E48"/>
    <mergeCell ref="A49:C50"/>
    <mergeCell ref="D49:E49"/>
    <mergeCell ref="AK49:AK50"/>
    <mergeCell ref="D50:E50"/>
    <mergeCell ref="AL53:AL54"/>
    <mergeCell ref="AM53:AM54"/>
    <mergeCell ref="AN53:AN54"/>
    <mergeCell ref="AO53:AO54"/>
    <mergeCell ref="AP53:AQ54"/>
    <mergeCell ref="AR53:AS54"/>
    <mergeCell ref="A51:C52"/>
    <mergeCell ref="D51:E51"/>
    <mergeCell ref="D52:E52"/>
    <mergeCell ref="A53:C54"/>
    <mergeCell ref="D53:E53"/>
    <mergeCell ref="AK53:AK54"/>
    <mergeCell ref="D54:E54"/>
    <mergeCell ref="AL57:AL58"/>
    <mergeCell ref="AM57:AM58"/>
    <mergeCell ref="AN57:AN58"/>
    <mergeCell ref="AO57:AO58"/>
    <mergeCell ref="AP57:AQ58"/>
    <mergeCell ref="AR57:AS58"/>
    <mergeCell ref="A55:C56"/>
    <mergeCell ref="D55:E55"/>
    <mergeCell ref="D56:E56"/>
    <mergeCell ref="A57:C58"/>
    <mergeCell ref="D57:E57"/>
    <mergeCell ref="AK57:AK58"/>
    <mergeCell ref="D58:E58"/>
    <mergeCell ref="AL61:AL62"/>
    <mergeCell ref="AM61:AM62"/>
    <mergeCell ref="AN61:AN62"/>
    <mergeCell ref="AO61:AO62"/>
    <mergeCell ref="AP61:AQ62"/>
    <mergeCell ref="AR61:AS62"/>
    <mergeCell ref="A59:C60"/>
    <mergeCell ref="D59:E59"/>
    <mergeCell ref="D60:E60"/>
    <mergeCell ref="A61:C62"/>
    <mergeCell ref="D61:E61"/>
    <mergeCell ref="AK61:AK62"/>
    <mergeCell ref="D62:E62"/>
    <mergeCell ref="AL65:AL66"/>
    <mergeCell ref="AM65:AM66"/>
    <mergeCell ref="AN65:AN66"/>
    <mergeCell ref="AO65:AO66"/>
    <mergeCell ref="AP65:AQ66"/>
    <mergeCell ref="AR65:AS66"/>
    <mergeCell ref="A63:C64"/>
    <mergeCell ref="D63:E63"/>
    <mergeCell ref="D64:E64"/>
    <mergeCell ref="A65:C66"/>
    <mergeCell ref="D65:E65"/>
    <mergeCell ref="AK65:AK66"/>
    <mergeCell ref="D66:E66"/>
    <mergeCell ref="AL69:AL70"/>
    <mergeCell ref="AM69:AM70"/>
    <mergeCell ref="AN69:AN70"/>
    <mergeCell ref="AO69:AO70"/>
    <mergeCell ref="AP69:AQ70"/>
    <mergeCell ref="AR69:AS70"/>
    <mergeCell ref="A67:C68"/>
    <mergeCell ref="D67:E67"/>
    <mergeCell ref="D68:E68"/>
    <mergeCell ref="A69:C70"/>
    <mergeCell ref="D69:E69"/>
    <mergeCell ref="AK69:AK70"/>
    <mergeCell ref="D70:E70"/>
    <mergeCell ref="AL73:AL74"/>
    <mergeCell ref="AM73:AM74"/>
    <mergeCell ref="AN73:AN74"/>
    <mergeCell ref="AO73:AO74"/>
    <mergeCell ref="AP73:AQ74"/>
    <mergeCell ref="AR73:AS74"/>
    <mergeCell ref="A71:C72"/>
    <mergeCell ref="D71:E71"/>
    <mergeCell ref="D72:E72"/>
    <mergeCell ref="A73:C74"/>
    <mergeCell ref="D73:E73"/>
    <mergeCell ref="AK73:AK74"/>
    <mergeCell ref="D74:E74"/>
    <mergeCell ref="AL77:AL78"/>
    <mergeCell ref="AM77:AM78"/>
    <mergeCell ref="AN77:AN78"/>
    <mergeCell ref="AO77:AO78"/>
    <mergeCell ref="AP77:AQ78"/>
    <mergeCell ref="AR77:AS78"/>
    <mergeCell ref="A75:C76"/>
    <mergeCell ref="D75:E75"/>
    <mergeCell ref="D76:E76"/>
    <mergeCell ref="A77:C78"/>
    <mergeCell ref="D77:E77"/>
    <mergeCell ref="AK77:AK78"/>
    <mergeCell ref="D78:E78"/>
    <mergeCell ref="AL81:AL82"/>
    <mergeCell ref="AM81:AM82"/>
    <mergeCell ref="AN81:AN82"/>
    <mergeCell ref="AO81:AO82"/>
    <mergeCell ref="AP81:AQ82"/>
    <mergeCell ref="AR81:AS82"/>
    <mergeCell ref="A79:C80"/>
    <mergeCell ref="D79:E79"/>
    <mergeCell ref="D80:E80"/>
    <mergeCell ref="A81:C82"/>
    <mergeCell ref="D81:E81"/>
    <mergeCell ref="AK81:AK82"/>
    <mergeCell ref="D82:E82"/>
    <mergeCell ref="AL85:AL86"/>
    <mergeCell ref="AM85:AM86"/>
    <mergeCell ref="AN85:AN86"/>
    <mergeCell ref="AO85:AO86"/>
    <mergeCell ref="AP85:AQ86"/>
    <mergeCell ref="AR85:AS86"/>
    <mergeCell ref="A83:C84"/>
    <mergeCell ref="D83:E83"/>
    <mergeCell ref="D84:E84"/>
    <mergeCell ref="A85:C86"/>
    <mergeCell ref="D85:E85"/>
    <mergeCell ref="AK85:AK86"/>
    <mergeCell ref="D86:E86"/>
    <mergeCell ref="AL89:AL90"/>
    <mergeCell ref="AM89:AM90"/>
    <mergeCell ref="AN89:AN90"/>
    <mergeCell ref="AO89:AO90"/>
    <mergeCell ref="AP89:AQ90"/>
    <mergeCell ref="AR89:AS90"/>
    <mergeCell ref="A87:C88"/>
    <mergeCell ref="D87:E87"/>
    <mergeCell ref="D88:E88"/>
    <mergeCell ref="A89:C90"/>
    <mergeCell ref="D89:E89"/>
    <mergeCell ref="AK89:AK90"/>
    <mergeCell ref="D90:E90"/>
    <mergeCell ref="AL93:AL94"/>
    <mergeCell ref="AM93:AM94"/>
    <mergeCell ref="AN93:AN94"/>
    <mergeCell ref="AO93:AO94"/>
    <mergeCell ref="AP93:AQ94"/>
    <mergeCell ref="AR93:AS94"/>
    <mergeCell ref="A91:C92"/>
    <mergeCell ref="D91:E91"/>
    <mergeCell ref="D92:E92"/>
    <mergeCell ref="A93:C94"/>
    <mergeCell ref="D93:E93"/>
    <mergeCell ref="AK93:AK94"/>
    <mergeCell ref="D94:E94"/>
    <mergeCell ref="AN97:AN98"/>
    <mergeCell ref="AO97:AO98"/>
    <mergeCell ref="AP97:AQ98"/>
    <mergeCell ref="AR97:AS98"/>
    <mergeCell ref="A95:C96"/>
    <mergeCell ref="D95:E95"/>
    <mergeCell ref="D96:E96"/>
    <mergeCell ref="A97:C98"/>
    <mergeCell ref="D97:E97"/>
    <mergeCell ref="AK97:AK98"/>
    <mergeCell ref="D98:E98"/>
    <mergeCell ref="A99:C100"/>
    <mergeCell ref="D99:E99"/>
    <mergeCell ref="D100:E100"/>
    <mergeCell ref="A101:C102"/>
    <mergeCell ref="D101:E101"/>
    <mergeCell ref="AK101:AK102"/>
    <mergeCell ref="D102:E102"/>
    <mergeCell ref="AL97:AL98"/>
    <mergeCell ref="AM97:AM98"/>
    <mergeCell ref="A103:C104"/>
    <mergeCell ref="D103:E103"/>
    <mergeCell ref="D104:E104"/>
    <mergeCell ref="AL101:AL102"/>
    <mergeCell ref="AM101:AM102"/>
    <mergeCell ref="AN101:AN102"/>
    <mergeCell ref="AO101:AO102"/>
    <mergeCell ref="AP101:AQ102"/>
    <mergeCell ref="AR101:AS102"/>
  </mergeCells>
  <phoneticPr fontId="1"/>
  <conditionalFormatting sqref="F11:AJ11 F15:AJ15 F19:AJ19 F23:AJ23 F27:AJ27 F31:AJ31 F35:AJ35 F39:AJ39 F43:AJ43 F47:AJ47 F51:AJ51 F55:AJ55 F59:AJ59 F63:AJ63 F67:AJ67 F71:AJ71 F75:AJ75 F79:AJ79 F83:AJ83 F87:AJ87 F91:AJ91 F95:AJ95 F99:AJ99 F103:AJ103">
    <cfRule type="expression" dxfId="99" priority="29">
      <formula>WEEKDAY(F10,2)&gt;5</formula>
    </cfRule>
  </conditionalFormatting>
  <conditionalFormatting sqref="F12:AJ12 F16:AJ16 F20:AJ20 F24:AJ24 F28:AJ28 F32:AJ32 F36:AJ36 F40:AJ40 F44:AJ44 F48:AJ48 F52:AJ52 F56:AJ56 F60:AJ60 F64:AJ64 F68:AJ68 F72:AJ72 F76:AJ76 F80:AJ80 F84:AJ84 F88:AJ88 F92:AJ92 F96:AJ96 F100:AJ100 F104:AJ104">
    <cfRule type="expression" dxfId="97" priority="27">
      <formula>WEEKDAY(F10,2)&gt;5</formula>
    </cfRule>
  </conditionalFormatting>
  <conditionalFormatting sqref="AH9">
    <cfRule type="expression" dxfId="96" priority="99">
      <formula>$AH9=0</formula>
    </cfRule>
  </conditionalFormatting>
  <conditionalFormatting sqref="AH13">
    <cfRule type="expression" dxfId="95" priority="96">
      <formula>$AH13=0</formula>
    </cfRule>
  </conditionalFormatting>
  <conditionalFormatting sqref="AH17">
    <cfRule type="expression" dxfId="94" priority="93">
      <formula>$AH17=0</formula>
    </cfRule>
  </conditionalFormatting>
  <conditionalFormatting sqref="AH21">
    <cfRule type="expression" dxfId="93" priority="90">
      <formula>$AH21=0</formula>
    </cfRule>
  </conditionalFormatting>
  <conditionalFormatting sqref="AH25">
    <cfRule type="expression" dxfId="92" priority="87">
      <formula>$AH25=0</formula>
    </cfRule>
  </conditionalFormatting>
  <conditionalFormatting sqref="AH29">
    <cfRule type="expression" dxfId="91" priority="84">
      <formula>$AH29=0</formula>
    </cfRule>
  </conditionalFormatting>
  <conditionalFormatting sqref="AH33">
    <cfRule type="expression" dxfId="90" priority="81">
      <formula>$AH33=0</formula>
    </cfRule>
  </conditionalFormatting>
  <conditionalFormatting sqref="AH37">
    <cfRule type="expression" dxfId="89" priority="78">
      <formula>$AH37=0</formula>
    </cfRule>
  </conditionalFormatting>
  <conditionalFormatting sqref="AH41">
    <cfRule type="expression" dxfId="88" priority="75">
      <formula>$AH41=0</formula>
    </cfRule>
  </conditionalFormatting>
  <conditionalFormatting sqref="AH45">
    <cfRule type="expression" dxfId="87" priority="72">
      <formula>$AH45=0</formula>
    </cfRule>
  </conditionalFormatting>
  <conditionalFormatting sqref="AH49">
    <cfRule type="expression" dxfId="86" priority="69">
      <formula>$AH49=0</formula>
    </cfRule>
  </conditionalFormatting>
  <conditionalFormatting sqref="AH53">
    <cfRule type="expression" dxfId="85" priority="66">
      <formula>$AH53=0</formula>
    </cfRule>
  </conditionalFormatting>
  <conditionalFormatting sqref="AH57">
    <cfRule type="expression" dxfId="84" priority="63">
      <formula>$AH57=0</formula>
    </cfRule>
  </conditionalFormatting>
  <conditionalFormatting sqref="AH61">
    <cfRule type="expression" dxfId="83" priority="60">
      <formula>$AH61=0</formula>
    </cfRule>
  </conditionalFormatting>
  <conditionalFormatting sqref="AH65">
    <cfRule type="expression" dxfId="82" priority="57">
      <formula>$AH65=0</formula>
    </cfRule>
  </conditionalFormatting>
  <conditionalFormatting sqref="AH69">
    <cfRule type="expression" dxfId="81" priority="54">
      <formula>$AH69=0</formula>
    </cfRule>
  </conditionalFormatting>
  <conditionalFormatting sqref="AH73">
    <cfRule type="expression" dxfId="80" priority="51">
      <formula>$AH73=0</formula>
    </cfRule>
  </conditionalFormatting>
  <conditionalFormatting sqref="AH77">
    <cfRule type="expression" dxfId="79" priority="48">
      <formula>$AH77=0</formula>
    </cfRule>
  </conditionalFormatting>
  <conditionalFormatting sqref="AH81">
    <cfRule type="expression" dxfId="78" priority="45">
      <formula>$AH81=0</formula>
    </cfRule>
  </conditionalFormatting>
  <conditionalFormatting sqref="AH85">
    <cfRule type="expression" dxfId="77" priority="42">
      <formula>$AH85=0</formula>
    </cfRule>
  </conditionalFormatting>
  <conditionalFormatting sqref="AH89">
    <cfRule type="expression" dxfId="76" priority="39">
      <formula>$AH89=0</formula>
    </cfRule>
  </conditionalFormatting>
  <conditionalFormatting sqref="AH93">
    <cfRule type="expression" dxfId="75" priority="36">
      <formula>$AH93=0</formula>
    </cfRule>
  </conditionalFormatting>
  <conditionalFormatting sqref="AH97">
    <cfRule type="expression" dxfId="74" priority="33">
      <formula>$AH97=0</formula>
    </cfRule>
  </conditionalFormatting>
  <conditionalFormatting sqref="AH101">
    <cfRule type="expression" dxfId="73" priority="30">
      <formula>$AH101=0</formula>
    </cfRule>
  </conditionalFormatting>
  <conditionalFormatting sqref="AI9">
    <cfRule type="expression" dxfId="72" priority="101">
      <formula>$AI9=0</formula>
    </cfRule>
  </conditionalFormatting>
  <conditionalFormatting sqref="AI13">
    <cfRule type="expression" dxfId="71" priority="98">
      <formula>$AI13=0</formula>
    </cfRule>
  </conditionalFormatting>
  <conditionalFormatting sqref="AI17">
    <cfRule type="expression" dxfId="70" priority="95">
      <formula>$AI17=0</formula>
    </cfRule>
  </conditionalFormatting>
  <conditionalFormatting sqref="AI21">
    <cfRule type="expression" dxfId="69" priority="92">
      <formula>$AI21=0</formula>
    </cfRule>
  </conditionalFormatting>
  <conditionalFormatting sqref="AI25">
    <cfRule type="expression" dxfId="68" priority="89">
      <formula>$AI25=0</formula>
    </cfRule>
  </conditionalFormatting>
  <conditionalFormatting sqref="AI29">
    <cfRule type="expression" dxfId="67" priority="86">
      <formula>$AI29=0</formula>
    </cfRule>
  </conditionalFormatting>
  <conditionalFormatting sqref="AI33">
    <cfRule type="expression" dxfId="66" priority="83">
      <formula>$AI33=0</formula>
    </cfRule>
  </conditionalFormatting>
  <conditionalFormatting sqref="AI37">
    <cfRule type="expression" dxfId="65" priority="80">
      <formula>$AI37=0</formula>
    </cfRule>
  </conditionalFormatting>
  <conditionalFormatting sqref="AI41">
    <cfRule type="expression" dxfId="64" priority="77">
      <formula>$AI41=0</formula>
    </cfRule>
  </conditionalFormatting>
  <conditionalFormatting sqref="AI45">
    <cfRule type="expression" dxfId="63" priority="74">
      <formula>$AI45=0</formula>
    </cfRule>
  </conditionalFormatting>
  <conditionalFormatting sqref="AI49">
    <cfRule type="expression" dxfId="62" priority="71">
      <formula>$AI49=0</formula>
    </cfRule>
  </conditionalFormatting>
  <conditionalFormatting sqref="AI53">
    <cfRule type="expression" dxfId="61" priority="68">
      <formula>$AI53=0</formula>
    </cfRule>
  </conditionalFormatting>
  <conditionalFormatting sqref="AI57">
    <cfRule type="expression" dxfId="60" priority="65">
      <formula>$AI57=0</formula>
    </cfRule>
  </conditionalFormatting>
  <conditionalFormatting sqref="AI61">
    <cfRule type="expression" dxfId="59" priority="62">
      <formula>$AI61=0</formula>
    </cfRule>
  </conditionalFormatting>
  <conditionalFormatting sqref="AI65">
    <cfRule type="expression" dxfId="58" priority="59">
      <formula>$AI65=0</formula>
    </cfRule>
  </conditionalFormatting>
  <conditionalFormatting sqref="AI69">
    <cfRule type="expression" dxfId="57" priority="56">
      <formula>$AI69=0</formula>
    </cfRule>
  </conditionalFormatting>
  <conditionalFormatting sqref="AI73">
    <cfRule type="expression" dxfId="56" priority="53">
      <formula>$AI73=0</formula>
    </cfRule>
  </conditionalFormatting>
  <conditionalFormatting sqref="AI77">
    <cfRule type="expression" dxfId="55" priority="50">
      <formula>$AI77=0</formula>
    </cfRule>
  </conditionalFormatting>
  <conditionalFormatting sqref="AI81">
    <cfRule type="expression" dxfId="54" priority="47">
      <formula>$AI81=0</formula>
    </cfRule>
  </conditionalFormatting>
  <conditionalFormatting sqref="AI85">
    <cfRule type="expression" dxfId="53" priority="44">
      <formula>$AI85=0</formula>
    </cfRule>
  </conditionalFormatting>
  <conditionalFormatting sqref="AI89">
    <cfRule type="expression" dxfId="52" priority="41">
      <formula>$AI89=0</formula>
    </cfRule>
  </conditionalFormatting>
  <conditionalFormatting sqref="AI93">
    <cfRule type="expression" dxfId="51" priority="38">
      <formula>$AI93=0</formula>
    </cfRule>
  </conditionalFormatting>
  <conditionalFormatting sqref="AI97">
    <cfRule type="expression" dxfId="50" priority="35">
      <formula>$AI97=0</formula>
    </cfRule>
  </conditionalFormatting>
  <conditionalFormatting sqref="AI101">
    <cfRule type="expression" dxfId="49" priority="32">
      <formula>$AI101=0</formula>
    </cfRule>
  </conditionalFormatting>
  <conditionalFormatting sqref="AJ9">
    <cfRule type="expression" dxfId="48" priority="100">
      <formula>$AJ9=0</formula>
    </cfRule>
  </conditionalFormatting>
  <conditionalFormatting sqref="AJ13">
    <cfRule type="expression" dxfId="47" priority="97">
      <formula>$AJ13=0</formula>
    </cfRule>
  </conditionalFormatting>
  <conditionalFormatting sqref="AJ17">
    <cfRule type="expression" dxfId="46" priority="94">
      <formula>$AJ17=0</formula>
    </cfRule>
  </conditionalFormatting>
  <conditionalFormatting sqref="AJ21">
    <cfRule type="expression" dxfId="45" priority="91">
      <formula>$AJ21=0</formula>
    </cfRule>
  </conditionalFormatting>
  <conditionalFormatting sqref="AJ25">
    <cfRule type="expression" dxfId="44" priority="88">
      <formula>$AJ25=0</formula>
    </cfRule>
  </conditionalFormatting>
  <conditionalFormatting sqref="AJ29">
    <cfRule type="expression" dxfId="43" priority="85">
      <formula>$AJ29=0</formula>
    </cfRule>
  </conditionalFormatting>
  <conditionalFormatting sqref="AJ33">
    <cfRule type="expression" dxfId="42" priority="82">
      <formula>$AJ33=0</formula>
    </cfRule>
  </conditionalFormatting>
  <conditionalFormatting sqref="AJ37">
    <cfRule type="expression" dxfId="41" priority="79">
      <formula>$AJ37=0</formula>
    </cfRule>
  </conditionalFormatting>
  <conditionalFormatting sqref="AJ41">
    <cfRule type="expression" dxfId="40" priority="76">
      <formula>$AJ41=0</formula>
    </cfRule>
  </conditionalFormatting>
  <conditionalFormatting sqref="AJ45">
    <cfRule type="expression" dxfId="39" priority="73">
      <formula>$AJ45=0</formula>
    </cfRule>
  </conditionalFormatting>
  <conditionalFormatting sqref="AJ49">
    <cfRule type="expression" dxfId="38" priority="70">
      <formula>$AJ49=0</formula>
    </cfRule>
  </conditionalFormatting>
  <conditionalFormatting sqref="AJ53">
    <cfRule type="expression" dxfId="37" priority="67">
      <formula>$AJ53=0</formula>
    </cfRule>
  </conditionalFormatting>
  <conditionalFormatting sqref="AJ57">
    <cfRule type="expression" dxfId="36" priority="64">
      <formula>$AJ57=0</formula>
    </cfRule>
  </conditionalFormatting>
  <conditionalFormatting sqref="AJ61">
    <cfRule type="expression" dxfId="35" priority="61">
      <formula>$AJ61=0</formula>
    </cfRule>
  </conditionalFormatting>
  <conditionalFormatting sqref="AJ65">
    <cfRule type="expression" dxfId="34" priority="58">
      <formula>$AJ65=0</formula>
    </cfRule>
  </conditionalFormatting>
  <conditionalFormatting sqref="AJ69">
    <cfRule type="expression" dxfId="33" priority="55">
      <formula>$AJ69=0</formula>
    </cfRule>
  </conditionalFormatting>
  <conditionalFormatting sqref="AJ73">
    <cfRule type="expression" dxfId="32" priority="52">
      <formula>$AJ73=0</formula>
    </cfRule>
  </conditionalFormatting>
  <conditionalFormatting sqref="AJ77">
    <cfRule type="expression" dxfId="31" priority="49">
      <formula>$AJ77=0</formula>
    </cfRule>
  </conditionalFormatting>
  <conditionalFormatting sqref="AJ81">
    <cfRule type="expression" dxfId="30" priority="46">
      <formula>$AJ81=0</formula>
    </cfRule>
  </conditionalFormatting>
  <conditionalFormatting sqref="AJ85">
    <cfRule type="expression" dxfId="29" priority="43">
      <formula>$AJ85=0</formula>
    </cfRule>
  </conditionalFormatting>
  <conditionalFormatting sqref="AJ89">
    <cfRule type="expression" dxfId="28" priority="40">
      <formula>$AJ89=0</formula>
    </cfRule>
  </conditionalFormatting>
  <conditionalFormatting sqref="AJ93">
    <cfRule type="expression" dxfId="27" priority="37">
      <formula>$AJ93=0</formula>
    </cfRule>
  </conditionalFormatting>
  <conditionalFormatting sqref="AJ97">
    <cfRule type="expression" dxfId="26" priority="34">
      <formula>$AJ97=0</formula>
    </cfRule>
  </conditionalFormatting>
  <conditionalFormatting sqref="AJ101">
    <cfRule type="expression" dxfId="25" priority="31">
      <formula>$AJ101=0</formula>
    </cfRule>
  </conditionalFormatting>
  <conditionalFormatting sqref="AO3:AS6">
    <cfRule type="cellIs" dxfId="24" priority="25" operator="equal">
      <formula>"未達成"</formula>
    </cfRule>
  </conditionalFormatting>
  <conditionalFormatting sqref="AP11:AS12">
    <cfRule type="cellIs" dxfId="23" priority="24" operator="equal">
      <formula>"NG"</formula>
    </cfRule>
  </conditionalFormatting>
  <conditionalFormatting sqref="AP15:AS16">
    <cfRule type="cellIs" dxfId="22" priority="23" operator="equal">
      <formula>"NG"</formula>
    </cfRule>
  </conditionalFormatting>
  <conditionalFormatting sqref="AP19:AS20">
    <cfRule type="cellIs" dxfId="21" priority="22" operator="equal">
      <formula>"NG"</formula>
    </cfRule>
  </conditionalFormatting>
  <conditionalFormatting sqref="AP23:AS24">
    <cfRule type="cellIs" dxfId="20" priority="21" operator="equal">
      <formula>"NG"</formula>
    </cfRule>
  </conditionalFormatting>
  <conditionalFormatting sqref="AP27:AS28">
    <cfRule type="cellIs" dxfId="19" priority="20" operator="equal">
      <formula>"NG"</formula>
    </cfRule>
  </conditionalFormatting>
  <conditionalFormatting sqref="AP31:AS32">
    <cfRule type="cellIs" dxfId="18" priority="19" operator="equal">
      <formula>"NG"</formula>
    </cfRule>
  </conditionalFormatting>
  <conditionalFormatting sqref="AP35:AS36">
    <cfRule type="cellIs" dxfId="17" priority="18" operator="equal">
      <formula>"NG"</formula>
    </cfRule>
  </conditionalFormatting>
  <conditionalFormatting sqref="AP39:AS40">
    <cfRule type="cellIs" dxfId="16" priority="17" operator="equal">
      <formula>"NG"</formula>
    </cfRule>
  </conditionalFormatting>
  <conditionalFormatting sqref="AP43:AS44">
    <cfRule type="cellIs" dxfId="15" priority="16" operator="equal">
      <formula>"NG"</formula>
    </cfRule>
  </conditionalFormatting>
  <conditionalFormatting sqref="AP47:AS48">
    <cfRule type="cellIs" dxfId="14" priority="15" operator="equal">
      <formula>"NG"</formula>
    </cfRule>
  </conditionalFormatting>
  <conditionalFormatting sqref="AP51:AS52">
    <cfRule type="cellIs" dxfId="13" priority="14" operator="equal">
      <formula>"NG"</formula>
    </cfRule>
  </conditionalFormatting>
  <conditionalFormatting sqref="AP55:AS56">
    <cfRule type="cellIs" dxfId="12" priority="13" operator="equal">
      <formula>"NG"</formula>
    </cfRule>
  </conditionalFormatting>
  <conditionalFormatting sqref="AP59:AS60">
    <cfRule type="cellIs" dxfId="11" priority="12" operator="equal">
      <formula>"NG"</formula>
    </cfRule>
  </conditionalFormatting>
  <conditionalFormatting sqref="AP63:AS64">
    <cfRule type="cellIs" dxfId="10" priority="11" operator="equal">
      <formula>"NG"</formula>
    </cfRule>
  </conditionalFormatting>
  <conditionalFormatting sqref="AP67:AS68">
    <cfRule type="cellIs" dxfId="9" priority="10" operator="equal">
      <formula>"NG"</formula>
    </cfRule>
  </conditionalFormatting>
  <conditionalFormatting sqref="AP71:AS72">
    <cfRule type="cellIs" dxfId="8" priority="9" operator="equal">
      <formula>"NG"</formula>
    </cfRule>
  </conditionalFormatting>
  <conditionalFormatting sqref="AP75:AS76">
    <cfRule type="cellIs" dxfId="7" priority="8" operator="equal">
      <formula>"NG"</formula>
    </cfRule>
  </conditionalFormatting>
  <conditionalFormatting sqref="AP79:AS80">
    <cfRule type="cellIs" dxfId="6" priority="7" operator="equal">
      <formula>"NG"</formula>
    </cfRule>
  </conditionalFormatting>
  <conditionalFormatting sqref="AP83:AS84">
    <cfRule type="cellIs" dxfId="5" priority="6" operator="equal">
      <formula>"NG"</formula>
    </cfRule>
  </conditionalFormatting>
  <conditionalFormatting sqref="AP87:AS88">
    <cfRule type="cellIs" dxfId="4" priority="5" operator="equal">
      <formula>"NG"</formula>
    </cfRule>
  </conditionalFormatting>
  <conditionalFormatting sqref="AP91:AS92">
    <cfRule type="cellIs" dxfId="3" priority="4" operator="equal">
      <formula>"NG"</formula>
    </cfRule>
  </conditionalFormatting>
  <conditionalFormatting sqref="AP95:AS96">
    <cfRule type="cellIs" dxfId="2" priority="3" operator="equal">
      <formula>"NG"</formula>
    </cfRule>
  </conditionalFormatting>
  <conditionalFormatting sqref="AP99:AS100">
    <cfRule type="cellIs" dxfId="1" priority="2" operator="equal">
      <formula>"NG"</formula>
    </cfRule>
  </conditionalFormatting>
  <conditionalFormatting sqref="AP103:AS104">
    <cfRule type="cellIs" dxfId="0" priority="1" operator="equal">
      <formula>"NG"</formula>
    </cfRule>
  </conditionalFormatting>
  <dataValidations count="1">
    <dataValidation type="list" allowBlank="1" showInputMessage="1" showErrorMessage="1" sqref="F19:AJ20 F91:AJ92 F87:AJ88 F83:AJ84 F79:AJ80 F75:AJ76 F67:AJ68 F63:AJ64 F59:AJ60 F55:AJ56 F51:AJ52 F47:AJ48 F43:AJ44 F39:AJ40 F35:AJ36 F31:AJ32 F103:AJ104 F23:AJ24 F27:AJ28 F95:AJ96 F15:AJ16 F99:AJ100 F71:AJ72 F11:AJ12" xr:uid="{ACF15563-92F8-469A-ABB3-D86CF772D73E}">
      <formula1>"〇,■,×"</formula1>
    </dataValidation>
  </dataValidations>
  <printOptions horizontalCentered="1"/>
  <pageMargins left="0.59055118110236227" right="0.31496062992125984" top="0.39370078740157483" bottom="0.39370078740157483" header="0.31496062992125984" footer="0.31496062992125984"/>
  <pageSetup paperSize="9" scale="49" fitToHeight="0" orientation="portrait" r:id="rId1"/>
  <headerFooter>
    <oddHeader>&amp;R&amp;P/&amp;N</oddHeader>
  </headerFooter>
  <rowBreaks count="1" manualBreakCount="1">
    <brk id="56" max="16383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" id="{B3308485-FBF8-4FAA-9B52-5FF073E83BB4}">
            <xm:f>COUNTIF(祝日リスト!$B$3:$B$200,F9)=1</xm:f>
            <x14:dxf>
              <fill>
                <patternFill>
                  <bgColor rgb="FFFFCCFF"/>
                </patternFill>
              </fill>
            </x14:dxf>
          </x14:cfRule>
          <xm:sqref>F11:AJ11 F15:AJ15 F19:AJ19 F23:AJ23 F27:AJ27 F31:AJ31 F35:AJ35 F39:AJ39 F43:AJ43 F47:AJ47 F51:AJ51 F55:AJ55 F59:AJ59 F63:AJ63 F67:AJ67 F71:AJ71 F75:AJ75 F79:AJ79 F83:AJ83 F87:AJ87 F91:AJ91 F95:AJ95 F99:AJ99 F103:AJ103</xm:sqref>
        </x14:conditionalFormatting>
        <x14:conditionalFormatting xmlns:xm="http://schemas.microsoft.com/office/excel/2006/main">
          <x14:cfRule type="expression" priority="26" id="{DC428405-8022-4624-B9E0-F8CC31B7DEB7}">
            <xm:f>COUNTIF(祝日リスト!$B$3:$B$200,F9)=1</xm:f>
            <x14:dxf>
              <fill>
                <patternFill>
                  <bgColor rgb="FFFFCCFF"/>
                </patternFill>
              </fill>
            </x14:dxf>
          </x14:cfRule>
          <xm:sqref>F12:AJ12 F16:AJ16 F20:AJ20 F24:AJ24 F28:AJ28 F32:AJ32 F36:AJ36 F40:AJ40 F44:AJ44 F48:AJ48 F52:AJ52 F56:AJ56 F60:AJ60 F64:AJ64 F68:AJ68 F72:AJ72 F76:AJ76 F80:AJ80 F84:AJ84 F88:AJ88 F92:AJ92 F96:AJ96 F100:AJ100 F104:AJ104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C200"/>
  <sheetViews>
    <sheetView workbookViewId="0">
      <selection activeCell="G54" sqref="G54"/>
    </sheetView>
  </sheetViews>
  <sheetFormatPr defaultRowHeight="18"/>
  <cols>
    <col min="2" max="2" width="14.3984375" style="30" customWidth="1"/>
    <col min="3" max="3" width="12.69921875" style="23" customWidth="1"/>
  </cols>
  <sheetData>
    <row r="1" spans="2:3" ht="93.6" customHeight="1">
      <c r="B1" s="77" t="s">
        <v>61</v>
      </c>
      <c r="C1" s="77"/>
    </row>
    <row r="2" spans="2:3">
      <c r="B2" s="27" t="s">
        <v>38</v>
      </c>
      <c r="C2" s="24" t="s">
        <v>39</v>
      </c>
    </row>
    <row r="3" spans="2:3">
      <c r="B3" s="28">
        <v>45292</v>
      </c>
      <c r="C3" s="22" t="s">
        <v>40</v>
      </c>
    </row>
    <row r="4" spans="2:3">
      <c r="B4" s="28">
        <v>45299</v>
      </c>
      <c r="C4" s="22" t="s">
        <v>41</v>
      </c>
    </row>
    <row r="5" spans="2:3">
      <c r="B5" s="28">
        <v>45333</v>
      </c>
      <c r="C5" s="22" t="s">
        <v>42</v>
      </c>
    </row>
    <row r="6" spans="2:3">
      <c r="B6" s="28">
        <v>45334</v>
      </c>
      <c r="C6" s="22" t="s">
        <v>43</v>
      </c>
    </row>
    <row r="7" spans="2:3">
      <c r="B7" s="28">
        <v>45345</v>
      </c>
      <c r="C7" s="22" t="s">
        <v>44</v>
      </c>
    </row>
    <row r="8" spans="2:3">
      <c r="B8" s="28">
        <v>45371</v>
      </c>
      <c r="C8" s="22" t="s">
        <v>45</v>
      </c>
    </row>
    <row r="9" spans="2:3">
      <c r="B9" s="28">
        <v>45411</v>
      </c>
      <c r="C9" s="22" t="s">
        <v>46</v>
      </c>
    </row>
    <row r="10" spans="2:3">
      <c r="B10" s="28">
        <v>45415</v>
      </c>
      <c r="C10" s="22" t="s">
        <v>47</v>
      </c>
    </row>
    <row r="11" spans="2:3">
      <c r="B11" s="28">
        <v>45416</v>
      </c>
      <c r="C11" s="22" t="s">
        <v>48</v>
      </c>
    </row>
    <row r="12" spans="2:3">
      <c r="B12" s="28">
        <v>45417</v>
      </c>
      <c r="C12" s="22" t="s">
        <v>49</v>
      </c>
    </row>
    <row r="13" spans="2:3">
      <c r="B13" s="28">
        <v>45418</v>
      </c>
      <c r="C13" s="22" t="s">
        <v>43</v>
      </c>
    </row>
    <row r="14" spans="2:3">
      <c r="B14" s="28">
        <v>45488</v>
      </c>
      <c r="C14" s="22" t="s">
        <v>50</v>
      </c>
    </row>
    <row r="15" spans="2:3">
      <c r="B15" s="28">
        <v>45515</v>
      </c>
      <c r="C15" s="22" t="s">
        <v>51</v>
      </c>
    </row>
    <row r="16" spans="2:3">
      <c r="B16" s="28">
        <v>45516</v>
      </c>
      <c r="C16" s="22" t="s">
        <v>43</v>
      </c>
    </row>
    <row r="17" spans="2:3">
      <c r="B17" s="28">
        <v>45551</v>
      </c>
      <c r="C17" s="22" t="s">
        <v>52</v>
      </c>
    </row>
    <row r="18" spans="2:3">
      <c r="B18" s="28">
        <v>45557</v>
      </c>
      <c r="C18" s="22" t="s">
        <v>53</v>
      </c>
    </row>
    <row r="19" spans="2:3">
      <c r="B19" s="28">
        <v>45558</v>
      </c>
      <c r="C19" s="22" t="s">
        <v>43</v>
      </c>
    </row>
    <row r="20" spans="2:3">
      <c r="B20" s="28">
        <v>45579</v>
      </c>
      <c r="C20" s="22" t="s">
        <v>54</v>
      </c>
    </row>
    <row r="21" spans="2:3">
      <c r="B21" s="28">
        <v>45599</v>
      </c>
      <c r="C21" s="22" t="s">
        <v>55</v>
      </c>
    </row>
    <row r="22" spans="2:3">
      <c r="B22" s="28">
        <v>45600</v>
      </c>
      <c r="C22" s="22" t="s">
        <v>43</v>
      </c>
    </row>
    <row r="23" spans="2:3">
      <c r="B23" s="28">
        <v>45619</v>
      </c>
      <c r="C23" s="22" t="s">
        <v>56</v>
      </c>
    </row>
    <row r="24" spans="2:3">
      <c r="B24" s="28">
        <v>45658</v>
      </c>
      <c r="C24" s="22" t="s">
        <v>40</v>
      </c>
    </row>
    <row r="25" spans="2:3">
      <c r="B25" s="28">
        <v>45670</v>
      </c>
      <c r="C25" s="22" t="s">
        <v>41</v>
      </c>
    </row>
    <row r="26" spans="2:3">
      <c r="B26" s="28">
        <v>45699</v>
      </c>
      <c r="C26" s="22" t="s">
        <v>42</v>
      </c>
    </row>
    <row r="27" spans="2:3">
      <c r="B27" s="28">
        <v>45711</v>
      </c>
      <c r="C27" s="22" t="s">
        <v>44</v>
      </c>
    </row>
    <row r="28" spans="2:3">
      <c r="B28" s="28">
        <v>45712</v>
      </c>
      <c r="C28" s="22" t="s">
        <v>43</v>
      </c>
    </row>
    <row r="29" spans="2:3">
      <c r="B29" s="28">
        <v>45736</v>
      </c>
      <c r="C29" s="22" t="s">
        <v>45</v>
      </c>
    </row>
    <row r="30" spans="2:3">
      <c r="B30" s="28">
        <v>45776</v>
      </c>
      <c r="C30" s="22" t="s">
        <v>46</v>
      </c>
    </row>
    <row r="31" spans="2:3">
      <c r="B31" s="28">
        <v>45780</v>
      </c>
      <c r="C31" s="22" t="s">
        <v>47</v>
      </c>
    </row>
    <row r="32" spans="2:3">
      <c r="B32" s="28">
        <v>45781</v>
      </c>
      <c r="C32" s="22" t="s">
        <v>48</v>
      </c>
    </row>
    <row r="33" spans="2:3">
      <c r="B33" s="28">
        <v>45782</v>
      </c>
      <c r="C33" s="22" t="s">
        <v>49</v>
      </c>
    </row>
    <row r="34" spans="2:3">
      <c r="B34" s="28">
        <v>45783</v>
      </c>
      <c r="C34" s="22" t="s">
        <v>43</v>
      </c>
    </row>
    <row r="35" spans="2:3">
      <c r="B35" s="28">
        <v>45859</v>
      </c>
      <c r="C35" s="22" t="s">
        <v>50</v>
      </c>
    </row>
    <row r="36" spans="2:3">
      <c r="B36" s="28">
        <v>45880</v>
      </c>
      <c r="C36" s="22" t="s">
        <v>51</v>
      </c>
    </row>
    <row r="37" spans="2:3">
      <c r="B37" s="28">
        <v>45915</v>
      </c>
      <c r="C37" s="22" t="s">
        <v>52</v>
      </c>
    </row>
    <row r="38" spans="2:3">
      <c r="B38" s="28">
        <v>45923</v>
      </c>
      <c r="C38" s="22" t="s">
        <v>53</v>
      </c>
    </row>
    <row r="39" spans="2:3">
      <c r="B39" s="28">
        <v>45943</v>
      </c>
      <c r="C39" s="22" t="s">
        <v>54</v>
      </c>
    </row>
    <row r="40" spans="2:3">
      <c r="B40" s="28">
        <v>45964</v>
      </c>
      <c r="C40" s="22" t="s">
        <v>55</v>
      </c>
    </row>
    <row r="41" spans="2:3">
      <c r="B41" s="28">
        <v>45984</v>
      </c>
      <c r="C41" s="22" t="s">
        <v>56</v>
      </c>
    </row>
    <row r="42" spans="2:3">
      <c r="B42" s="28">
        <v>46023</v>
      </c>
      <c r="C42" s="22" t="s">
        <v>62</v>
      </c>
    </row>
    <row r="43" spans="2:3">
      <c r="B43" s="26">
        <v>46034</v>
      </c>
      <c r="C43" s="22" t="s">
        <v>63</v>
      </c>
    </row>
    <row r="44" spans="2:3">
      <c r="B44" s="26">
        <v>46064</v>
      </c>
      <c r="C44" s="22" t="s">
        <v>42</v>
      </c>
    </row>
    <row r="45" spans="2:3">
      <c r="B45" s="26">
        <v>46076</v>
      </c>
      <c r="C45" s="22" t="s">
        <v>44</v>
      </c>
    </row>
    <row r="46" spans="2:3">
      <c r="B46" s="26">
        <v>46101</v>
      </c>
      <c r="C46" s="22" t="s">
        <v>45</v>
      </c>
    </row>
    <row r="47" spans="2:3">
      <c r="B47" s="26">
        <v>46141</v>
      </c>
      <c r="C47" s="22" t="s">
        <v>46</v>
      </c>
    </row>
    <row r="48" spans="2:3">
      <c r="B48" s="26">
        <v>46145</v>
      </c>
      <c r="C48" s="22" t="s">
        <v>47</v>
      </c>
    </row>
    <row r="49" spans="2:3">
      <c r="B49" s="26">
        <v>46146</v>
      </c>
      <c r="C49" s="22" t="s">
        <v>48</v>
      </c>
    </row>
    <row r="50" spans="2:3">
      <c r="B50" s="26">
        <v>46147</v>
      </c>
      <c r="C50" s="22" t="s">
        <v>49</v>
      </c>
    </row>
    <row r="51" spans="2:3">
      <c r="B51" s="26">
        <v>46148</v>
      </c>
      <c r="C51" s="22" t="s">
        <v>43</v>
      </c>
    </row>
    <row r="52" spans="2:3">
      <c r="B52" s="26">
        <v>46223</v>
      </c>
      <c r="C52" s="22" t="s">
        <v>50</v>
      </c>
    </row>
    <row r="53" spans="2:3">
      <c r="B53" s="26">
        <v>46245</v>
      </c>
      <c r="C53" s="22" t="s">
        <v>51</v>
      </c>
    </row>
    <row r="54" spans="2:3">
      <c r="B54" s="26">
        <v>46286</v>
      </c>
      <c r="C54" s="22" t="s">
        <v>52</v>
      </c>
    </row>
    <row r="55" spans="2:3">
      <c r="B55" s="26">
        <v>46287</v>
      </c>
      <c r="C55" s="22" t="s">
        <v>64</v>
      </c>
    </row>
    <row r="56" spans="2:3">
      <c r="B56" s="26">
        <v>46288</v>
      </c>
      <c r="C56" s="22" t="s">
        <v>53</v>
      </c>
    </row>
    <row r="57" spans="2:3">
      <c r="B57" s="26">
        <v>46307</v>
      </c>
      <c r="C57" s="22" t="s">
        <v>54</v>
      </c>
    </row>
    <row r="58" spans="2:3">
      <c r="B58" s="26">
        <v>46329</v>
      </c>
      <c r="C58" s="22" t="s">
        <v>55</v>
      </c>
    </row>
    <row r="59" spans="2:3">
      <c r="B59" s="26">
        <v>46349</v>
      </c>
      <c r="C59" s="22" t="s">
        <v>56</v>
      </c>
    </row>
    <row r="60" spans="2:3">
      <c r="B60" s="28">
        <v>46388</v>
      </c>
      <c r="C60" s="22" t="s">
        <v>62</v>
      </c>
    </row>
    <row r="61" spans="2:3">
      <c r="B61" s="26">
        <v>46398</v>
      </c>
      <c r="C61" s="22" t="s">
        <v>63</v>
      </c>
    </row>
    <row r="62" spans="2:3">
      <c r="B62" s="26">
        <v>46429</v>
      </c>
      <c r="C62" s="22" t="s">
        <v>72</v>
      </c>
    </row>
    <row r="63" spans="2:3">
      <c r="B63" s="26">
        <v>46441</v>
      </c>
      <c r="C63" s="22" t="s">
        <v>44</v>
      </c>
    </row>
    <row r="64" spans="2:3">
      <c r="B64" s="26">
        <v>46468</v>
      </c>
      <c r="C64" s="22" t="s">
        <v>73</v>
      </c>
    </row>
    <row r="65" spans="2:3">
      <c r="B65" s="29"/>
      <c r="C65" s="22"/>
    </row>
    <row r="66" spans="2:3">
      <c r="B66" s="29"/>
      <c r="C66" s="22"/>
    </row>
    <row r="67" spans="2:3">
      <c r="B67" s="29"/>
      <c r="C67" s="22"/>
    </row>
    <row r="68" spans="2:3">
      <c r="B68" s="29"/>
      <c r="C68" s="22"/>
    </row>
    <row r="69" spans="2:3">
      <c r="B69" s="29"/>
      <c r="C69" s="22"/>
    </row>
    <row r="70" spans="2:3">
      <c r="B70" s="29"/>
      <c r="C70" s="22"/>
    </row>
    <row r="71" spans="2:3">
      <c r="B71" s="29"/>
      <c r="C71" s="22"/>
    </row>
    <row r="72" spans="2:3">
      <c r="B72" s="29"/>
      <c r="C72" s="22"/>
    </row>
    <row r="73" spans="2:3">
      <c r="B73" s="29"/>
      <c r="C73" s="22"/>
    </row>
    <row r="74" spans="2:3">
      <c r="B74" s="29"/>
      <c r="C74" s="22"/>
    </row>
    <row r="75" spans="2:3">
      <c r="B75" s="29"/>
      <c r="C75" s="22"/>
    </row>
    <row r="76" spans="2:3">
      <c r="B76" s="29"/>
      <c r="C76" s="22"/>
    </row>
    <row r="77" spans="2:3">
      <c r="B77" s="29"/>
      <c r="C77" s="22"/>
    </row>
    <row r="78" spans="2:3">
      <c r="B78" s="29"/>
      <c r="C78" s="22"/>
    </row>
    <row r="79" spans="2:3">
      <c r="B79" s="29"/>
      <c r="C79" s="22"/>
    </row>
    <row r="80" spans="2:3">
      <c r="B80" s="29"/>
      <c r="C80" s="22"/>
    </row>
    <row r="81" spans="2:3">
      <c r="B81" s="29"/>
      <c r="C81" s="22"/>
    </row>
    <row r="82" spans="2:3">
      <c r="B82" s="29"/>
      <c r="C82" s="22"/>
    </row>
    <row r="83" spans="2:3">
      <c r="B83" s="29"/>
      <c r="C83" s="22"/>
    </row>
    <row r="84" spans="2:3">
      <c r="B84" s="29"/>
      <c r="C84" s="22"/>
    </row>
    <row r="85" spans="2:3">
      <c r="B85" s="29"/>
      <c r="C85" s="22"/>
    </row>
    <row r="86" spans="2:3">
      <c r="B86" s="29"/>
      <c r="C86" s="22"/>
    </row>
    <row r="87" spans="2:3">
      <c r="B87" s="29"/>
      <c r="C87" s="22"/>
    </row>
    <row r="88" spans="2:3">
      <c r="B88" s="29"/>
      <c r="C88" s="22"/>
    </row>
    <row r="89" spans="2:3">
      <c r="B89" s="29"/>
      <c r="C89" s="22"/>
    </row>
    <row r="90" spans="2:3">
      <c r="B90" s="29"/>
      <c r="C90" s="22"/>
    </row>
    <row r="91" spans="2:3">
      <c r="B91" s="29"/>
      <c r="C91" s="22"/>
    </row>
    <row r="92" spans="2:3">
      <c r="B92" s="29"/>
      <c r="C92" s="22"/>
    </row>
    <row r="93" spans="2:3">
      <c r="B93" s="29"/>
      <c r="C93" s="22"/>
    </row>
    <row r="94" spans="2:3">
      <c r="B94" s="29"/>
      <c r="C94" s="22"/>
    </row>
    <row r="95" spans="2:3">
      <c r="B95" s="29"/>
      <c r="C95" s="22"/>
    </row>
    <row r="96" spans="2:3">
      <c r="B96" s="29"/>
      <c r="C96" s="22"/>
    </row>
    <row r="97" spans="2:3">
      <c r="B97" s="29"/>
      <c r="C97" s="22"/>
    </row>
    <row r="98" spans="2:3">
      <c r="B98" s="29"/>
      <c r="C98" s="22"/>
    </row>
    <row r="99" spans="2:3">
      <c r="B99" s="29"/>
      <c r="C99" s="22"/>
    </row>
    <row r="100" spans="2:3">
      <c r="B100" s="29"/>
      <c r="C100" s="22"/>
    </row>
    <row r="101" spans="2:3">
      <c r="B101" s="29"/>
      <c r="C101" s="22"/>
    </row>
    <row r="102" spans="2:3">
      <c r="B102" s="29"/>
      <c r="C102" s="22"/>
    </row>
    <row r="103" spans="2:3">
      <c r="B103" s="29"/>
      <c r="C103" s="22"/>
    </row>
    <row r="104" spans="2:3">
      <c r="B104" s="29"/>
      <c r="C104" s="22"/>
    </row>
    <row r="105" spans="2:3">
      <c r="B105" s="29"/>
      <c r="C105" s="22"/>
    </row>
    <row r="106" spans="2:3">
      <c r="B106" s="29"/>
      <c r="C106" s="22"/>
    </row>
    <row r="107" spans="2:3">
      <c r="B107" s="29"/>
      <c r="C107" s="22"/>
    </row>
    <row r="108" spans="2:3">
      <c r="B108" s="29"/>
      <c r="C108" s="22"/>
    </row>
    <row r="109" spans="2:3">
      <c r="B109" s="29"/>
      <c r="C109" s="22"/>
    </row>
    <row r="110" spans="2:3">
      <c r="B110" s="29"/>
      <c r="C110" s="22"/>
    </row>
    <row r="111" spans="2:3">
      <c r="B111" s="29"/>
      <c r="C111" s="22"/>
    </row>
    <row r="112" spans="2:3">
      <c r="B112" s="29"/>
      <c r="C112" s="22"/>
    </row>
    <row r="113" spans="2:3">
      <c r="B113" s="29"/>
      <c r="C113" s="22"/>
    </row>
    <row r="114" spans="2:3">
      <c r="B114" s="29"/>
      <c r="C114" s="22"/>
    </row>
    <row r="115" spans="2:3">
      <c r="B115" s="29"/>
      <c r="C115" s="22"/>
    </row>
    <row r="116" spans="2:3">
      <c r="B116" s="29"/>
      <c r="C116" s="22"/>
    </row>
    <row r="117" spans="2:3">
      <c r="B117" s="29"/>
      <c r="C117" s="22"/>
    </row>
    <row r="118" spans="2:3">
      <c r="B118" s="29"/>
      <c r="C118" s="22"/>
    </row>
    <row r="119" spans="2:3">
      <c r="B119" s="29"/>
      <c r="C119" s="22"/>
    </row>
    <row r="120" spans="2:3">
      <c r="B120" s="29"/>
      <c r="C120" s="22"/>
    </row>
    <row r="121" spans="2:3">
      <c r="B121" s="29"/>
      <c r="C121" s="22"/>
    </row>
    <row r="122" spans="2:3">
      <c r="B122" s="29"/>
      <c r="C122" s="22"/>
    </row>
    <row r="123" spans="2:3">
      <c r="B123" s="29"/>
      <c r="C123" s="22"/>
    </row>
    <row r="124" spans="2:3">
      <c r="B124" s="29"/>
      <c r="C124" s="22"/>
    </row>
    <row r="125" spans="2:3">
      <c r="B125" s="29"/>
      <c r="C125" s="22"/>
    </row>
    <row r="126" spans="2:3">
      <c r="B126" s="29"/>
      <c r="C126" s="22"/>
    </row>
    <row r="127" spans="2:3">
      <c r="B127" s="29"/>
      <c r="C127" s="22"/>
    </row>
    <row r="128" spans="2:3">
      <c r="B128" s="29"/>
      <c r="C128" s="22"/>
    </row>
    <row r="129" spans="2:3">
      <c r="B129" s="29"/>
      <c r="C129" s="22"/>
    </row>
    <row r="130" spans="2:3">
      <c r="B130" s="29"/>
      <c r="C130" s="22"/>
    </row>
    <row r="131" spans="2:3">
      <c r="B131" s="29"/>
      <c r="C131" s="22"/>
    </row>
    <row r="132" spans="2:3">
      <c r="B132" s="29"/>
      <c r="C132" s="22"/>
    </row>
    <row r="133" spans="2:3">
      <c r="B133" s="29"/>
      <c r="C133" s="22"/>
    </row>
    <row r="134" spans="2:3">
      <c r="B134" s="29"/>
      <c r="C134" s="22"/>
    </row>
    <row r="135" spans="2:3">
      <c r="B135" s="29"/>
      <c r="C135" s="22"/>
    </row>
    <row r="136" spans="2:3">
      <c r="B136" s="29"/>
      <c r="C136" s="22"/>
    </row>
    <row r="137" spans="2:3">
      <c r="B137" s="29"/>
      <c r="C137" s="22"/>
    </row>
    <row r="138" spans="2:3">
      <c r="B138" s="29"/>
      <c r="C138" s="22"/>
    </row>
    <row r="139" spans="2:3">
      <c r="B139" s="29"/>
      <c r="C139" s="22"/>
    </row>
    <row r="140" spans="2:3">
      <c r="B140" s="29"/>
      <c r="C140" s="22"/>
    </row>
    <row r="141" spans="2:3">
      <c r="B141" s="29"/>
      <c r="C141" s="22"/>
    </row>
    <row r="142" spans="2:3">
      <c r="B142" s="29"/>
      <c r="C142" s="22"/>
    </row>
    <row r="143" spans="2:3">
      <c r="B143" s="29"/>
      <c r="C143" s="22"/>
    </row>
    <row r="144" spans="2:3">
      <c r="B144" s="29"/>
      <c r="C144" s="22"/>
    </row>
    <row r="145" spans="2:3">
      <c r="B145" s="29"/>
      <c r="C145" s="22"/>
    </row>
    <row r="146" spans="2:3">
      <c r="B146" s="29"/>
      <c r="C146" s="22"/>
    </row>
    <row r="147" spans="2:3">
      <c r="B147" s="29"/>
      <c r="C147" s="22"/>
    </row>
    <row r="148" spans="2:3">
      <c r="B148" s="29"/>
      <c r="C148" s="22"/>
    </row>
    <row r="149" spans="2:3">
      <c r="B149" s="29"/>
      <c r="C149" s="22"/>
    </row>
    <row r="150" spans="2:3">
      <c r="B150" s="29"/>
      <c r="C150" s="22"/>
    </row>
    <row r="151" spans="2:3">
      <c r="B151" s="29"/>
      <c r="C151" s="22"/>
    </row>
    <row r="152" spans="2:3">
      <c r="B152" s="29"/>
      <c r="C152" s="22"/>
    </row>
    <row r="153" spans="2:3">
      <c r="B153" s="29"/>
      <c r="C153" s="22"/>
    </row>
    <row r="154" spans="2:3">
      <c r="B154" s="29"/>
      <c r="C154" s="22"/>
    </row>
    <row r="155" spans="2:3">
      <c r="B155" s="29"/>
      <c r="C155" s="22"/>
    </row>
    <row r="156" spans="2:3">
      <c r="B156" s="29"/>
      <c r="C156" s="22"/>
    </row>
    <row r="157" spans="2:3">
      <c r="B157" s="29"/>
      <c r="C157" s="22"/>
    </row>
    <row r="158" spans="2:3">
      <c r="B158" s="29"/>
      <c r="C158" s="22"/>
    </row>
    <row r="159" spans="2:3">
      <c r="B159" s="29"/>
      <c r="C159" s="22"/>
    </row>
    <row r="160" spans="2:3">
      <c r="B160" s="29"/>
      <c r="C160" s="22"/>
    </row>
    <row r="161" spans="2:3">
      <c r="B161" s="29"/>
      <c r="C161" s="22"/>
    </row>
    <row r="162" spans="2:3">
      <c r="B162" s="29"/>
      <c r="C162" s="22"/>
    </row>
    <row r="163" spans="2:3">
      <c r="B163" s="29"/>
      <c r="C163" s="22"/>
    </row>
    <row r="164" spans="2:3">
      <c r="B164" s="29"/>
      <c r="C164" s="22"/>
    </row>
    <row r="165" spans="2:3">
      <c r="B165" s="29"/>
      <c r="C165" s="22"/>
    </row>
    <row r="166" spans="2:3">
      <c r="B166" s="29"/>
      <c r="C166" s="22"/>
    </row>
    <row r="167" spans="2:3">
      <c r="B167" s="29"/>
      <c r="C167" s="22"/>
    </row>
    <row r="168" spans="2:3">
      <c r="B168" s="29"/>
      <c r="C168" s="22"/>
    </row>
    <row r="169" spans="2:3">
      <c r="B169" s="29"/>
      <c r="C169" s="22"/>
    </row>
    <row r="170" spans="2:3">
      <c r="B170" s="29"/>
      <c r="C170" s="22"/>
    </row>
    <row r="171" spans="2:3">
      <c r="B171" s="29"/>
      <c r="C171" s="22"/>
    </row>
    <row r="172" spans="2:3">
      <c r="B172" s="29"/>
      <c r="C172" s="22"/>
    </row>
    <row r="173" spans="2:3">
      <c r="B173" s="29"/>
      <c r="C173" s="22"/>
    </row>
    <row r="174" spans="2:3">
      <c r="B174" s="29"/>
      <c r="C174" s="22"/>
    </row>
    <row r="175" spans="2:3">
      <c r="B175" s="29"/>
      <c r="C175" s="22"/>
    </row>
    <row r="176" spans="2:3">
      <c r="B176" s="29"/>
      <c r="C176" s="22"/>
    </row>
    <row r="177" spans="2:3">
      <c r="B177" s="29"/>
      <c r="C177" s="22"/>
    </row>
    <row r="178" spans="2:3">
      <c r="B178" s="29"/>
      <c r="C178" s="22"/>
    </row>
    <row r="179" spans="2:3">
      <c r="B179" s="29"/>
      <c r="C179" s="22"/>
    </row>
    <row r="180" spans="2:3">
      <c r="B180" s="29"/>
      <c r="C180" s="22"/>
    </row>
    <row r="181" spans="2:3">
      <c r="B181" s="29"/>
      <c r="C181" s="22"/>
    </row>
    <row r="182" spans="2:3">
      <c r="B182" s="29"/>
      <c r="C182" s="22"/>
    </row>
    <row r="183" spans="2:3">
      <c r="B183" s="29"/>
      <c r="C183" s="22"/>
    </row>
    <row r="184" spans="2:3">
      <c r="B184" s="29"/>
      <c r="C184" s="22"/>
    </row>
    <row r="185" spans="2:3">
      <c r="B185" s="29"/>
      <c r="C185" s="22"/>
    </row>
    <row r="186" spans="2:3">
      <c r="B186" s="29"/>
      <c r="C186" s="22"/>
    </row>
    <row r="187" spans="2:3">
      <c r="B187" s="29"/>
      <c r="C187" s="22"/>
    </row>
    <row r="188" spans="2:3">
      <c r="B188" s="29"/>
      <c r="C188" s="22"/>
    </row>
    <row r="189" spans="2:3">
      <c r="B189" s="29"/>
      <c r="C189" s="22"/>
    </row>
    <row r="190" spans="2:3">
      <c r="B190" s="29"/>
      <c r="C190" s="22"/>
    </row>
    <row r="191" spans="2:3">
      <c r="B191" s="29"/>
      <c r="C191" s="22"/>
    </row>
    <row r="192" spans="2:3">
      <c r="B192" s="29"/>
      <c r="C192" s="22"/>
    </row>
    <row r="193" spans="2:3">
      <c r="B193" s="29"/>
      <c r="C193" s="22"/>
    </row>
    <row r="194" spans="2:3">
      <c r="B194" s="29"/>
      <c r="C194" s="22"/>
    </row>
    <row r="195" spans="2:3">
      <c r="B195" s="29"/>
      <c r="C195" s="22"/>
    </row>
    <row r="196" spans="2:3">
      <c r="B196" s="29"/>
      <c r="C196" s="22"/>
    </row>
    <row r="197" spans="2:3">
      <c r="B197" s="29"/>
      <c r="C197" s="22"/>
    </row>
    <row r="198" spans="2:3">
      <c r="B198" s="29"/>
      <c r="C198" s="22"/>
    </row>
    <row r="199" spans="2:3">
      <c r="B199" s="29"/>
      <c r="C199" s="22"/>
    </row>
    <row r="200" spans="2:3">
      <c r="B200" s="29"/>
      <c r="C200" s="22"/>
    </row>
  </sheetData>
  <mergeCells count="1">
    <mergeCell ref="B1:C1"/>
  </mergeCells>
  <phoneticPr fontId="1"/>
  <pageMargins left="0.7" right="0.7" top="0.75" bottom="0.75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定義</vt:lpstr>
      <vt:lpstr>様式１</vt:lpstr>
      <vt:lpstr>様式１ (記入例)</vt:lpstr>
      <vt:lpstr>祝日リスト</vt:lpstr>
      <vt:lpstr>様式１!Print_Area</vt:lpstr>
      <vt:lpstr>'様式１ (記入例)'!Print_Area</vt:lpstr>
      <vt:lpstr>様式１!Print_Titles</vt:lpstr>
      <vt:lpstr>'様式１ (記入例)'!Print_Titles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2025-09-22T01:24:38Z</dcterms:modified>
</cp:coreProperties>
</file>