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4004" yWindow="-108" windowWidth="23256" windowHeight="12456" tabRatio="816" firstSheet="1" activeTab="1"/>
  </bookViews>
  <sheets>
    <sheet name="定義" sheetId="58" state="hidden" r:id="rId1"/>
    <sheet name="様式１" sheetId="5" r:id="rId2"/>
    <sheet name="祝日リスト" sheetId="59" r:id="rId3"/>
  </sheets>
  <definedNames>
    <definedName name="_xlnm.Print_Area" localSheetId="1">様式１!$A$1:$AP$56</definedName>
    <definedName name="_xlnm.Print_Titles" localSheetId="1">様式１!$1:$8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K100" i="5" l="1"/>
  <c r="AL100" i="5"/>
  <c r="AM100" i="5"/>
  <c r="AK36" i="5"/>
  <c r="AN100" i="5" l="1"/>
  <c r="AO100" i="5" s="1"/>
  <c r="A9" i="5"/>
  <c r="AM104" i="5"/>
  <c r="AL104" i="5"/>
  <c r="AK104" i="5"/>
  <c r="AM96" i="5"/>
  <c r="AL96" i="5"/>
  <c r="AK96" i="5"/>
  <c r="AM92" i="5"/>
  <c r="AL92" i="5"/>
  <c r="AK92" i="5"/>
  <c r="AM88" i="5"/>
  <c r="AL88" i="5"/>
  <c r="AK88" i="5"/>
  <c r="AM84" i="5"/>
  <c r="AL84" i="5"/>
  <c r="AK84" i="5"/>
  <c r="AM80" i="5"/>
  <c r="AL80" i="5"/>
  <c r="AK80" i="5"/>
  <c r="AM76" i="5"/>
  <c r="AL76" i="5"/>
  <c r="AK76" i="5"/>
  <c r="AM72" i="5"/>
  <c r="AL72" i="5"/>
  <c r="AK72" i="5"/>
  <c r="AM68" i="5"/>
  <c r="AL68" i="5"/>
  <c r="AK68" i="5"/>
  <c r="AM64" i="5"/>
  <c r="AL64" i="5"/>
  <c r="AK64" i="5"/>
  <c r="AM60" i="5"/>
  <c r="AL60" i="5"/>
  <c r="AK60" i="5"/>
  <c r="AM56" i="5"/>
  <c r="AL56" i="5"/>
  <c r="AK56" i="5"/>
  <c r="AM52" i="5"/>
  <c r="AL52" i="5"/>
  <c r="AK52" i="5"/>
  <c r="AM48" i="5"/>
  <c r="AL48" i="5"/>
  <c r="AK48" i="5"/>
  <c r="AM44" i="5"/>
  <c r="AL44" i="5"/>
  <c r="AK44" i="5"/>
  <c r="AM40" i="5"/>
  <c r="AL40" i="5"/>
  <c r="AK40" i="5"/>
  <c r="AM36" i="5"/>
  <c r="AL36" i="5"/>
  <c r="AM32" i="5"/>
  <c r="AL32" i="5"/>
  <c r="AK32" i="5"/>
  <c r="AM28" i="5"/>
  <c r="AL28" i="5"/>
  <c r="AK28" i="5"/>
  <c r="AM24" i="5"/>
  <c r="AL24" i="5"/>
  <c r="AK24" i="5"/>
  <c r="AM20" i="5"/>
  <c r="AL20" i="5"/>
  <c r="AK20" i="5"/>
  <c r="AM16" i="5"/>
  <c r="AK16" i="5"/>
  <c r="AM12" i="5"/>
  <c r="AK12" i="5"/>
  <c r="AN104" i="5" l="1"/>
  <c r="AO104" i="5" s="1"/>
  <c r="AN96" i="5"/>
  <c r="AO96" i="5" s="1"/>
  <c r="AN92" i="5"/>
  <c r="AO92" i="5" s="1"/>
  <c r="AN88" i="5"/>
  <c r="AO88" i="5" s="1"/>
  <c r="AN84" i="5"/>
  <c r="AO84" i="5" s="1"/>
  <c r="AN80" i="5"/>
  <c r="AO80" i="5" s="1"/>
  <c r="AN76" i="5"/>
  <c r="AO76" i="5" s="1"/>
  <c r="AN72" i="5"/>
  <c r="AO72" i="5" s="1"/>
  <c r="AN68" i="5"/>
  <c r="AO68" i="5" s="1"/>
  <c r="AN64" i="5"/>
  <c r="AO64" i="5" s="1"/>
  <c r="AN60" i="5"/>
  <c r="AO60" i="5" s="1"/>
  <c r="AN56" i="5"/>
  <c r="AO56" i="5" s="1"/>
  <c r="AN52" i="5"/>
  <c r="AO52" i="5" s="1"/>
  <c r="AN48" i="5"/>
  <c r="AO48" i="5" s="1"/>
  <c r="AN44" i="5"/>
  <c r="AO44" i="5" s="1"/>
  <c r="AN40" i="5"/>
  <c r="AO40" i="5" s="1"/>
  <c r="AN36" i="5"/>
  <c r="AO36" i="5" s="1"/>
  <c r="AN32" i="5"/>
  <c r="AO32" i="5" s="1"/>
  <c r="AN28" i="5"/>
  <c r="AO28" i="5" s="1"/>
  <c r="AN24" i="5"/>
  <c r="AO24" i="5" s="1"/>
  <c r="AN20" i="5"/>
  <c r="AO20" i="5" s="1"/>
  <c r="AA5" i="5"/>
  <c r="AD5" i="5"/>
  <c r="AN16" i="5"/>
  <c r="AN12" i="5"/>
  <c r="AG5" i="5" l="1"/>
  <c r="AN4" i="5" s="1"/>
  <c r="A11" i="5" l="1"/>
  <c r="A13" i="5" s="1"/>
  <c r="A15" i="5" l="1"/>
  <c r="A19" i="5" s="1"/>
  <c r="A23" i="5" s="1"/>
  <c r="A27" i="5" s="1"/>
  <c r="A31" i="5" s="1"/>
  <c r="A35" i="5" s="1"/>
  <c r="A39" i="5" s="1"/>
  <c r="A43" i="5" s="1"/>
  <c r="A47" i="5" s="1"/>
  <c r="A51" i="5" s="1"/>
  <c r="A55" i="5" s="1"/>
  <c r="A59" i="5" s="1"/>
  <c r="A63" i="5" s="1"/>
  <c r="A67" i="5" s="1"/>
  <c r="A71" i="5" s="1"/>
  <c r="A75" i="5" l="1"/>
  <c r="F13" i="5"/>
  <c r="G13" i="5" s="1"/>
  <c r="G14" i="5" s="1"/>
  <c r="G15" i="5" s="1"/>
  <c r="A17" i="5"/>
  <c r="F17" i="5" s="1"/>
  <c r="F9" i="5"/>
  <c r="A79" i="5" l="1"/>
  <c r="A21" i="5"/>
  <c r="F18" i="5"/>
  <c r="F19" i="5" s="1"/>
  <c r="G17" i="5"/>
  <c r="F14" i="5"/>
  <c r="F15" i="5" s="1"/>
  <c r="G9" i="5"/>
  <c r="G10" i="5" s="1"/>
  <c r="G11" i="5" s="1"/>
  <c r="F10" i="5"/>
  <c r="F11" i="5" s="1"/>
  <c r="H13" i="5"/>
  <c r="H14" i="5" s="1"/>
  <c r="H15" i="5" s="1"/>
  <c r="A83" i="5" l="1"/>
  <c r="H17" i="5"/>
  <c r="G18" i="5"/>
  <c r="G19" i="5" s="1"/>
  <c r="H9" i="5"/>
  <c r="H10" i="5" s="1"/>
  <c r="H11" i="5" s="1"/>
  <c r="A25" i="5"/>
  <c r="F25" i="5" s="1"/>
  <c r="F21" i="5"/>
  <c r="I13" i="5"/>
  <c r="I14" i="5" s="1"/>
  <c r="I15" i="5" s="1"/>
  <c r="A87" i="5" l="1"/>
  <c r="I9" i="5"/>
  <c r="I10" i="5" s="1"/>
  <c r="I11" i="5" s="1"/>
  <c r="F26" i="5"/>
  <c r="F27" i="5" s="1"/>
  <c r="G25" i="5"/>
  <c r="A29" i="5"/>
  <c r="F29" i="5" s="1"/>
  <c r="F22" i="5"/>
  <c r="F23" i="5" s="1"/>
  <c r="G21" i="5"/>
  <c r="I17" i="5"/>
  <c r="H18" i="5"/>
  <c r="H19" i="5" s="1"/>
  <c r="J13" i="5"/>
  <c r="J14" i="5" s="1"/>
  <c r="J15" i="5" s="1"/>
  <c r="J9" i="5"/>
  <c r="J10" i="5" s="1"/>
  <c r="J11" i="5" s="1"/>
  <c r="A91" i="5" l="1"/>
  <c r="F30" i="5"/>
  <c r="F31" i="5" s="1"/>
  <c r="G29" i="5"/>
  <c r="H25" i="5"/>
  <c r="G26" i="5"/>
  <c r="G27" i="5" s="1"/>
  <c r="H21" i="5"/>
  <c r="G22" i="5"/>
  <c r="G23" i="5" s="1"/>
  <c r="A33" i="5"/>
  <c r="F33" i="5" s="1"/>
  <c r="J17" i="5"/>
  <c r="I18" i="5"/>
  <c r="I19" i="5" s="1"/>
  <c r="K13" i="5"/>
  <c r="K14" i="5" s="1"/>
  <c r="K15" i="5" s="1"/>
  <c r="K9" i="5"/>
  <c r="K10" i="5" s="1"/>
  <c r="K11" i="5" s="1"/>
  <c r="A95" i="5" l="1"/>
  <c r="K17" i="5"/>
  <c r="J18" i="5"/>
  <c r="J19" i="5" s="1"/>
  <c r="I21" i="5"/>
  <c r="H22" i="5"/>
  <c r="H23" i="5" s="1"/>
  <c r="G33" i="5"/>
  <c r="F34" i="5"/>
  <c r="F35" i="5" s="1"/>
  <c r="A37" i="5"/>
  <c r="I25" i="5"/>
  <c r="H26" i="5"/>
  <c r="H27" i="5" s="1"/>
  <c r="H29" i="5"/>
  <c r="G30" i="5"/>
  <c r="G31" i="5" s="1"/>
  <c r="L13" i="5"/>
  <c r="L14" i="5" s="1"/>
  <c r="L15" i="5" s="1"/>
  <c r="L9" i="5"/>
  <c r="L10" i="5" s="1"/>
  <c r="L11" i="5" s="1"/>
  <c r="A99" i="5" l="1"/>
  <c r="H33" i="5"/>
  <c r="G34" i="5"/>
  <c r="G35" i="5" s="1"/>
  <c r="A41" i="5"/>
  <c r="F41" i="5" s="1"/>
  <c r="J21" i="5"/>
  <c r="I22" i="5"/>
  <c r="I23" i="5" s="1"/>
  <c r="I29" i="5"/>
  <c r="H30" i="5"/>
  <c r="H31" i="5" s="1"/>
  <c r="I26" i="5"/>
  <c r="I27" i="5" s="1"/>
  <c r="J25" i="5"/>
  <c r="F37" i="5"/>
  <c r="L17" i="5"/>
  <c r="K18" i="5"/>
  <c r="K19" i="5" s="1"/>
  <c r="M13" i="5"/>
  <c r="M14" i="5" s="1"/>
  <c r="M15" i="5" s="1"/>
  <c r="M9" i="5"/>
  <c r="M10" i="5" s="1"/>
  <c r="M11" i="5" s="1"/>
  <c r="A103" i="5" l="1"/>
  <c r="F38" i="5"/>
  <c r="F39" i="5" s="1"/>
  <c r="G37" i="5"/>
  <c r="K25" i="5"/>
  <c r="J26" i="5"/>
  <c r="J27" i="5" s="1"/>
  <c r="M17" i="5"/>
  <c r="L18" i="5"/>
  <c r="L19" i="5" s="1"/>
  <c r="I30" i="5"/>
  <c r="I31" i="5" s="1"/>
  <c r="J29" i="5"/>
  <c r="F42" i="5"/>
  <c r="F43" i="5" s="1"/>
  <c r="G41" i="5"/>
  <c r="A45" i="5"/>
  <c r="K21" i="5"/>
  <c r="J22" i="5"/>
  <c r="J23" i="5" s="1"/>
  <c r="I33" i="5"/>
  <c r="H34" i="5"/>
  <c r="H35" i="5" s="1"/>
  <c r="N13" i="5"/>
  <c r="N14" i="5" s="1"/>
  <c r="N15" i="5" s="1"/>
  <c r="N9" i="5"/>
  <c r="N10" i="5" s="1"/>
  <c r="N11" i="5" s="1"/>
  <c r="F45" i="5" l="1"/>
  <c r="G45" i="5" s="1"/>
  <c r="J33" i="5"/>
  <c r="I34" i="5"/>
  <c r="I35" i="5" s="1"/>
  <c r="K29" i="5"/>
  <c r="J30" i="5"/>
  <c r="J31" i="5" s="1"/>
  <c r="K26" i="5"/>
  <c r="K27" i="5" s="1"/>
  <c r="L25" i="5"/>
  <c r="K22" i="5"/>
  <c r="K23" i="5" s="1"/>
  <c r="L21" i="5"/>
  <c r="H37" i="5"/>
  <c r="G38" i="5"/>
  <c r="G39" i="5" s="1"/>
  <c r="G42" i="5"/>
  <c r="G43" i="5" s="1"/>
  <c r="H41" i="5"/>
  <c r="A49" i="5"/>
  <c r="M18" i="5"/>
  <c r="M19" i="5" s="1"/>
  <c r="N17" i="5"/>
  <c r="O13" i="5"/>
  <c r="O14" i="5" s="1"/>
  <c r="O15" i="5" s="1"/>
  <c r="O9" i="5"/>
  <c r="O10" i="5" s="1"/>
  <c r="O11" i="5" s="1"/>
  <c r="F46" i="5" l="1"/>
  <c r="F47" i="5" s="1"/>
  <c r="F49" i="5"/>
  <c r="G49" i="5" s="1"/>
  <c r="H45" i="5"/>
  <c r="G46" i="5"/>
  <c r="G47" i="5" s="1"/>
  <c r="A53" i="5"/>
  <c r="F53" i="5" s="1"/>
  <c r="M21" i="5"/>
  <c r="L22" i="5"/>
  <c r="L23" i="5" s="1"/>
  <c r="I41" i="5"/>
  <c r="H42" i="5"/>
  <c r="H43" i="5" s="1"/>
  <c r="L29" i="5"/>
  <c r="K30" i="5"/>
  <c r="K31" i="5" s="1"/>
  <c r="J34" i="5"/>
  <c r="J35" i="5" s="1"/>
  <c r="K33" i="5"/>
  <c r="H38" i="5"/>
  <c r="H39" i="5" s="1"/>
  <c r="I37" i="5"/>
  <c r="N18" i="5"/>
  <c r="N19" i="5" s="1"/>
  <c r="O17" i="5"/>
  <c r="L26" i="5"/>
  <c r="L27" i="5" s="1"/>
  <c r="M25" i="5"/>
  <c r="P13" i="5"/>
  <c r="P14" i="5" s="1"/>
  <c r="P15" i="5" s="1"/>
  <c r="P9" i="5"/>
  <c r="P10" i="5" s="1"/>
  <c r="P11" i="5" s="1"/>
  <c r="F50" i="5" l="1"/>
  <c r="F51" i="5" s="1"/>
  <c r="A57" i="5"/>
  <c r="F57" i="5" s="1"/>
  <c r="J37" i="5"/>
  <c r="I38" i="5"/>
  <c r="I39" i="5" s="1"/>
  <c r="M26" i="5"/>
  <c r="M27" i="5" s="1"/>
  <c r="N25" i="5"/>
  <c r="M22" i="5"/>
  <c r="M23" i="5" s="1"/>
  <c r="N21" i="5"/>
  <c r="M29" i="5"/>
  <c r="L30" i="5"/>
  <c r="L31" i="5" s="1"/>
  <c r="F54" i="5"/>
  <c r="F55" i="5" s="1"/>
  <c r="G53" i="5"/>
  <c r="K34" i="5"/>
  <c r="K35" i="5" s="1"/>
  <c r="L33" i="5"/>
  <c r="P17" i="5"/>
  <c r="O18" i="5"/>
  <c r="O19" i="5" s="1"/>
  <c r="J41" i="5"/>
  <c r="I42" i="5"/>
  <c r="I43" i="5" s="1"/>
  <c r="H49" i="5"/>
  <c r="G50" i="5"/>
  <c r="G51" i="5" s="1"/>
  <c r="H46" i="5"/>
  <c r="H47" i="5" s="1"/>
  <c r="I45" i="5"/>
  <c r="Q13" i="5"/>
  <c r="Q14" i="5" s="1"/>
  <c r="Q15" i="5" s="1"/>
  <c r="Q9" i="5"/>
  <c r="Q10" i="5" s="1"/>
  <c r="Q11" i="5" s="1"/>
  <c r="G57" i="5" l="1"/>
  <c r="F58" i="5"/>
  <c r="F59" i="5" s="1"/>
  <c r="A61" i="5"/>
  <c r="I49" i="5"/>
  <c r="H50" i="5"/>
  <c r="H51" i="5" s="1"/>
  <c r="L34" i="5"/>
  <c r="L35" i="5" s="1"/>
  <c r="M33" i="5"/>
  <c r="M30" i="5"/>
  <c r="M31" i="5" s="1"/>
  <c r="N29" i="5"/>
  <c r="N22" i="5"/>
  <c r="N23" i="5" s="1"/>
  <c r="O21" i="5"/>
  <c r="K41" i="5"/>
  <c r="J42" i="5"/>
  <c r="J43" i="5" s="1"/>
  <c r="H53" i="5"/>
  <c r="G54" i="5"/>
  <c r="G55" i="5" s="1"/>
  <c r="J45" i="5"/>
  <c r="I46" i="5"/>
  <c r="I47" i="5" s="1"/>
  <c r="Q17" i="5"/>
  <c r="P18" i="5"/>
  <c r="P19" i="5" s="1"/>
  <c r="N26" i="5"/>
  <c r="N27" i="5" s="1"/>
  <c r="O25" i="5"/>
  <c r="K37" i="5"/>
  <c r="J38" i="5"/>
  <c r="J39" i="5" s="1"/>
  <c r="R13" i="5"/>
  <c r="R14" i="5" s="1"/>
  <c r="R15" i="5" s="1"/>
  <c r="R9" i="5"/>
  <c r="R10" i="5" s="1"/>
  <c r="R11" i="5" s="1"/>
  <c r="A65" i="5" l="1"/>
  <c r="F65" i="5" s="1"/>
  <c r="F61" i="5"/>
  <c r="H57" i="5"/>
  <c r="G58" i="5"/>
  <c r="G59" i="5" s="1"/>
  <c r="P21" i="5"/>
  <c r="O22" i="5"/>
  <c r="O23" i="5" s="1"/>
  <c r="R17" i="5"/>
  <c r="Q18" i="5"/>
  <c r="Q19" i="5" s="1"/>
  <c r="N30" i="5"/>
  <c r="N31" i="5" s="1"/>
  <c r="O29" i="5"/>
  <c r="K45" i="5"/>
  <c r="J46" i="5"/>
  <c r="J47" i="5" s="1"/>
  <c r="M34" i="5"/>
  <c r="M35" i="5" s="1"/>
  <c r="N33" i="5"/>
  <c r="K38" i="5"/>
  <c r="K39" i="5" s="1"/>
  <c r="L37" i="5"/>
  <c r="I53" i="5"/>
  <c r="H54" i="5"/>
  <c r="H55" i="5" s="1"/>
  <c r="O26" i="5"/>
  <c r="O27" i="5" s="1"/>
  <c r="P25" i="5"/>
  <c r="K42" i="5"/>
  <c r="K43" i="5" s="1"/>
  <c r="L41" i="5"/>
  <c r="J49" i="5"/>
  <c r="I50" i="5"/>
  <c r="I51" i="5" s="1"/>
  <c r="S13" i="5"/>
  <c r="S14" i="5" s="1"/>
  <c r="S15" i="5" s="1"/>
  <c r="S9" i="5"/>
  <c r="S10" i="5" s="1"/>
  <c r="S11" i="5" s="1"/>
  <c r="H58" i="5" l="1"/>
  <c r="H59" i="5" s="1"/>
  <c r="I57" i="5"/>
  <c r="G61" i="5"/>
  <c r="F62" i="5"/>
  <c r="F63" i="5" s="1"/>
  <c r="F66" i="5"/>
  <c r="F67" i="5" s="1"/>
  <c r="G65" i="5"/>
  <c r="A69" i="5"/>
  <c r="J53" i="5"/>
  <c r="I54" i="5"/>
  <c r="I55" i="5" s="1"/>
  <c r="L45" i="5"/>
  <c r="K46" i="5"/>
  <c r="K47" i="5" s="1"/>
  <c r="M37" i="5"/>
  <c r="L38" i="5"/>
  <c r="L39" i="5" s="1"/>
  <c r="P29" i="5"/>
  <c r="O30" i="5"/>
  <c r="O31" i="5" s="1"/>
  <c r="P26" i="5"/>
  <c r="P27" i="5" s="1"/>
  <c r="Q25" i="5"/>
  <c r="N34" i="5"/>
  <c r="N35" i="5" s="1"/>
  <c r="O33" i="5"/>
  <c r="J50" i="5"/>
  <c r="J51" i="5" s="1"/>
  <c r="K49" i="5"/>
  <c r="S17" i="5"/>
  <c r="R18" i="5"/>
  <c r="R19" i="5" s="1"/>
  <c r="L42" i="5"/>
  <c r="L43" i="5" s="1"/>
  <c r="M41" i="5"/>
  <c r="Q21" i="5"/>
  <c r="P22" i="5"/>
  <c r="P23" i="5" s="1"/>
  <c r="T13" i="5"/>
  <c r="T14" i="5" s="1"/>
  <c r="T15" i="5" s="1"/>
  <c r="T9" i="5"/>
  <c r="T10" i="5" s="1"/>
  <c r="T11" i="5" s="1"/>
  <c r="F69" i="5" l="1"/>
  <c r="F70" i="5" s="1"/>
  <c r="F71" i="5" s="1"/>
  <c r="A73" i="5"/>
  <c r="H65" i="5"/>
  <c r="G66" i="5"/>
  <c r="G67" i="5" s="1"/>
  <c r="H61" i="5"/>
  <c r="G62" i="5"/>
  <c r="G63" i="5" s="1"/>
  <c r="I58" i="5"/>
  <c r="I59" i="5" s="1"/>
  <c r="J57" i="5"/>
  <c r="G69" i="5"/>
  <c r="Q29" i="5"/>
  <c r="P30" i="5"/>
  <c r="P31" i="5" s="1"/>
  <c r="M38" i="5"/>
  <c r="M39" i="5" s="1"/>
  <c r="N37" i="5"/>
  <c r="M45" i="5"/>
  <c r="L46" i="5"/>
  <c r="L47" i="5" s="1"/>
  <c r="M42" i="5"/>
  <c r="M43" i="5" s="1"/>
  <c r="N41" i="5"/>
  <c r="P33" i="5"/>
  <c r="O34" i="5"/>
  <c r="O35" i="5" s="1"/>
  <c r="Q26" i="5"/>
  <c r="Q27" i="5" s="1"/>
  <c r="R25" i="5"/>
  <c r="T17" i="5"/>
  <c r="S18" i="5"/>
  <c r="S19" i="5" s="1"/>
  <c r="K50" i="5"/>
  <c r="K51" i="5" s="1"/>
  <c r="L49" i="5"/>
  <c r="R21" i="5"/>
  <c r="Q22" i="5"/>
  <c r="Q23" i="5" s="1"/>
  <c r="J54" i="5"/>
  <c r="J55" i="5" s="1"/>
  <c r="K53" i="5"/>
  <c r="U13" i="5"/>
  <c r="U14" i="5" s="1"/>
  <c r="U15" i="5" s="1"/>
  <c r="U9" i="5"/>
  <c r="U10" i="5" s="1"/>
  <c r="U11" i="5" s="1"/>
  <c r="F73" i="5" l="1"/>
  <c r="A77" i="5"/>
  <c r="H69" i="5"/>
  <c r="G70" i="5"/>
  <c r="G71" i="5" s="1"/>
  <c r="J58" i="5"/>
  <c r="J59" i="5" s="1"/>
  <c r="K57" i="5"/>
  <c r="H62" i="5"/>
  <c r="H63" i="5" s="1"/>
  <c r="I61" i="5"/>
  <c r="I65" i="5"/>
  <c r="H66" i="5"/>
  <c r="H67" i="5" s="1"/>
  <c r="N45" i="5"/>
  <c r="M46" i="5"/>
  <c r="M47" i="5" s="1"/>
  <c r="M49" i="5"/>
  <c r="L50" i="5"/>
  <c r="L51" i="5" s="1"/>
  <c r="S21" i="5"/>
  <c r="R22" i="5"/>
  <c r="R23" i="5" s="1"/>
  <c r="Q33" i="5"/>
  <c r="P34" i="5"/>
  <c r="P35" i="5" s="1"/>
  <c r="K54" i="5"/>
  <c r="K55" i="5" s="1"/>
  <c r="L53" i="5"/>
  <c r="N38" i="5"/>
  <c r="N39" i="5" s="1"/>
  <c r="O37" i="5"/>
  <c r="U17" i="5"/>
  <c r="T18" i="5"/>
  <c r="T19" i="5" s="1"/>
  <c r="N42" i="5"/>
  <c r="N43" i="5" s="1"/>
  <c r="O41" i="5"/>
  <c r="R26" i="5"/>
  <c r="R27" i="5" s="1"/>
  <c r="S25" i="5"/>
  <c r="R29" i="5"/>
  <c r="Q30" i="5"/>
  <c r="Q31" i="5" s="1"/>
  <c r="V13" i="5"/>
  <c r="V14" i="5" s="1"/>
  <c r="V15" i="5" s="1"/>
  <c r="V9" i="5"/>
  <c r="V10" i="5" s="1"/>
  <c r="V11" i="5" s="1"/>
  <c r="F77" i="5" l="1"/>
  <c r="A81" i="5"/>
  <c r="F74" i="5"/>
  <c r="F75" i="5" s="1"/>
  <c r="G73" i="5"/>
  <c r="J65" i="5"/>
  <c r="I66" i="5"/>
  <c r="I67" i="5" s="1"/>
  <c r="I62" i="5"/>
  <c r="I63" i="5" s="1"/>
  <c r="J61" i="5"/>
  <c r="L57" i="5"/>
  <c r="K58" i="5"/>
  <c r="K59" i="5" s="1"/>
  <c r="I69" i="5"/>
  <c r="H70" i="5"/>
  <c r="H71" i="5" s="1"/>
  <c r="P41" i="5"/>
  <c r="O42" i="5"/>
  <c r="O43" i="5" s="1"/>
  <c r="R33" i="5"/>
  <c r="Q34" i="5"/>
  <c r="Q35" i="5" s="1"/>
  <c r="T25" i="5"/>
  <c r="S26" i="5"/>
  <c r="S27" i="5" s="1"/>
  <c r="U18" i="5"/>
  <c r="U19" i="5" s="1"/>
  <c r="V17" i="5"/>
  <c r="S22" i="5"/>
  <c r="S23" i="5" s="1"/>
  <c r="T21" i="5"/>
  <c r="S29" i="5"/>
  <c r="R30" i="5"/>
  <c r="R31" i="5" s="1"/>
  <c r="P37" i="5"/>
  <c r="O38" i="5"/>
  <c r="O39" i="5" s="1"/>
  <c r="N49" i="5"/>
  <c r="M50" i="5"/>
  <c r="M51" i="5" s="1"/>
  <c r="M53" i="5"/>
  <c r="L54" i="5"/>
  <c r="L55" i="5" s="1"/>
  <c r="N46" i="5"/>
  <c r="N47" i="5" s="1"/>
  <c r="O45" i="5"/>
  <c r="W13" i="5"/>
  <c r="W14" i="5" s="1"/>
  <c r="W15" i="5" s="1"/>
  <c r="W9" i="5"/>
  <c r="W10" i="5" s="1"/>
  <c r="W11" i="5" s="1"/>
  <c r="H73" i="5" l="1"/>
  <c r="G74" i="5"/>
  <c r="G75" i="5" s="1"/>
  <c r="F81" i="5"/>
  <c r="A85" i="5"/>
  <c r="F78" i="5"/>
  <c r="F79" i="5" s="1"/>
  <c r="G77" i="5"/>
  <c r="M57" i="5"/>
  <c r="L58" i="5"/>
  <c r="L59" i="5" s="1"/>
  <c r="J69" i="5"/>
  <c r="I70" i="5"/>
  <c r="I71" i="5" s="1"/>
  <c r="K61" i="5"/>
  <c r="J62" i="5"/>
  <c r="J63" i="5" s="1"/>
  <c r="J66" i="5"/>
  <c r="J67" i="5" s="1"/>
  <c r="K65" i="5"/>
  <c r="V18" i="5"/>
  <c r="V19" i="5" s="1"/>
  <c r="W17" i="5"/>
  <c r="P45" i="5"/>
  <c r="O46" i="5"/>
  <c r="O47" i="5" s="1"/>
  <c r="N50" i="5"/>
  <c r="N51" i="5" s="1"/>
  <c r="O49" i="5"/>
  <c r="U21" i="5"/>
  <c r="T22" i="5"/>
  <c r="T23" i="5" s="1"/>
  <c r="T26" i="5"/>
  <c r="T27" i="5" s="1"/>
  <c r="U25" i="5"/>
  <c r="P38" i="5"/>
  <c r="P39" i="5" s="1"/>
  <c r="Q37" i="5"/>
  <c r="N53" i="5"/>
  <c r="M54" i="5"/>
  <c r="M55" i="5" s="1"/>
  <c r="T29" i="5"/>
  <c r="S30" i="5"/>
  <c r="S31" i="5" s="1"/>
  <c r="R34" i="5"/>
  <c r="R35" i="5" s="1"/>
  <c r="S33" i="5"/>
  <c r="Q41" i="5"/>
  <c r="P42" i="5"/>
  <c r="P43" i="5" s="1"/>
  <c r="X13" i="5"/>
  <c r="X14" i="5" s="1"/>
  <c r="X15" i="5" s="1"/>
  <c r="X9" i="5"/>
  <c r="X10" i="5" s="1"/>
  <c r="X11" i="5" s="1"/>
  <c r="H77" i="5" l="1"/>
  <c r="G78" i="5"/>
  <c r="G79" i="5" s="1"/>
  <c r="F85" i="5"/>
  <c r="A89" i="5"/>
  <c r="F82" i="5"/>
  <c r="F83" i="5" s="1"/>
  <c r="G81" i="5"/>
  <c r="H74" i="5"/>
  <c r="H75" i="5" s="1"/>
  <c r="I73" i="5"/>
  <c r="K62" i="5"/>
  <c r="K63" i="5" s="1"/>
  <c r="L61" i="5"/>
  <c r="J70" i="5"/>
  <c r="J71" i="5" s="1"/>
  <c r="K69" i="5"/>
  <c r="K66" i="5"/>
  <c r="K67" i="5" s="1"/>
  <c r="L65" i="5"/>
  <c r="N57" i="5"/>
  <c r="M58" i="5"/>
  <c r="M59" i="5" s="1"/>
  <c r="U22" i="5"/>
  <c r="U23" i="5" s="1"/>
  <c r="V21" i="5"/>
  <c r="P49" i="5"/>
  <c r="O50" i="5"/>
  <c r="O51" i="5" s="1"/>
  <c r="N54" i="5"/>
  <c r="N55" i="5" s="1"/>
  <c r="O53" i="5"/>
  <c r="R37" i="5"/>
  <c r="Q38" i="5"/>
  <c r="Q39" i="5" s="1"/>
  <c r="T30" i="5"/>
  <c r="T31" i="5" s="1"/>
  <c r="U29" i="5"/>
  <c r="U26" i="5"/>
  <c r="U27" i="5" s="1"/>
  <c r="V25" i="5"/>
  <c r="Q42" i="5"/>
  <c r="Q43" i="5" s="1"/>
  <c r="R41" i="5"/>
  <c r="T33" i="5"/>
  <c r="S34" i="5"/>
  <c r="S35" i="5" s="1"/>
  <c r="Q45" i="5"/>
  <c r="P46" i="5"/>
  <c r="P47" i="5" s="1"/>
  <c r="X17" i="5"/>
  <c r="W18" i="5"/>
  <c r="W19" i="5" s="1"/>
  <c r="Y13" i="5"/>
  <c r="Y14" i="5" s="1"/>
  <c r="Y15" i="5" s="1"/>
  <c r="Y9" i="5"/>
  <c r="Y10" i="5" s="1"/>
  <c r="Y11" i="5" s="1"/>
  <c r="H81" i="5" l="1"/>
  <c r="G82" i="5"/>
  <c r="G83" i="5" s="1"/>
  <c r="F89" i="5"/>
  <c r="A93" i="5"/>
  <c r="A97" i="5" s="1"/>
  <c r="F97" i="5" s="1"/>
  <c r="F86" i="5"/>
  <c r="F87" i="5" s="1"/>
  <c r="G85" i="5"/>
  <c r="I74" i="5"/>
  <c r="I75" i="5" s="1"/>
  <c r="J73" i="5"/>
  <c r="H78" i="5"/>
  <c r="H79" i="5" s="1"/>
  <c r="I77" i="5"/>
  <c r="K70" i="5"/>
  <c r="K71" i="5" s="1"/>
  <c r="L69" i="5"/>
  <c r="M65" i="5"/>
  <c r="L66" i="5"/>
  <c r="L67" i="5" s="1"/>
  <c r="N58" i="5"/>
  <c r="N59" i="5" s="1"/>
  <c r="O57" i="5"/>
  <c r="M61" i="5"/>
  <c r="L62" i="5"/>
  <c r="L63" i="5" s="1"/>
  <c r="Q46" i="5"/>
  <c r="Q47" i="5" s="1"/>
  <c r="R45" i="5"/>
  <c r="T34" i="5"/>
  <c r="T35" i="5" s="1"/>
  <c r="U33" i="5"/>
  <c r="V29" i="5"/>
  <c r="U30" i="5"/>
  <c r="U31" i="5" s="1"/>
  <c r="R42" i="5"/>
  <c r="R43" i="5" s="1"/>
  <c r="S41" i="5"/>
  <c r="Y17" i="5"/>
  <c r="X18" i="5"/>
  <c r="X19" i="5" s="1"/>
  <c r="P53" i="5"/>
  <c r="O54" i="5"/>
  <c r="O55" i="5" s="1"/>
  <c r="Q49" i="5"/>
  <c r="P50" i="5"/>
  <c r="P51" i="5" s="1"/>
  <c r="V26" i="5"/>
  <c r="V27" i="5" s="1"/>
  <c r="W25" i="5"/>
  <c r="S37" i="5"/>
  <c r="R38" i="5"/>
  <c r="R39" i="5" s="1"/>
  <c r="V22" i="5"/>
  <c r="V23" i="5" s="1"/>
  <c r="W21" i="5"/>
  <c r="Z13" i="5"/>
  <c r="Z14" i="5" s="1"/>
  <c r="Z15" i="5" s="1"/>
  <c r="Z9" i="5"/>
  <c r="Z10" i="5" s="1"/>
  <c r="Z11" i="5" s="1"/>
  <c r="F98" i="5" l="1"/>
  <c r="F99" i="5" s="1"/>
  <c r="G97" i="5"/>
  <c r="H85" i="5"/>
  <c r="G86" i="5"/>
  <c r="G87" i="5" s="1"/>
  <c r="F93" i="5"/>
  <c r="J74" i="5"/>
  <c r="J75" i="5" s="1"/>
  <c r="K73" i="5"/>
  <c r="G89" i="5"/>
  <c r="F90" i="5"/>
  <c r="F91" i="5" s="1"/>
  <c r="J77" i="5"/>
  <c r="I78" i="5"/>
  <c r="I79" i="5" s="1"/>
  <c r="I81" i="5"/>
  <c r="H82" i="5"/>
  <c r="H83" i="5" s="1"/>
  <c r="N65" i="5"/>
  <c r="M66" i="5"/>
  <c r="M67" i="5" s="1"/>
  <c r="M62" i="5"/>
  <c r="M63" i="5" s="1"/>
  <c r="N61" i="5"/>
  <c r="M69" i="5"/>
  <c r="L70" i="5"/>
  <c r="L71" i="5" s="1"/>
  <c r="P57" i="5"/>
  <c r="O58" i="5"/>
  <c r="O59" i="5" s="1"/>
  <c r="S38" i="5"/>
  <c r="S39" i="5" s="1"/>
  <c r="T37" i="5"/>
  <c r="V30" i="5"/>
  <c r="V31" i="5" s="1"/>
  <c r="W29" i="5"/>
  <c r="X21" i="5"/>
  <c r="W22" i="5"/>
  <c r="W23" i="5" s="1"/>
  <c r="Q50" i="5"/>
  <c r="Q51" i="5" s="1"/>
  <c r="R49" i="5"/>
  <c r="Q53" i="5"/>
  <c r="P54" i="5"/>
  <c r="P55" i="5" s="1"/>
  <c r="U34" i="5"/>
  <c r="U35" i="5" s="1"/>
  <c r="V33" i="5"/>
  <c r="X25" i="5"/>
  <c r="W26" i="5"/>
  <c r="W27" i="5" s="1"/>
  <c r="Z17" i="5"/>
  <c r="Y18" i="5"/>
  <c r="Y19" i="5" s="1"/>
  <c r="S45" i="5"/>
  <c r="R46" i="5"/>
  <c r="R47" i="5" s="1"/>
  <c r="T41" i="5"/>
  <c r="S42" i="5"/>
  <c r="S43" i="5" s="1"/>
  <c r="AA13" i="5"/>
  <c r="AA14" i="5" s="1"/>
  <c r="AA15" i="5" s="1"/>
  <c r="AA9" i="5"/>
  <c r="AA10" i="5" s="1"/>
  <c r="AA11" i="5" s="1"/>
  <c r="G98" i="5" l="1"/>
  <c r="G99" i="5" s="1"/>
  <c r="H97" i="5"/>
  <c r="H89" i="5"/>
  <c r="G90" i="5"/>
  <c r="G91" i="5" s="1"/>
  <c r="L73" i="5"/>
  <c r="K74" i="5"/>
  <c r="K75" i="5" s="1"/>
  <c r="A101" i="5"/>
  <c r="F101" i="5" s="1"/>
  <c r="J81" i="5"/>
  <c r="I82" i="5"/>
  <c r="I83" i="5" s="1"/>
  <c r="F94" i="5"/>
  <c r="F95" i="5" s="1"/>
  <c r="G93" i="5"/>
  <c r="K77" i="5"/>
  <c r="J78" i="5"/>
  <c r="J79" i="5" s="1"/>
  <c r="I85" i="5"/>
  <c r="H86" i="5"/>
  <c r="H87" i="5" s="1"/>
  <c r="N66" i="5"/>
  <c r="N67" i="5" s="1"/>
  <c r="O65" i="5"/>
  <c r="Q57" i="5"/>
  <c r="P58" i="5"/>
  <c r="P59" i="5" s="1"/>
  <c r="N69" i="5"/>
  <c r="M70" i="5"/>
  <c r="M71" i="5" s="1"/>
  <c r="N62" i="5"/>
  <c r="N63" i="5" s="1"/>
  <c r="O61" i="5"/>
  <c r="R53" i="5"/>
  <c r="Q54" i="5"/>
  <c r="Q55" i="5" s="1"/>
  <c r="S49" i="5"/>
  <c r="R50" i="5"/>
  <c r="R51" i="5" s="1"/>
  <c r="AA17" i="5"/>
  <c r="Z18" i="5"/>
  <c r="Z19" i="5" s="1"/>
  <c r="U37" i="5"/>
  <c r="T38" i="5"/>
  <c r="T39" i="5" s="1"/>
  <c r="V34" i="5"/>
  <c r="V35" i="5" s="1"/>
  <c r="W33" i="5"/>
  <c r="T45" i="5"/>
  <c r="S46" i="5"/>
  <c r="S47" i="5" s="1"/>
  <c r="U41" i="5"/>
  <c r="T42" i="5"/>
  <c r="T43" i="5" s="1"/>
  <c r="W30" i="5"/>
  <c r="W31" i="5" s="1"/>
  <c r="X29" i="5"/>
  <c r="X26" i="5"/>
  <c r="X27" i="5" s="1"/>
  <c r="Y25" i="5"/>
  <c r="Y21" i="5"/>
  <c r="X22" i="5"/>
  <c r="X23" i="5" s="1"/>
  <c r="AB13" i="5"/>
  <c r="AB14" i="5" s="1"/>
  <c r="AB15" i="5" s="1"/>
  <c r="AB9" i="5"/>
  <c r="AB10" i="5" s="1"/>
  <c r="AB11" i="5" s="1"/>
  <c r="H98" i="5" l="1"/>
  <c r="H99" i="5" s="1"/>
  <c r="I97" i="5"/>
  <c r="H93" i="5"/>
  <c r="G94" i="5"/>
  <c r="G95" i="5" s="1"/>
  <c r="J85" i="5"/>
  <c r="I86" i="5"/>
  <c r="I87" i="5" s="1"/>
  <c r="M73" i="5"/>
  <c r="L74" i="5"/>
  <c r="L75" i="5" s="1"/>
  <c r="J82" i="5"/>
  <c r="J83" i="5" s="1"/>
  <c r="K81" i="5"/>
  <c r="L77" i="5"/>
  <c r="K78" i="5"/>
  <c r="K79" i="5" s="1"/>
  <c r="G101" i="5"/>
  <c r="F102" i="5"/>
  <c r="F103" i="5" s="1"/>
  <c r="I89" i="5"/>
  <c r="H90" i="5"/>
  <c r="H91" i="5" s="1"/>
  <c r="P65" i="5"/>
  <c r="O66" i="5"/>
  <c r="O67" i="5" s="1"/>
  <c r="P61" i="5"/>
  <c r="O62" i="5"/>
  <c r="O63" i="5" s="1"/>
  <c r="O69" i="5"/>
  <c r="N70" i="5"/>
  <c r="N71" i="5" s="1"/>
  <c r="Q58" i="5"/>
  <c r="Q59" i="5" s="1"/>
  <c r="R57" i="5"/>
  <c r="Z21" i="5"/>
  <c r="Y22" i="5"/>
  <c r="Y23" i="5" s="1"/>
  <c r="Z25" i="5"/>
  <c r="Y26" i="5"/>
  <c r="Y27" i="5" s="1"/>
  <c r="U38" i="5"/>
  <c r="U39" i="5" s="1"/>
  <c r="V37" i="5"/>
  <c r="T46" i="5"/>
  <c r="T47" i="5" s="1"/>
  <c r="U45" i="5"/>
  <c r="AB17" i="5"/>
  <c r="AA18" i="5"/>
  <c r="AA19" i="5" s="1"/>
  <c r="S50" i="5"/>
  <c r="S51" i="5" s="1"/>
  <c r="T49" i="5"/>
  <c r="X30" i="5"/>
  <c r="X31" i="5" s="1"/>
  <c r="Y29" i="5"/>
  <c r="V41" i="5"/>
  <c r="U42" i="5"/>
  <c r="U43" i="5" s="1"/>
  <c r="X33" i="5"/>
  <c r="W34" i="5"/>
  <c r="W35" i="5" s="1"/>
  <c r="R54" i="5"/>
  <c r="R55" i="5" s="1"/>
  <c r="S53" i="5"/>
  <c r="AC13" i="5"/>
  <c r="AC14" i="5" s="1"/>
  <c r="AC15" i="5" s="1"/>
  <c r="AC9" i="5"/>
  <c r="AC10" i="5" s="1"/>
  <c r="AC11" i="5" s="1"/>
  <c r="I98" i="5" l="1"/>
  <c r="I99" i="5" s="1"/>
  <c r="J97" i="5"/>
  <c r="I90" i="5"/>
  <c r="I91" i="5" s="1"/>
  <c r="J89" i="5"/>
  <c r="N73" i="5"/>
  <c r="M74" i="5"/>
  <c r="M75" i="5" s="1"/>
  <c r="H101" i="5"/>
  <c r="G102" i="5"/>
  <c r="G103" i="5" s="1"/>
  <c r="J86" i="5"/>
  <c r="J87" i="5" s="1"/>
  <c r="K85" i="5"/>
  <c r="M77" i="5"/>
  <c r="L78" i="5"/>
  <c r="L79" i="5" s="1"/>
  <c r="K82" i="5"/>
  <c r="K83" i="5" s="1"/>
  <c r="L81" i="5"/>
  <c r="I93" i="5"/>
  <c r="H94" i="5"/>
  <c r="H95" i="5" s="1"/>
  <c r="R58" i="5"/>
  <c r="R59" i="5" s="1"/>
  <c r="S57" i="5"/>
  <c r="P62" i="5"/>
  <c r="P63" i="5" s="1"/>
  <c r="Q61" i="5"/>
  <c r="Q65" i="5"/>
  <c r="P66" i="5"/>
  <c r="P67" i="5" s="1"/>
  <c r="P69" i="5"/>
  <c r="O70" i="5"/>
  <c r="O71" i="5" s="1"/>
  <c r="U46" i="5"/>
  <c r="U47" i="5" s="1"/>
  <c r="V45" i="5"/>
  <c r="S54" i="5"/>
  <c r="S55" i="5" s="1"/>
  <c r="T53" i="5"/>
  <c r="U49" i="5"/>
  <c r="T50" i="5"/>
  <c r="T51" i="5" s="1"/>
  <c r="V38" i="5"/>
  <c r="V39" i="5" s="1"/>
  <c r="W37" i="5"/>
  <c r="AA25" i="5"/>
  <c r="Z26" i="5"/>
  <c r="Z27" i="5" s="1"/>
  <c r="V42" i="5"/>
  <c r="V43" i="5" s="1"/>
  <c r="W41" i="5"/>
  <c r="Y33" i="5"/>
  <c r="X34" i="5"/>
  <c r="X35" i="5" s="1"/>
  <c r="Z29" i="5"/>
  <c r="Y30" i="5"/>
  <c r="Y31" i="5" s="1"/>
  <c r="AC17" i="5"/>
  <c r="AB18" i="5"/>
  <c r="AB19" i="5" s="1"/>
  <c r="AA21" i="5"/>
  <c r="Z22" i="5"/>
  <c r="Z23" i="5" s="1"/>
  <c r="AD13" i="5"/>
  <c r="AD14" i="5" s="1"/>
  <c r="AD15" i="5" s="1"/>
  <c r="AD9" i="5"/>
  <c r="AD10" i="5" s="1"/>
  <c r="AD11" i="5" s="1"/>
  <c r="J98" i="5" l="1"/>
  <c r="J99" i="5" s="1"/>
  <c r="K97" i="5"/>
  <c r="I101" i="5"/>
  <c r="H102" i="5"/>
  <c r="H103" i="5" s="1"/>
  <c r="M81" i="5"/>
  <c r="L82" i="5"/>
  <c r="L83" i="5" s="1"/>
  <c r="J93" i="5"/>
  <c r="I94" i="5"/>
  <c r="I95" i="5" s="1"/>
  <c r="K86" i="5"/>
  <c r="K87" i="5" s="1"/>
  <c r="L85" i="5"/>
  <c r="O73" i="5"/>
  <c r="N74" i="5"/>
  <c r="N75" i="5" s="1"/>
  <c r="N77" i="5"/>
  <c r="M78" i="5"/>
  <c r="M79" i="5" s="1"/>
  <c r="J90" i="5"/>
  <c r="J91" i="5" s="1"/>
  <c r="K89" i="5"/>
  <c r="R61" i="5"/>
  <c r="Q62" i="5"/>
  <c r="Q63" i="5" s="1"/>
  <c r="R65" i="5"/>
  <c r="Q66" i="5"/>
  <c r="Q67" i="5" s="1"/>
  <c r="Q69" i="5"/>
  <c r="P70" i="5"/>
  <c r="P71" i="5" s="1"/>
  <c r="S58" i="5"/>
  <c r="S59" i="5" s="1"/>
  <c r="T57" i="5"/>
  <c r="AA22" i="5"/>
  <c r="AA23" i="5" s="1"/>
  <c r="AB21" i="5"/>
  <c r="V49" i="5"/>
  <c r="U50" i="5"/>
  <c r="U51" i="5" s="1"/>
  <c r="AC18" i="5"/>
  <c r="AC19" i="5" s="1"/>
  <c r="AD17" i="5"/>
  <c r="AB25" i="5"/>
  <c r="AA26" i="5"/>
  <c r="AA27" i="5" s="1"/>
  <c r="U53" i="5"/>
  <c r="T54" i="5"/>
  <c r="T55" i="5" s="1"/>
  <c r="Z33" i="5"/>
  <c r="Y34" i="5"/>
  <c r="Y35" i="5" s="1"/>
  <c r="X41" i="5"/>
  <c r="W42" i="5"/>
  <c r="W43" i="5" s="1"/>
  <c r="X37" i="5"/>
  <c r="W38" i="5"/>
  <c r="W39" i="5" s="1"/>
  <c r="Z30" i="5"/>
  <c r="Z31" i="5" s="1"/>
  <c r="AA29" i="5"/>
  <c r="W45" i="5"/>
  <c r="V46" i="5"/>
  <c r="V47" i="5" s="1"/>
  <c r="AE13" i="5"/>
  <c r="AE14" i="5" s="1"/>
  <c r="AE15" i="5" s="1"/>
  <c r="AE9" i="5"/>
  <c r="AE10" i="5" s="1"/>
  <c r="AE11" i="5" s="1"/>
  <c r="L97" i="5" l="1"/>
  <c r="K98" i="5"/>
  <c r="K99" i="5" s="1"/>
  <c r="J94" i="5"/>
  <c r="J95" i="5" s="1"/>
  <c r="K93" i="5"/>
  <c r="N78" i="5"/>
  <c r="N79" i="5" s="1"/>
  <c r="O77" i="5"/>
  <c r="L89" i="5"/>
  <c r="K90" i="5"/>
  <c r="K91" i="5" s="1"/>
  <c r="P73" i="5"/>
  <c r="O74" i="5"/>
  <c r="O75" i="5" s="1"/>
  <c r="N81" i="5"/>
  <c r="M82" i="5"/>
  <c r="M83" i="5" s="1"/>
  <c r="M85" i="5"/>
  <c r="L86" i="5"/>
  <c r="L87" i="5" s="1"/>
  <c r="J101" i="5"/>
  <c r="I102" i="5"/>
  <c r="I103" i="5" s="1"/>
  <c r="R69" i="5"/>
  <c r="Q70" i="5"/>
  <c r="Q71" i="5" s="1"/>
  <c r="R66" i="5"/>
  <c r="R67" i="5" s="1"/>
  <c r="S65" i="5"/>
  <c r="T58" i="5"/>
  <c r="T59" i="5" s="1"/>
  <c r="U57" i="5"/>
  <c r="S61" i="5"/>
  <c r="R62" i="5"/>
  <c r="R63" i="5" s="1"/>
  <c r="X42" i="5"/>
  <c r="X43" i="5" s="1"/>
  <c r="Y41" i="5"/>
  <c r="X45" i="5"/>
  <c r="W46" i="5"/>
  <c r="W47" i="5" s="1"/>
  <c r="Z34" i="5"/>
  <c r="Z35" i="5" s="1"/>
  <c r="AA33" i="5"/>
  <c r="V50" i="5"/>
  <c r="V51" i="5" s="1"/>
  <c r="W49" i="5"/>
  <c r="AB29" i="5"/>
  <c r="AA30" i="5"/>
  <c r="AA31" i="5" s="1"/>
  <c r="X38" i="5"/>
  <c r="X39" i="5" s="1"/>
  <c r="Y37" i="5"/>
  <c r="AC25" i="5"/>
  <c r="AB26" i="5"/>
  <c r="AB27" i="5" s="1"/>
  <c r="AC21" i="5"/>
  <c r="AB22" i="5"/>
  <c r="AB23" i="5" s="1"/>
  <c r="V53" i="5"/>
  <c r="U54" i="5"/>
  <c r="U55" i="5" s="1"/>
  <c r="AD18" i="5"/>
  <c r="AD19" i="5" s="1"/>
  <c r="AE17" i="5"/>
  <c r="AF13" i="5"/>
  <c r="AF14" i="5" s="1"/>
  <c r="AF15" i="5" s="1"/>
  <c r="AF9" i="5"/>
  <c r="M97" i="5" l="1"/>
  <c r="L98" i="5"/>
  <c r="L99" i="5" s="1"/>
  <c r="P77" i="5"/>
  <c r="O78" i="5"/>
  <c r="O79" i="5" s="1"/>
  <c r="M89" i="5"/>
  <c r="L90" i="5"/>
  <c r="L91" i="5" s="1"/>
  <c r="J102" i="5"/>
  <c r="J103" i="5" s="1"/>
  <c r="K101" i="5"/>
  <c r="P74" i="5"/>
  <c r="P75" i="5" s="1"/>
  <c r="Q73" i="5"/>
  <c r="K94" i="5"/>
  <c r="K95" i="5" s="1"/>
  <c r="L93" i="5"/>
  <c r="N82" i="5"/>
  <c r="N83" i="5" s="1"/>
  <c r="O81" i="5"/>
  <c r="N85" i="5"/>
  <c r="M86" i="5"/>
  <c r="M87" i="5" s="1"/>
  <c r="S66" i="5"/>
  <c r="S67" i="5" s="1"/>
  <c r="T65" i="5"/>
  <c r="T61" i="5"/>
  <c r="S62" i="5"/>
  <c r="S63" i="5" s="1"/>
  <c r="U58" i="5"/>
  <c r="U59" i="5" s="1"/>
  <c r="V57" i="5"/>
  <c r="R70" i="5"/>
  <c r="R71" i="5" s="1"/>
  <c r="S69" i="5"/>
  <c r="X49" i="5"/>
  <c r="W50" i="5"/>
  <c r="W51" i="5" s="1"/>
  <c r="AF17" i="5"/>
  <c r="AE18" i="5"/>
  <c r="AE19" i="5" s="1"/>
  <c r="AC22" i="5"/>
  <c r="AC23" i="5" s="1"/>
  <c r="AD21" i="5"/>
  <c r="AA34" i="5"/>
  <c r="AA35" i="5" s="1"/>
  <c r="AB33" i="5"/>
  <c r="AC26" i="5"/>
  <c r="AC27" i="5" s="1"/>
  <c r="AD25" i="5"/>
  <c r="V54" i="5"/>
  <c r="V55" i="5" s="1"/>
  <c r="W53" i="5"/>
  <c r="Z37" i="5"/>
  <c r="Y38" i="5"/>
  <c r="Y39" i="5" s="1"/>
  <c r="Y45" i="5"/>
  <c r="X46" i="5"/>
  <c r="X47" i="5" s="1"/>
  <c r="Z41" i="5"/>
  <c r="Y42" i="5"/>
  <c r="Y43" i="5" s="1"/>
  <c r="AB30" i="5"/>
  <c r="AB31" i="5" s="1"/>
  <c r="AC29" i="5"/>
  <c r="AG9" i="5"/>
  <c r="AF10" i="5"/>
  <c r="AF11" i="5" s="1"/>
  <c r="AG13" i="5"/>
  <c r="N97" i="5" l="1"/>
  <c r="M98" i="5"/>
  <c r="M99" i="5" s="1"/>
  <c r="M93" i="5"/>
  <c r="L94" i="5"/>
  <c r="L95" i="5" s="1"/>
  <c r="K102" i="5"/>
  <c r="K103" i="5" s="1"/>
  <c r="L101" i="5"/>
  <c r="Q74" i="5"/>
  <c r="Q75" i="5" s="1"/>
  <c r="R73" i="5"/>
  <c r="M90" i="5"/>
  <c r="M91" i="5" s="1"/>
  <c r="N89" i="5"/>
  <c r="P81" i="5"/>
  <c r="O82" i="5"/>
  <c r="O83" i="5" s="1"/>
  <c r="P78" i="5"/>
  <c r="P79" i="5" s="1"/>
  <c r="Q77" i="5"/>
  <c r="N86" i="5"/>
  <c r="N87" i="5" s="1"/>
  <c r="O85" i="5"/>
  <c r="U61" i="5"/>
  <c r="T62" i="5"/>
  <c r="T63" i="5" s="1"/>
  <c r="T66" i="5"/>
  <c r="T67" i="5" s="1"/>
  <c r="U65" i="5"/>
  <c r="S70" i="5"/>
  <c r="S71" i="5" s="1"/>
  <c r="T69" i="5"/>
  <c r="W57" i="5"/>
  <c r="V58" i="5"/>
  <c r="V59" i="5" s="1"/>
  <c r="AB34" i="5"/>
  <c r="AB35" i="5" s="1"/>
  <c r="AC33" i="5"/>
  <c r="Y46" i="5"/>
  <c r="Y47" i="5" s="1"/>
  <c r="Z45" i="5"/>
  <c r="AD22" i="5"/>
  <c r="AD23" i="5" s="1"/>
  <c r="AE21" i="5"/>
  <c r="AG10" i="5"/>
  <c r="AG11" i="5" s="1"/>
  <c r="AH9" i="5"/>
  <c r="AH10" i="5" s="1"/>
  <c r="AH11" i="5" s="1"/>
  <c r="AA37" i="5"/>
  <c r="Z38" i="5"/>
  <c r="Z39" i="5" s="1"/>
  <c r="AG14" i="5"/>
  <c r="AG15" i="5" s="1"/>
  <c r="AH13" i="5"/>
  <c r="AD29" i="5"/>
  <c r="AC30" i="5"/>
  <c r="AC31" i="5" s="1"/>
  <c r="X53" i="5"/>
  <c r="W54" i="5"/>
  <c r="W55" i="5" s="1"/>
  <c r="AG17" i="5"/>
  <c r="AF18" i="5"/>
  <c r="AF19" i="5" s="1"/>
  <c r="AE25" i="5"/>
  <c r="AD26" i="5"/>
  <c r="AD27" i="5" s="1"/>
  <c r="AA41" i="5"/>
  <c r="Z42" i="5"/>
  <c r="Z43" i="5" s="1"/>
  <c r="X50" i="5"/>
  <c r="X51" i="5" s="1"/>
  <c r="Y49" i="5"/>
  <c r="N98" i="5" l="1"/>
  <c r="N99" i="5" s="1"/>
  <c r="O97" i="5"/>
  <c r="S73" i="5"/>
  <c r="R74" i="5"/>
  <c r="R75" i="5" s="1"/>
  <c r="Q81" i="5"/>
  <c r="P82" i="5"/>
  <c r="P83" i="5" s="1"/>
  <c r="P85" i="5"/>
  <c r="O86" i="5"/>
  <c r="O87" i="5" s="1"/>
  <c r="Q78" i="5"/>
  <c r="Q79" i="5" s="1"/>
  <c r="R77" i="5"/>
  <c r="N90" i="5"/>
  <c r="N91" i="5" s="1"/>
  <c r="O89" i="5"/>
  <c r="M101" i="5"/>
  <c r="L102" i="5"/>
  <c r="L103" i="5" s="1"/>
  <c r="N93" i="5"/>
  <c r="M94" i="5"/>
  <c r="M95" i="5" s="1"/>
  <c r="U69" i="5"/>
  <c r="T70" i="5"/>
  <c r="T71" i="5" s="1"/>
  <c r="W58" i="5"/>
  <c r="W59" i="5" s="1"/>
  <c r="X57" i="5"/>
  <c r="U66" i="5"/>
  <c r="U67" i="5" s="1"/>
  <c r="V65" i="5"/>
  <c r="U62" i="5"/>
  <c r="U63" i="5" s="1"/>
  <c r="V61" i="5"/>
  <c r="X54" i="5"/>
  <c r="X55" i="5" s="1"/>
  <c r="Y53" i="5"/>
  <c r="AF21" i="5"/>
  <c r="AE22" i="5"/>
  <c r="AE23" i="5" s="1"/>
  <c r="Z49" i="5"/>
  <c r="Y50" i="5"/>
  <c r="Y51" i="5" s="1"/>
  <c r="AA42" i="5"/>
  <c r="AA43" i="5" s="1"/>
  <c r="AB41" i="5"/>
  <c r="AE29" i="5"/>
  <c r="AD30" i="5"/>
  <c r="AD31" i="5" s="1"/>
  <c r="AI13" i="5"/>
  <c r="AH14" i="5"/>
  <c r="AH15" i="5" s="1"/>
  <c r="AA45" i="5"/>
  <c r="Z46" i="5"/>
  <c r="Z47" i="5" s="1"/>
  <c r="AF25" i="5"/>
  <c r="AE26" i="5"/>
  <c r="AE27" i="5" s="1"/>
  <c r="AC34" i="5"/>
  <c r="AC35" i="5" s="1"/>
  <c r="AD33" i="5"/>
  <c r="AG18" i="5"/>
  <c r="AG19" i="5" s="1"/>
  <c r="AH17" i="5"/>
  <c r="AA38" i="5"/>
  <c r="AA39" i="5" s="1"/>
  <c r="AB37" i="5"/>
  <c r="AI9" i="5"/>
  <c r="O98" i="5" l="1"/>
  <c r="O99" i="5" s="1"/>
  <c r="P97" i="5"/>
  <c r="N101" i="5"/>
  <c r="M102" i="5"/>
  <c r="M103" i="5" s="1"/>
  <c r="R81" i="5"/>
  <c r="Q82" i="5"/>
  <c r="Q83" i="5" s="1"/>
  <c r="S77" i="5"/>
  <c r="R78" i="5"/>
  <c r="R79" i="5" s="1"/>
  <c r="T73" i="5"/>
  <c r="S74" i="5"/>
  <c r="S75" i="5" s="1"/>
  <c r="O90" i="5"/>
  <c r="O91" i="5" s="1"/>
  <c r="P89" i="5"/>
  <c r="Q85" i="5"/>
  <c r="P86" i="5"/>
  <c r="P87" i="5" s="1"/>
  <c r="O93" i="5"/>
  <c r="N94" i="5"/>
  <c r="N95" i="5" s="1"/>
  <c r="V66" i="5"/>
  <c r="V67" i="5" s="1"/>
  <c r="W65" i="5"/>
  <c r="Y57" i="5"/>
  <c r="X58" i="5"/>
  <c r="X59" i="5" s="1"/>
  <c r="V62" i="5"/>
  <c r="V63" i="5" s="1"/>
  <c r="W61" i="5"/>
  <c r="V69" i="5"/>
  <c r="U70" i="5"/>
  <c r="U71" i="5" s="1"/>
  <c r="AC41" i="5"/>
  <c r="AB42" i="5"/>
  <c r="AB43" i="5" s="1"/>
  <c r="AI10" i="5"/>
  <c r="AI11" i="5" s="1"/>
  <c r="AF26" i="5"/>
  <c r="AF27" i="5" s="1"/>
  <c r="AG25" i="5"/>
  <c r="AA46" i="5"/>
  <c r="AA47" i="5" s="1"/>
  <c r="AB45" i="5"/>
  <c r="Z50" i="5"/>
  <c r="Z51" i="5" s="1"/>
  <c r="AA49" i="5"/>
  <c r="AC37" i="5"/>
  <c r="AB38" i="5"/>
  <c r="AB39" i="5" s="1"/>
  <c r="AI17" i="5"/>
  <c r="AH18" i="5"/>
  <c r="AH19" i="5" s="1"/>
  <c r="AI14" i="5"/>
  <c r="AI15" i="5" s="1"/>
  <c r="AJ13" i="5"/>
  <c r="AJ14" i="5" s="1"/>
  <c r="AJ15" i="5" s="1"/>
  <c r="AG21" i="5"/>
  <c r="AF22" i="5"/>
  <c r="AF23" i="5" s="1"/>
  <c r="AJ9" i="5"/>
  <c r="AJ10" i="5" s="1"/>
  <c r="AD34" i="5"/>
  <c r="AD35" i="5" s="1"/>
  <c r="AE33" i="5"/>
  <c r="Y54" i="5"/>
  <c r="Y55" i="5" s="1"/>
  <c r="Z53" i="5"/>
  <c r="AF29" i="5"/>
  <c r="AE30" i="5"/>
  <c r="AE31" i="5" s="1"/>
  <c r="AL12" i="5"/>
  <c r="AO12" i="5" s="1"/>
  <c r="P98" i="5" l="1"/>
  <c r="P99" i="5" s="1"/>
  <c r="Q97" i="5"/>
  <c r="AM11" i="5"/>
  <c r="AJ11" i="5"/>
  <c r="AL16" i="5"/>
  <c r="AO16" i="5" s="1"/>
  <c r="T77" i="5"/>
  <c r="S78" i="5"/>
  <c r="S79" i="5" s="1"/>
  <c r="P93" i="5"/>
  <c r="O94" i="5"/>
  <c r="O95" i="5" s="1"/>
  <c r="R82" i="5"/>
  <c r="R83" i="5" s="1"/>
  <c r="S81" i="5"/>
  <c r="R85" i="5"/>
  <c r="Q86" i="5"/>
  <c r="Q87" i="5" s="1"/>
  <c r="Q89" i="5"/>
  <c r="P90" i="5"/>
  <c r="P91" i="5" s="1"/>
  <c r="U73" i="5"/>
  <c r="T74" i="5"/>
  <c r="T75" i="5" s="1"/>
  <c r="O101" i="5"/>
  <c r="N102" i="5"/>
  <c r="N103" i="5" s="1"/>
  <c r="W69" i="5"/>
  <c r="V70" i="5"/>
  <c r="V71" i="5" s="1"/>
  <c r="X61" i="5"/>
  <c r="W62" i="5"/>
  <c r="W63" i="5" s="1"/>
  <c r="Z57" i="5"/>
  <c r="Y58" i="5"/>
  <c r="Y59" i="5" s="1"/>
  <c r="W66" i="5"/>
  <c r="W67" i="5" s="1"/>
  <c r="X65" i="5"/>
  <c r="AG29" i="5"/>
  <c r="AF30" i="5"/>
  <c r="AF31" i="5" s="1"/>
  <c r="AC45" i="5"/>
  <c r="AB46" i="5"/>
  <c r="AB47" i="5" s="1"/>
  <c r="AA53" i="5"/>
  <c r="Z54" i="5"/>
  <c r="Z55" i="5" s="1"/>
  <c r="AG26" i="5"/>
  <c r="AG27" i="5" s="1"/>
  <c r="AH25" i="5"/>
  <c r="AF33" i="5"/>
  <c r="AE34" i="5"/>
  <c r="AE35" i="5" s="1"/>
  <c r="AI18" i="5"/>
  <c r="AI19" i="5" s="1"/>
  <c r="AJ17" i="5"/>
  <c r="AJ18" i="5" s="1"/>
  <c r="AJ19" i="5" s="1"/>
  <c r="AC38" i="5"/>
  <c r="AC39" i="5" s="1"/>
  <c r="AD37" i="5"/>
  <c r="AB49" i="5"/>
  <c r="AA50" i="5"/>
  <c r="AA51" i="5" s="1"/>
  <c r="AG22" i="5"/>
  <c r="AG23" i="5" s="1"/>
  <c r="AH21" i="5"/>
  <c r="AC42" i="5"/>
  <c r="AC43" i="5" s="1"/>
  <c r="AD41" i="5"/>
  <c r="AL15" i="5"/>
  <c r="Q98" i="5" l="1"/>
  <c r="Q99" i="5" s="1"/>
  <c r="R97" i="5"/>
  <c r="R86" i="5"/>
  <c r="R87" i="5" s="1"/>
  <c r="S85" i="5"/>
  <c r="Q93" i="5"/>
  <c r="P94" i="5"/>
  <c r="P95" i="5" s="1"/>
  <c r="U74" i="5"/>
  <c r="U75" i="5" s="1"/>
  <c r="V73" i="5"/>
  <c r="R89" i="5"/>
  <c r="Q90" i="5"/>
  <c r="Q91" i="5" s="1"/>
  <c r="S82" i="5"/>
  <c r="S83" i="5" s="1"/>
  <c r="T81" i="5"/>
  <c r="U77" i="5"/>
  <c r="T78" i="5"/>
  <c r="T79" i="5" s="1"/>
  <c r="P101" i="5"/>
  <c r="O102" i="5"/>
  <c r="O103" i="5" s="1"/>
  <c r="Y65" i="5"/>
  <c r="X66" i="5"/>
  <c r="X67" i="5" s="1"/>
  <c r="AA57" i="5"/>
  <c r="Z58" i="5"/>
  <c r="Z59" i="5" s="1"/>
  <c r="X62" i="5"/>
  <c r="X63" i="5" s="1"/>
  <c r="Y61" i="5"/>
  <c r="AM19" i="5"/>
  <c r="AL19" i="5"/>
  <c r="AK19" i="5"/>
  <c r="X69" i="5"/>
  <c r="W70" i="5"/>
  <c r="W71" i="5" s="1"/>
  <c r="AI25" i="5"/>
  <c r="AH26" i="5"/>
  <c r="AH27" i="5" s="1"/>
  <c r="AC49" i="5"/>
  <c r="AB50" i="5"/>
  <c r="AB51" i="5" s="1"/>
  <c r="AD38" i="5"/>
  <c r="AD39" i="5" s="1"/>
  <c r="AE37" i="5"/>
  <c r="AB53" i="5"/>
  <c r="AA54" i="5"/>
  <c r="AA55" i="5" s="1"/>
  <c r="AD45" i="5"/>
  <c r="AC46" i="5"/>
  <c r="AC47" i="5" s="1"/>
  <c r="AI21" i="5"/>
  <c r="AH22" i="5"/>
  <c r="AH23" i="5" s="1"/>
  <c r="AE41" i="5"/>
  <c r="AD42" i="5"/>
  <c r="AD43" i="5" s="1"/>
  <c r="AG33" i="5"/>
  <c r="AF34" i="5"/>
  <c r="AF35" i="5" s="1"/>
  <c r="AG30" i="5"/>
  <c r="AG31" i="5" s="1"/>
  <c r="AH29" i="5"/>
  <c r="AK11" i="5"/>
  <c r="AL11" i="5"/>
  <c r="AM15" i="5"/>
  <c r="AK15" i="5"/>
  <c r="R98" i="5" l="1"/>
  <c r="R99" i="5" s="1"/>
  <c r="S97" i="5"/>
  <c r="AN11" i="5"/>
  <c r="AO11" i="5" s="1"/>
  <c r="R90" i="5"/>
  <c r="R91" i="5" s="1"/>
  <c r="S89" i="5"/>
  <c r="R93" i="5"/>
  <c r="Q94" i="5"/>
  <c r="Q95" i="5" s="1"/>
  <c r="Q101" i="5"/>
  <c r="P102" i="5"/>
  <c r="P103" i="5" s="1"/>
  <c r="W73" i="5"/>
  <c r="V74" i="5"/>
  <c r="V75" i="5" s="1"/>
  <c r="V77" i="5"/>
  <c r="U78" i="5"/>
  <c r="U79" i="5" s="1"/>
  <c r="S86" i="5"/>
  <c r="S87" i="5" s="1"/>
  <c r="T85" i="5"/>
  <c r="U81" i="5"/>
  <c r="T82" i="5"/>
  <c r="T83" i="5" s="1"/>
  <c r="AN19" i="5"/>
  <c r="AO19" i="5" s="1"/>
  <c r="Y62" i="5"/>
  <c r="Y63" i="5" s="1"/>
  <c r="Z61" i="5"/>
  <c r="AB57" i="5"/>
  <c r="AA58" i="5"/>
  <c r="AA59" i="5" s="1"/>
  <c r="Y69" i="5"/>
  <c r="X70" i="5"/>
  <c r="X71" i="5" s="1"/>
  <c r="Z65" i="5"/>
  <c r="Y66" i="5"/>
  <c r="Y67" i="5" s="1"/>
  <c r="AE42" i="5"/>
  <c r="AE43" i="5" s="1"/>
  <c r="AF41" i="5"/>
  <c r="AC53" i="5"/>
  <c r="AB54" i="5"/>
  <c r="AB55" i="5" s="1"/>
  <c r="AI22" i="5"/>
  <c r="AI23" i="5" s="1"/>
  <c r="AJ21" i="5"/>
  <c r="AJ22" i="5" s="1"/>
  <c r="AJ23" i="5" s="1"/>
  <c r="AF37" i="5"/>
  <c r="AE38" i="5"/>
  <c r="AE39" i="5" s="1"/>
  <c r="AG34" i="5"/>
  <c r="AG35" i="5" s="1"/>
  <c r="AH33" i="5"/>
  <c r="AI29" i="5"/>
  <c r="AH30" i="5"/>
  <c r="AH31" i="5" s="1"/>
  <c r="AD46" i="5"/>
  <c r="AD47" i="5" s="1"/>
  <c r="AE45" i="5"/>
  <c r="AD49" i="5"/>
  <c r="AC50" i="5"/>
  <c r="AC51" i="5" s="1"/>
  <c r="AJ25" i="5"/>
  <c r="AJ26" i="5" s="1"/>
  <c r="AJ27" i="5" s="1"/>
  <c r="AI26" i="5"/>
  <c r="AI27" i="5" s="1"/>
  <c r="AN15" i="5"/>
  <c r="AO15" i="5" s="1"/>
  <c r="S98" i="5" l="1"/>
  <c r="S99" i="5" s="1"/>
  <c r="T97" i="5"/>
  <c r="V78" i="5"/>
  <c r="V79" i="5" s="1"/>
  <c r="W77" i="5"/>
  <c r="S90" i="5"/>
  <c r="S91" i="5" s="1"/>
  <c r="T89" i="5"/>
  <c r="X73" i="5"/>
  <c r="W74" i="5"/>
  <c r="W75" i="5" s="1"/>
  <c r="V81" i="5"/>
  <c r="U82" i="5"/>
  <c r="U83" i="5" s="1"/>
  <c r="R101" i="5"/>
  <c r="Q102" i="5"/>
  <c r="Q103" i="5" s="1"/>
  <c r="U85" i="5"/>
  <c r="T86" i="5"/>
  <c r="T87" i="5" s="1"/>
  <c r="R94" i="5"/>
  <c r="R95" i="5" s="1"/>
  <c r="S93" i="5"/>
  <c r="AL27" i="5"/>
  <c r="AK27" i="5"/>
  <c r="AM27" i="5"/>
  <c r="AL23" i="5"/>
  <c r="AK23" i="5"/>
  <c r="AM23" i="5"/>
  <c r="AA65" i="5"/>
  <c r="Z66" i="5"/>
  <c r="Z67" i="5" s="1"/>
  <c r="Z69" i="5"/>
  <c r="Y70" i="5"/>
  <c r="Y71" i="5" s="1"/>
  <c r="AC57" i="5"/>
  <c r="AB58" i="5"/>
  <c r="AB59" i="5" s="1"/>
  <c r="Z62" i="5"/>
  <c r="Z63" i="5" s="1"/>
  <c r="AA61" i="5"/>
  <c r="AD50" i="5"/>
  <c r="AD51" i="5" s="1"/>
  <c r="AE49" i="5"/>
  <c r="AF38" i="5"/>
  <c r="AF39" i="5" s="1"/>
  <c r="AG37" i="5"/>
  <c r="AE46" i="5"/>
  <c r="AE47" i="5" s="1"/>
  <c r="AF45" i="5"/>
  <c r="AJ29" i="5"/>
  <c r="AJ30" i="5" s="1"/>
  <c r="AJ31" i="5" s="1"/>
  <c r="AI30" i="5"/>
  <c r="AI31" i="5" s="1"/>
  <c r="AD53" i="5"/>
  <c r="AC54" i="5"/>
  <c r="AC55" i="5" s="1"/>
  <c r="AH34" i="5"/>
  <c r="AH35" i="5" s="1"/>
  <c r="AI33" i="5"/>
  <c r="AF42" i="5"/>
  <c r="AF43" i="5" s="1"/>
  <c r="AG41" i="5"/>
  <c r="U97" i="5" l="1"/>
  <c r="T98" i="5"/>
  <c r="T99" i="5" s="1"/>
  <c r="V85" i="5"/>
  <c r="U86" i="5"/>
  <c r="U87" i="5" s="1"/>
  <c r="Y73" i="5"/>
  <c r="X74" i="5"/>
  <c r="X75" i="5" s="1"/>
  <c r="R102" i="5"/>
  <c r="R103" i="5" s="1"/>
  <c r="S101" i="5"/>
  <c r="T90" i="5"/>
  <c r="T91" i="5" s="1"/>
  <c r="U89" i="5"/>
  <c r="V82" i="5"/>
  <c r="V83" i="5" s="1"/>
  <c r="W81" i="5"/>
  <c r="X77" i="5"/>
  <c r="W78" i="5"/>
  <c r="W79" i="5" s="1"/>
  <c r="S94" i="5"/>
  <c r="S95" i="5" s="1"/>
  <c r="T93" i="5"/>
  <c r="AL31" i="5"/>
  <c r="AK31" i="5"/>
  <c r="AM31" i="5"/>
  <c r="AN27" i="5"/>
  <c r="AO27" i="5" s="1"/>
  <c r="AN23" i="5"/>
  <c r="AO23" i="5" s="1"/>
  <c r="AB61" i="5"/>
  <c r="AA62" i="5"/>
  <c r="AA63" i="5" s="1"/>
  <c r="AC58" i="5"/>
  <c r="AC59" i="5" s="1"/>
  <c r="AD57" i="5"/>
  <c r="Z70" i="5"/>
  <c r="Z71" i="5" s="1"/>
  <c r="AA69" i="5"/>
  <c r="AA66" i="5"/>
  <c r="AA67" i="5" s="1"/>
  <c r="AB65" i="5"/>
  <c r="AF46" i="5"/>
  <c r="AF47" i="5" s="1"/>
  <c r="AG45" i="5"/>
  <c r="AG42" i="5"/>
  <c r="AG43" i="5" s="1"/>
  <c r="AH41" i="5"/>
  <c r="AD54" i="5"/>
  <c r="AD55" i="5" s="1"/>
  <c r="AE53" i="5"/>
  <c r="AG38" i="5"/>
  <c r="AG39" i="5" s="1"/>
  <c r="AH37" i="5"/>
  <c r="AI34" i="5"/>
  <c r="AI35" i="5" s="1"/>
  <c r="AJ33" i="5"/>
  <c r="AJ34" i="5" s="1"/>
  <c r="AJ35" i="5" s="1"/>
  <c r="AK35" i="5" s="1"/>
  <c r="AF49" i="5"/>
  <c r="AE50" i="5"/>
  <c r="AE51" i="5" s="1"/>
  <c r="V97" i="5" l="1"/>
  <c r="U98" i="5"/>
  <c r="U99" i="5" s="1"/>
  <c r="X78" i="5"/>
  <c r="X79" i="5" s="1"/>
  <c r="Y77" i="5"/>
  <c r="U93" i="5"/>
  <c r="T94" i="5"/>
  <c r="T95" i="5" s="1"/>
  <c r="S102" i="5"/>
  <c r="S103" i="5" s="1"/>
  <c r="T101" i="5"/>
  <c r="Y74" i="5"/>
  <c r="Y75" i="5" s="1"/>
  <c r="Z73" i="5"/>
  <c r="X81" i="5"/>
  <c r="W82" i="5"/>
  <c r="W83" i="5" s="1"/>
  <c r="U90" i="5"/>
  <c r="U91" i="5" s="1"/>
  <c r="V89" i="5"/>
  <c r="V86" i="5"/>
  <c r="V87" i="5" s="1"/>
  <c r="W85" i="5"/>
  <c r="AL35" i="5"/>
  <c r="AM35" i="5"/>
  <c r="AN31" i="5"/>
  <c r="AO31" i="5" s="1"/>
  <c r="AA70" i="5"/>
  <c r="AA71" i="5" s="1"/>
  <c r="AB69" i="5"/>
  <c r="AD58" i="5"/>
  <c r="AD59" i="5" s="1"/>
  <c r="AE57" i="5"/>
  <c r="AC65" i="5"/>
  <c r="AB66" i="5"/>
  <c r="AB67" i="5" s="1"/>
  <c r="AB62" i="5"/>
  <c r="AB63" i="5" s="1"/>
  <c r="AC61" i="5"/>
  <c r="AG49" i="5"/>
  <c r="AF50" i="5"/>
  <c r="AF51" i="5" s="1"/>
  <c r="AF53" i="5"/>
  <c r="AE54" i="5"/>
  <c r="AE55" i="5" s="1"/>
  <c r="AI41" i="5"/>
  <c r="AH42" i="5"/>
  <c r="AH43" i="5" s="1"/>
  <c r="AG46" i="5"/>
  <c r="AG47" i="5" s="1"/>
  <c r="AH45" i="5"/>
  <c r="AI37" i="5"/>
  <c r="AH38" i="5"/>
  <c r="AH39" i="5" s="1"/>
  <c r="V98" i="5" l="1"/>
  <c r="V99" i="5" s="1"/>
  <c r="W97" i="5"/>
  <c r="U101" i="5"/>
  <c r="T102" i="5"/>
  <c r="T103" i="5" s="1"/>
  <c r="Z74" i="5"/>
  <c r="Z75" i="5" s="1"/>
  <c r="AA73" i="5"/>
  <c r="X85" i="5"/>
  <c r="W86" i="5"/>
  <c r="W87" i="5" s="1"/>
  <c r="V90" i="5"/>
  <c r="V91" i="5" s="1"/>
  <c r="W89" i="5"/>
  <c r="V93" i="5"/>
  <c r="U94" i="5"/>
  <c r="U95" i="5" s="1"/>
  <c r="Y78" i="5"/>
  <c r="Y79" i="5" s="1"/>
  <c r="Z77" i="5"/>
  <c r="X82" i="5"/>
  <c r="X83" i="5" s="1"/>
  <c r="Y81" i="5"/>
  <c r="AN35" i="5"/>
  <c r="AO35" i="5" s="1"/>
  <c r="AD61" i="5"/>
  <c r="AC62" i="5"/>
  <c r="AC63" i="5" s="1"/>
  <c r="AC66" i="5"/>
  <c r="AC67" i="5" s="1"/>
  <c r="AD65" i="5"/>
  <c r="AF57" i="5"/>
  <c r="AE58" i="5"/>
  <c r="AE59" i="5" s="1"/>
  <c r="AC69" i="5"/>
  <c r="AB70" i="5"/>
  <c r="AB71" i="5" s="1"/>
  <c r="AI42" i="5"/>
  <c r="AI43" i="5" s="1"/>
  <c r="AJ41" i="5"/>
  <c r="AJ42" i="5" s="1"/>
  <c r="AJ43" i="5" s="1"/>
  <c r="AJ37" i="5"/>
  <c r="AJ38" i="5" s="1"/>
  <c r="AJ39" i="5" s="1"/>
  <c r="AI38" i="5"/>
  <c r="AI39" i="5" s="1"/>
  <c r="AH46" i="5"/>
  <c r="AH47" i="5" s="1"/>
  <c r="AI45" i="5"/>
  <c r="AG53" i="5"/>
  <c r="AF54" i="5"/>
  <c r="AF55" i="5" s="1"/>
  <c r="AG50" i="5"/>
  <c r="AG51" i="5" s="1"/>
  <c r="AH49" i="5"/>
  <c r="W98" i="5" l="1"/>
  <c r="W99" i="5" s="1"/>
  <c r="X97" i="5"/>
  <c r="Y85" i="5"/>
  <c r="X86" i="5"/>
  <c r="X87" i="5" s="1"/>
  <c r="AA77" i="5"/>
  <c r="Z78" i="5"/>
  <c r="Z79" i="5" s="1"/>
  <c r="AA74" i="5"/>
  <c r="AA75" i="5" s="1"/>
  <c r="AB73" i="5"/>
  <c r="Z81" i="5"/>
  <c r="Y82" i="5"/>
  <c r="Y83" i="5" s="1"/>
  <c r="W93" i="5"/>
  <c r="V94" i="5"/>
  <c r="V95" i="5" s="1"/>
  <c r="V101" i="5"/>
  <c r="U102" i="5"/>
  <c r="U103" i="5" s="1"/>
  <c r="W90" i="5"/>
  <c r="W91" i="5" s="1"/>
  <c r="X89" i="5"/>
  <c r="AK43" i="5"/>
  <c r="AL43" i="5"/>
  <c r="AM43" i="5"/>
  <c r="AL39" i="5"/>
  <c r="AK39" i="5"/>
  <c r="AM39" i="5"/>
  <c r="AG57" i="5"/>
  <c r="AF58" i="5"/>
  <c r="AF59" i="5" s="1"/>
  <c r="AD66" i="5"/>
  <c r="AD67" i="5" s="1"/>
  <c r="AE65" i="5"/>
  <c r="AD69" i="5"/>
  <c r="AC70" i="5"/>
  <c r="AC71" i="5" s="1"/>
  <c r="AE61" i="5"/>
  <c r="AD62" i="5"/>
  <c r="AD63" i="5" s="1"/>
  <c r="AG54" i="5"/>
  <c r="AG55" i="5" s="1"/>
  <c r="AH53" i="5"/>
  <c r="AJ45" i="5"/>
  <c r="AJ46" i="5" s="1"/>
  <c r="AJ47" i="5" s="1"/>
  <c r="AI46" i="5"/>
  <c r="AI47" i="5" s="1"/>
  <c r="AI49" i="5"/>
  <c r="AH50" i="5"/>
  <c r="AH51" i="5" s="1"/>
  <c r="X98" i="5" l="1"/>
  <c r="X99" i="5" s="1"/>
  <c r="Y97" i="5"/>
  <c r="AA81" i="5"/>
  <c r="Z82" i="5"/>
  <c r="Z83" i="5" s="1"/>
  <c r="Y89" i="5"/>
  <c r="X90" i="5"/>
  <c r="X91" i="5" s="1"/>
  <c r="AC73" i="5"/>
  <c r="AB74" i="5"/>
  <c r="AB75" i="5" s="1"/>
  <c r="W101" i="5"/>
  <c r="V102" i="5"/>
  <c r="V103" i="5" s="1"/>
  <c r="AA78" i="5"/>
  <c r="AA79" i="5" s="1"/>
  <c r="AB77" i="5"/>
  <c r="X93" i="5"/>
  <c r="W94" i="5"/>
  <c r="W95" i="5" s="1"/>
  <c r="Z85" i="5"/>
  <c r="Y86" i="5"/>
  <c r="Y87" i="5" s="1"/>
  <c r="AL47" i="5"/>
  <c r="AK47" i="5"/>
  <c r="AM47" i="5"/>
  <c r="AN43" i="5"/>
  <c r="AO43" i="5" s="1"/>
  <c r="AN39" i="5"/>
  <c r="AO39" i="5" s="1"/>
  <c r="AE62" i="5"/>
  <c r="AE63" i="5" s="1"/>
  <c r="AF61" i="5"/>
  <c r="AE69" i="5"/>
  <c r="AD70" i="5"/>
  <c r="AD71" i="5" s="1"/>
  <c r="AF65" i="5"/>
  <c r="AE66" i="5"/>
  <c r="AE67" i="5" s="1"/>
  <c r="AG58" i="5"/>
  <c r="AG59" i="5" s="1"/>
  <c r="AH57" i="5"/>
  <c r="AJ49" i="5"/>
  <c r="AJ50" i="5" s="1"/>
  <c r="AJ51" i="5" s="1"/>
  <c r="AI50" i="5"/>
  <c r="AI51" i="5" s="1"/>
  <c r="AH54" i="5"/>
  <c r="AH55" i="5" s="1"/>
  <c r="AI53" i="5"/>
  <c r="Y98" i="5" l="1"/>
  <c r="Y99" i="5" s="1"/>
  <c r="Z97" i="5"/>
  <c r="Z86" i="5"/>
  <c r="Z87" i="5" s="1"/>
  <c r="AA85" i="5"/>
  <c r="AD73" i="5"/>
  <c r="AC74" i="5"/>
  <c r="AC75" i="5" s="1"/>
  <c r="Y93" i="5"/>
  <c r="X94" i="5"/>
  <c r="X95" i="5" s="1"/>
  <c r="Y90" i="5"/>
  <c r="Y91" i="5" s="1"/>
  <c r="Z89" i="5"/>
  <c r="AC77" i="5"/>
  <c r="AB78" i="5"/>
  <c r="AB79" i="5" s="1"/>
  <c r="AA82" i="5"/>
  <c r="AA83" i="5" s="1"/>
  <c r="AB81" i="5"/>
  <c r="X101" i="5"/>
  <c r="W102" i="5"/>
  <c r="W103" i="5" s="1"/>
  <c r="AL51" i="5"/>
  <c r="AK51" i="5"/>
  <c r="AM51" i="5"/>
  <c r="AN47" i="5"/>
  <c r="AO47" i="5" s="1"/>
  <c r="AI57" i="5"/>
  <c r="AH58" i="5"/>
  <c r="AH59" i="5" s="1"/>
  <c r="AF66" i="5"/>
  <c r="AF67" i="5" s="1"/>
  <c r="AG65" i="5"/>
  <c r="AF69" i="5"/>
  <c r="AE70" i="5"/>
  <c r="AE71" i="5" s="1"/>
  <c r="AG61" i="5"/>
  <c r="AF62" i="5"/>
  <c r="AF63" i="5" s="1"/>
  <c r="AI54" i="5"/>
  <c r="AI55" i="5" s="1"/>
  <c r="AJ53" i="5"/>
  <c r="AJ54" i="5" s="1"/>
  <c r="AJ55" i="5" s="1"/>
  <c r="Z98" i="5" l="1"/>
  <c r="Z99" i="5" s="1"/>
  <c r="AA97" i="5"/>
  <c r="AA89" i="5"/>
  <c r="Z90" i="5"/>
  <c r="Z91" i="5" s="1"/>
  <c r="Y101" i="5"/>
  <c r="X102" i="5"/>
  <c r="X103" i="5" s="1"/>
  <c r="Z93" i="5"/>
  <c r="Y94" i="5"/>
  <c r="Y95" i="5" s="1"/>
  <c r="AC81" i="5"/>
  <c r="AB82" i="5"/>
  <c r="AB83" i="5" s="1"/>
  <c r="AD74" i="5"/>
  <c r="AD75" i="5" s="1"/>
  <c r="AE73" i="5"/>
  <c r="AA86" i="5"/>
  <c r="AA87" i="5" s="1"/>
  <c r="AB85" i="5"/>
  <c r="AD77" i="5"/>
  <c r="AC78" i="5"/>
  <c r="AC79" i="5" s="1"/>
  <c r="AL55" i="5"/>
  <c r="AK55" i="5"/>
  <c r="AM55" i="5"/>
  <c r="AN51" i="5"/>
  <c r="AO51" i="5" s="1"/>
  <c r="AG62" i="5"/>
  <c r="AG63" i="5" s="1"/>
  <c r="AH61" i="5"/>
  <c r="AG69" i="5"/>
  <c r="AF70" i="5"/>
  <c r="AF71" i="5" s="1"/>
  <c r="AG66" i="5"/>
  <c r="AG67" i="5" s="1"/>
  <c r="AH65" i="5"/>
  <c r="AJ57" i="5"/>
  <c r="AJ58" i="5" s="1"/>
  <c r="AJ59" i="5" s="1"/>
  <c r="AI58" i="5"/>
  <c r="AI59" i="5" s="1"/>
  <c r="AB97" i="5" l="1"/>
  <c r="AA98" i="5"/>
  <c r="AA99" i="5" s="1"/>
  <c r="AE77" i="5"/>
  <c r="AD78" i="5"/>
  <c r="AD79" i="5" s="1"/>
  <c r="Z94" i="5"/>
  <c r="Z95" i="5" s="1"/>
  <c r="AA93" i="5"/>
  <c r="AC85" i="5"/>
  <c r="AB86" i="5"/>
  <c r="AB87" i="5" s="1"/>
  <c r="Z101" i="5"/>
  <c r="Y102" i="5"/>
  <c r="Y103" i="5" s="1"/>
  <c r="AF73" i="5"/>
  <c r="AE74" i="5"/>
  <c r="AE75" i="5" s="1"/>
  <c r="AA90" i="5"/>
  <c r="AA91" i="5" s="1"/>
  <c r="AB89" i="5"/>
  <c r="AD81" i="5"/>
  <c r="AC82" i="5"/>
  <c r="AC83" i="5" s="1"/>
  <c r="AL59" i="5"/>
  <c r="AK59" i="5"/>
  <c r="AM59" i="5"/>
  <c r="AN55" i="5"/>
  <c r="AO55" i="5" s="1"/>
  <c r="AH66" i="5"/>
  <c r="AH67" i="5" s="1"/>
  <c r="AI65" i="5"/>
  <c r="AG70" i="5"/>
  <c r="AG71" i="5" s="1"/>
  <c r="AH69" i="5"/>
  <c r="AH62" i="5"/>
  <c r="AH63" i="5" s="1"/>
  <c r="AI61" i="5"/>
  <c r="AC97" i="5" l="1"/>
  <c r="AB98" i="5"/>
  <c r="AB99" i="5" s="1"/>
  <c r="Z102" i="5"/>
  <c r="Z103" i="5" s="1"/>
  <c r="AA101" i="5"/>
  <c r="AD82" i="5"/>
  <c r="AD83" i="5" s="1"/>
  <c r="AE81" i="5"/>
  <c r="AD85" i="5"/>
  <c r="AC86" i="5"/>
  <c r="AC87" i="5" s="1"/>
  <c r="AC89" i="5"/>
  <c r="AB90" i="5"/>
  <c r="AB91" i="5" s="1"/>
  <c r="AA94" i="5"/>
  <c r="AA95" i="5" s="1"/>
  <c r="AB93" i="5"/>
  <c r="AG73" i="5"/>
  <c r="AF74" i="5"/>
  <c r="AF75" i="5" s="1"/>
  <c r="AF77" i="5"/>
  <c r="AE78" i="5"/>
  <c r="AE79" i="5" s="1"/>
  <c r="AN59" i="5"/>
  <c r="AO59" i="5" s="1"/>
  <c r="AI62" i="5"/>
  <c r="AI63" i="5" s="1"/>
  <c r="AJ61" i="5"/>
  <c r="AJ62" i="5" s="1"/>
  <c r="AJ63" i="5" s="1"/>
  <c r="AH70" i="5"/>
  <c r="AH71" i="5" s="1"/>
  <c r="AI69" i="5"/>
  <c r="AI66" i="5"/>
  <c r="AI67" i="5" s="1"/>
  <c r="AJ65" i="5"/>
  <c r="AJ66" i="5" s="1"/>
  <c r="AJ67" i="5" s="1"/>
  <c r="AD97" i="5" l="1"/>
  <c r="AC98" i="5"/>
  <c r="AC99" i="5" s="1"/>
  <c r="AD86" i="5"/>
  <c r="AD87" i="5" s="1"/>
  <c r="AE85" i="5"/>
  <c r="AF81" i="5"/>
  <c r="AE82" i="5"/>
  <c r="AE83" i="5" s="1"/>
  <c r="AC93" i="5"/>
  <c r="AB94" i="5"/>
  <c r="AB95" i="5" s="1"/>
  <c r="AA102" i="5"/>
  <c r="AA103" i="5" s="1"/>
  <c r="AB101" i="5"/>
  <c r="AG77" i="5"/>
  <c r="AF78" i="5"/>
  <c r="AF79" i="5" s="1"/>
  <c r="AG74" i="5"/>
  <c r="AG75" i="5" s="1"/>
  <c r="AH73" i="5"/>
  <c r="AD89" i="5"/>
  <c r="AC90" i="5"/>
  <c r="AC91" i="5" s="1"/>
  <c r="AL67" i="5"/>
  <c r="AK67" i="5"/>
  <c r="AM67" i="5"/>
  <c r="AL63" i="5"/>
  <c r="AK63" i="5"/>
  <c r="AM63" i="5"/>
  <c r="AI70" i="5"/>
  <c r="AI71" i="5" s="1"/>
  <c r="AJ69" i="5"/>
  <c r="AJ70" i="5" s="1"/>
  <c r="AJ71" i="5" s="1"/>
  <c r="AD98" i="5" l="1"/>
  <c r="AD99" i="5" s="1"/>
  <c r="AE97" i="5"/>
  <c r="AC101" i="5"/>
  <c r="AB102" i="5"/>
  <c r="AB103" i="5" s="1"/>
  <c r="AE89" i="5"/>
  <c r="AD90" i="5"/>
  <c r="AD91" i="5" s="1"/>
  <c r="AD93" i="5"/>
  <c r="AC94" i="5"/>
  <c r="AC95" i="5" s="1"/>
  <c r="AI73" i="5"/>
  <c r="AH74" i="5"/>
  <c r="AH75" i="5" s="1"/>
  <c r="AF82" i="5"/>
  <c r="AF83" i="5" s="1"/>
  <c r="AG81" i="5"/>
  <c r="AF85" i="5"/>
  <c r="AE86" i="5"/>
  <c r="AE87" i="5" s="1"/>
  <c r="AG78" i="5"/>
  <c r="AG79" i="5" s="1"/>
  <c r="AH77" i="5"/>
  <c r="AL71" i="5"/>
  <c r="AK71" i="5"/>
  <c r="AM71" i="5"/>
  <c r="AN67" i="5"/>
  <c r="AO67" i="5" s="1"/>
  <c r="AN63" i="5"/>
  <c r="AO63" i="5" s="1"/>
  <c r="AE98" i="5" l="1"/>
  <c r="AE99" i="5" s="1"/>
  <c r="AF97" i="5"/>
  <c r="AE93" i="5"/>
  <c r="AD94" i="5"/>
  <c r="AD95" i="5" s="1"/>
  <c r="AH78" i="5"/>
  <c r="AH79" i="5" s="1"/>
  <c r="AI77" i="5"/>
  <c r="AG85" i="5"/>
  <c r="AF86" i="5"/>
  <c r="AF87" i="5" s="1"/>
  <c r="AG82" i="5"/>
  <c r="AG83" i="5" s="1"/>
  <c r="AH81" i="5"/>
  <c r="AF89" i="5"/>
  <c r="AE90" i="5"/>
  <c r="AE91" i="5" s="1"/>
  <c r="AJ73" i="5"/>
  <c r="AJ74" i="5" s="1"/>
  <c r="AJ75" i="5" s="1"/>
  <c r="AI74" i="5"/>
  <c r="AI75" i="5" s="1"/>
  <c r="AD101" i="5"/>
  <c r="AC102" i="5"/>
  <c r="AC103" i="5" s="1"/>
  <c r="AN71" i="5"/>
  <c r="AO71" i="5" s="1"/>
  <c r="AF98" i="5" l="1"/>
  <c r="AF99" i="5" s="1"/>
  <c r="AG97" i="5"/>
  <c r="AE101" i="5"/>
  <c r="AD102" i="5"/>
  <c r="AD103" i="5" s="1"/>
  <c r="AL75" i="5"/>
  <c r="AM75" i="5"/>
  <c r="AK75" i="5"/>
  <c r="AJ77" i="5"/>
  <c r="AJ78" i="5" s="1"/>
  <c r="AJ79" i="5" s="1"/>
  <c r="AI78" i="5"/>
  <c r="AI79" i="5" s="1"/>
  <c r="AG89" i="5"/>
  <c r="AF90" i="5"/>
  <c r="AF91" i="5" s="1"/>
  <c r="AG86" i="5"/>
  <c r="AG87" i="5" s="1"/>
  <c r="AH85" i="5"/>
  <c r="AH82" i="5"/>
  <c r="AH83" i="5" s="1"/>
  <c r="AI81" i="5"/>
  <c r="AF93" i="5"/>
  <c r="AE94" i="5"/>
  <c r="AE95" i="5" s="1"/>
  <c r="AG98" i="5" l="1"/>
  <c r="AG99" i="5" s="1"/>
  <c r="AH97" i="5"/>
  <c r="AM79" i="5"/>
  <c r="AK79" i="5"/>
  <c r="AL79" i="5"/>
  <c r="AF94" i="5"/>
  <c r="AF95" i="5" s="1"/>
  <c r="AG93" i="5"/>
  <c r="AJ81" i="5"/>
  <c r="AJ82" i="5" s="1"/>
  <c r="AJ83" i="5" s="1"/>
  <c r="AI82" i="5"/>
  <c r="AI83" i="5" s="1"/>
  <c r="AG90" i="5"/>
  <c r="AG91" i="5" s="1"/>
  <c r="AH89" i="5"/>
  <c r="AN75" i="5"/>
  <c r="AO75" i="5" s="1"/>
  <c r="AH86" i="5"/>
  <c r="AH87" i="5" s="1"/>
  <c r="AI85" i="5"/>
  <c r="AF101" i="5"/>
  <c r="AE102" i="5"/>
  <c r="AE103" i="5" s="1"/>
  <c r="AH98" i="5" l="1"/>
  <c r="AH99" i="5" s="1"/>
  <c r="AI97" i="5"/>
  <c r="AH90" i="5"/>
  <c r="AH91" i="5" s="1"/>
  <c r="AI89" i="5"/>
  <c r="AM83" i="5"/>
  <c r="AL83" i="5"/>
  <c r="AK83" i="5"/>
  <c r="AG94" i="5"/>
  <c r="AG95" i="5" s="1"/>
  <c r="AH93" i="5"/>
  <c r="AG101" i="5"/>
  <c r="AF102" i="5"/>
  <c r="AF103" i="5" s="1"/>
  <c r="AJ85" i="5"/>
  <c r="AJ86" i="5" s="1"/>
  <c r="AJ87" i="5" s="1"/>
  <c r="AI86" i="5"/>
  <c r="AI87" i="5" s="1"/>
  <c r="AN79" i="5"/>
  <c r="AO79" i="5" s="1"/>
  <c r="AI98" i="5" l="1"/>
  <c r="AI99" i="5" s="1"/>
  <c r="AJ97" i="5"/>
  <c r="AJ98" i="5" s="1"/>
  <c r="AJ99" i="5" s="1"/>
  <c r="AM87" i="5"/>
  <c r="AL87" i="5"/>
  <c r="AK87" i="5"/>
  <c r="AH101" i="5"/>
  <c r="AG102" i="5"/>
  <c r="AG103" i="5" s="1"/>
  <c r="AJ89" i="5"/>
  <c r="AJ90" i="5" s="1"/>
  <c r="AJ91" i="5" s="1"/>
  <c r="AI90" i="5"/>
  <c r="AI91" i="5" s="1"/>
  <c r="AN83" i="5"/>
  <c r="AO83" i="5" s="1"/>
  <c r="AH94" i="5"/>
  <c r="AH95" i="5" s="1"/>
  <c r="AI93" i="5"/>
  <c r="AL99" i="5" l="1"/>
  <c r="AM99" i="5"/>
  <c r="AK99" i="5"/>
  <c r="AN87" i="5"/>
  <c r="AO87" i="5" s="1"/>
  <c r="AH102" i="5"/>
  <c r="AH103" i="5" s="1"/>
  <c r="AI101" i="5"/>
  <c r="AJ93" i="5"/>
  <c r="AJ94" i="5" s="1"/>
  <c r="AJ95" i="5" s="1"/>
  <c r="AI94" i="5"/>
  <c r="AI95" i="5" s="1"/>
  <c r="AK91" i="5"/>
  <c r="AL91" i="5"/>
  <c r="AM91" i="5"/>
  <c r="AN99" i="5" l="1"/>
  <c r="AO99" i="5" s="1"/>
  <c r="AK95" i="5"/>
  <c r="AL95" i="5"/>
  <c r="AM95" i="5"/>
  <c r="AI102" i="5"/>
  <c r="AI103" i="5" s="1"/>
  <c r="AJ101" i="5"/>
  <c r="AJ102" i="5" s="1"/>
  <c r="AJ103" i="5" s="1"/>
  <c r="AN91" i="5"/>
  <c r="AO91" i="5" s="1"/>
  <c r="AL103" i="5" l="1"/>
  <c r="AM103" i="5"/>
  <c r="AK103" i="5"/>
  <c r="AN95" i="5"/>
  <c r="AO95" i="5" s="1"/>
  <c r="AA4" i="5" l="1"/>
  <c r="AD4" i="5"/>
  <c r="AN103" i="5"/>
  <c r="AN3" i="5" l="1"/>
  <c r="AN6" i="5" s="1"/>
  <c r="AO103" i="5"/>
  <c r="AG4" i="5"/>
</calcChain>
</file>

<file path=xl/sharedStrings.xml><?xml version="1.0" encoding="utf-8"?>
<sst xmlns="http://schemas.openxmlformats.org/spreadsheetml/2006/main" count="295" uniqueCount="67">
  <si>
    <t>工事名</t>
    <rPh sb="0" eb="3">
      <t>コウジメイ</t>
    </rPh>
    <phoneticPr fontId="1"/>
  </si>
  <si>
    <t>工事場所</t>
    <rPh sb="0" eb="2">
      <t>コウジ</t>
    </rPh>
    <rPh sb="2" eb="4">
      <t>バショ</t>
    </rPh>
    <phoneticPr fontId="1"/>
  </si>
  <si>
    <t>工期</t>
    <rPh sb="0" eb="2">
      <t>コウキ</t>
    </rPh>
    <phoneticPr fontId="1"/>
  </si>
  <si>
    <t>曜日</t>
    <rPh sb="0" eb="2">
      <t>ヨウビ</t>
    </rPh>
    <phoneticPr fontId="1"/>
  </si>
  <si>
    <t>受注者名</t>
    <rPh sb="0" eb="3">
      <t>ジュチュウシャ</t>
    </rPh>
    <rPh sb="3" eb="4">
      <t>メイ</t>
    </rPh>
    <phoneticPr fontId="1"/>
  </si>
  <si>
    <t>〇</t>
    <phoneticPr fontId="1"/>
  </si>
  <si>
    <t>□</t>
    <phoneticPr fontId="1"/>
  </si>
  <si>
    <t>～</t>
    <phoneticPr fontId="1"/>
  </si>
  <si>
    <t>■</t>
    <phoneticPr fontId="1"/>
  </si>
  <si>
    <t>日付</t>
    <rPh sb="0" eb="2">
      <t>ヒヅケ</t>
    </rPh>
    <phoneticPr fontId="1"/>
  </si>
  <si>
    <t>凡例</t>
    <phoneticPr fontId="1"/>
  </si>
  <si>
    <t>●</t>
    <phoneticPr fontId="1"/>
  </si>
  <si>
    <t>外</t>
    <rPh sb="0" eb="1">
      <t>ソト</t>
    </rPh>
    <phoneticPr fontId="1"/>
  </si>
  <si>
    <t>対象外日</t>
    <rPh sb="0" eb="3">
      <t>タイショウガイ</t>
    </rPh>
    <rPh sb="3" eb="4">
      <t>ヒ</t>
    </rPh>
    <phoneticPr fontId="1"/>
  </si>
  <si>
    <t>振替閉所日</t>
    <rPh sb="0" eb="5">
      <t>フリカエヘイショビ</t>
    </rPh>
    <phoneticPr fontId="1"/>
  </si>
  <si>
    <t>閉所日</t>
    <rPh sb="0" eb="3">
      <t>ヘイショビ</t>
    </rPh>
    <phoneticPr fontId="1"/>
  </si>
  <si>
    <t>振替作業日</t>
    <rPh sb="0" eb="5">
      <t>フリカエサギョウビ</t>
    </rPh>
    <phoneticPr fontId="1"/>
  </si>
  <si>
    <t>通常作業日</t>
    <rPh sb="0" eb="5">
      <t>ツウジョウサギョウビ</t>
    </rPh>
    <phoneticPr fontId="1"/>
  </si>
  <si>
    <t>様式１：休日取得計画・実績報告書</t>
    <rPh sb="0" eb="2">
      <t>ヨウシキ</t>
    </rPh>
    <rPh sb="4" eb="6">
      <t>キュウジツ</t>
    </rPh>
    <rPh sb="6" eb="8">
      <t>シュトク</t>
    </rPh>
    <rPh sb="8" eb="10">
      <t>ケイカク</t>
    </rPh>
    <rPh sb="11" eb="13">
      <t>ジッセキ</t>
    </rPh>
    <rPh sb="13" eb="16">
      <t>ホウコクショ</t>
    </rPh>
    <phoneticPr fontId="1"/>
  </si>
  <si>
    <t>現場着手日</t>
    <rPh sb="0" eb="2">
      <t>ゲンバ</t>
    </rPh>
    <rPh sb="2" eb="4">
      <t>チャクシュ</t>
    </rPh>
    <rPh sb="4" eb="5">
      <t>ビ</t>
    </rPh>
    <phoneticPr fontId="1"/>
  </si>
  <si>
    <t>現場完了日</t>
    <rPh sb="0" eb="2">
      <t>ゲンバ</t>
    </rPh>
    <rPh sb="2" eb="4">
      <t>カンリョウ</t>
    </rPh>
    <rPh sb="4" eb="5">
      <t>ビ</t>
    </rPh>
    <phoneticPr fontId="1"/>
  </si>
  <si>
    <t>日付</t>
    <rPh sb="0" eb="2">
      <t>ヒヅケ</t>
    </rPh>
    <phoneticPr fontId="1"/>
  </si>
  <si>
    <t>曜日</t>
    <rPh sb="0" eb="2">
      <t>ヨウビ</t>
    </rPh>
    <phoneticPr fontId="1"/>
  </si>
  <si>
    <t>計画</t>
    <rPh sb="0" eb="2">
      <t>ケイカク</t>
    </rPh>
    <phoneticPr fontId="1"/>
  </si>
  <si>
    <t>実施</t>
    <rPh sb="0" eb="2">
      <t>ジッシ</t>
    </rPh>
    <phoneticPr fontId="1"/>
  </si>
  <si>
    <t>〇</t>
    <phoneticPr fontId="1"/>
  </si>
  <si>
    <t>■</t>
    <phoneticPr fontId="1"/>
  </si>
  <si>
    <t>×</t>
    <phoneticPr fontId="1"/>
  </si>
  <si>
    <t>作業日</t>
    <rPh sb="0" eb="2">
      <t>サギョウ</t>
    </rPh>
    <rPh sb="2" eb="3">
      <t>ビ</t>
    </rPh>
    <phoneticPr fontId="1"/>
  </si>
  <si>
    <t>閉所日</t>
    <rPh sb="0" eb="2">
      <t>ヘイショ</t>
    </rPh>
    <rPh sb="2" eb="3">
      <t>ビ</t>
    </rPh>
    <phoneticPr fontId="1"/>
  </si>
  <si>
    <t>対象外</t>
    <rPh sb="0" eb="2">
      <t>タイショウ</t>
    </rPh>
    <rPh sb="2" eb="3">
      <t>ガイ</t>
    </rPh>
    <phoneticPr fontId="1"/>
  </si>
  <si>
    <t>対象期間</t>
    <rPh sb="0" eb="2">
      <t>タイショウ</t>
    </rPh>
    <rPh sb="2" eb="4">
      <t>キカン</t>
    </rPh>
    <phoneticPr fontId="1"/>
  </si>
  <si>
    <t>土日数</t>
    <rPh sb="0" eb="2">
      <t>ドニチ</t>
    </rPh>
    <rPh sb="2" eb="3">
      <t>スウ</t>
    </rPh>
    <phoneticPr fontId="1"/>
  </si>
  <si>
    <t>月単位</t>
    <rPh sb="0" eb="3">
      <t>ツキタンイ</t>
    </rPh>
    <phoneticPr fontId="1"/>
  </si>
  <si>
    <t>閉所率</t>
    <rPh sb="0" eb="2">
      <t>ヘイショ</t>
    </rPh>
    <rPh sb="2" eb="3">
      <t>リツ</t>
    </rPh>
    <phoneticPr fontId="1"/>
  </si>
  <si>
    <t>閉所日数</t>
    <rPh sb="0" eb="2">
      <t>ヘイショ</t>
    </rPh>
    <rPh sb="2" eb="4">
      <t>ニッスウ</t>
    </rPh>
    <phoneticPr fontId="1"/>
  </si>
  <si>
    <t>対象期間</t>
    <rPh sb="0" eb="2">
      <t>タイショウ</t>
    </rPh>
    <rPh sb="2" eb="4">
      <t>キカン</t>
    </rPh>
    <phoneticPr fontId="10"/>
  </si>
  <si>
    <t>閉所日数</t>
    <rPh sb="0" eb="2">
      <t>ヘイショ</t>
    </rPh>
    <rPh sb="2" eb="4">
      <t>ニッスウ</t>
    </rPh>
    <phoneticPr fontId="10"/>
  </si>
  <si>
    <t>閉所率</t>
    <rPh sb="0" eb="2">
      <t>ヘイショ</t>
    </rPh>
    <rPh sb="2" eb="3">
      <t>リツ</t>
    </rPh>
    <phoneticPr fontId="10"/>
  </si>
  <si>
    <t>計画</t>
    <rPh sb="0" eb="2">
      <t>ケイカク</t>
    </rPh>
    <phoneticPr fontId="10"/>
  </si>
  <si>
    <t>実績</t>
    <rPh sb="0" eb="2">
      <t>ジッセキ</t>
    </rPh>
    <phoneticPr fontId="10"/>
  </si>
  <si>
    <t>月単位の週休2日</t>
    <rPh sb="0" eb="3">
      <t>ツキタンイ</t>
    </rPh>
    <rPh sb="4" eb="6">
      <t>シュウキュウ</t>
    </rPh>
    <rPh sb="7" eb="8">
      <t>ニチ</t>
    </rPh>
    <phoneticPr fontId="1"/>
  </si>
  <si>
    <t>通期の週休2日</t>
    <rPh sb="0" eb="2">
      <t>ツウキ</t>
    </rPh>
    <rPh sb="3" eb="5">
      <t>シュウキュウ</t>
    </rPh>
    <rPh sb="6" eb="7">
      <t>ニチ</t>
    </rPh>
    <phoneticPr fontId="1"/>
  </si>
  <si>
    <t>祝日</t>
    <rPh sb="0" eb="2">
      <t>シュクジツ</t>
    </rPh>
    <phoneticPr fontId="10"/>
  </si>
  <si>
    <t>名称</t>
    <rPh sb="0" eb="2">
      <t>メイショウ</t>
    </rPh>
    <phoneticPr fontId="10"/>
  </si>
  <si>
    <t>元日</t>
  </si>
  <si>
    <t>成人の日</t>
  </si>
  <si>
    <t>建国記念の日</t>
  </si>
  <si>
    <t>休日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</si>
  <si>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</si>
  <si>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</si>
  <si>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</si>
  <si>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</si>
  <si>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</si>
  <si>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</si>
  <si>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</si>
  <si>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</si>
  <si>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</si>
  <si>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</si>
  <si>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</si>
  <si>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</si>
  <si>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</si>
  <si>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※令和7年度まで祝日を入力しています。令和8年度以降はリストを追記してください。</t>
    <rPh sb="1" eb="3">
      <t>レイワ</t>
    </rPh>
    <rPh sb="4" eb="6">
      <t>ネンド</t>
    </rPh>
    <rPh sb="8" eb="10">
      <t>シュクジツ</t>
    </rPh>
    <rPh sb="11" eb="13">
      <t>ニュウリョク</t>
    </rPh>
    <rPh sb="19" eb="21">
      <t>レイワ</t>
    </rPh>
    <rPh sb="22" eb="24">
      <t>ネンド</t>
    </rPh>
    <rPh sb="24" eb="26">
      <t>イコウ</t>
    </rPh>
    <rPh sb="31" eb="33">
      <t>ツイキ</t>
    </rPh>
    <phoneticPr fontId="10"/>
  </si>
  <si>
    <t>○○工事</t>
    <rPh sb="2" eb="4">
      <t>コウジ</t>
    </rPh>
    <phoneticPr fontId="1"/>
  </si>
  <si>
    <t>さいたま市○○区○○地内</t>
    <rPh sb="4" eb="5">
      <t>シ</t>
    </rPh>
    <rPh sb="7" eb="8">
      <t>ク</t>
    </rPh>
    <rPh sb="10" eb="11">
      <t>チ</t>
    </rPh>
    <rPh sb="11" eb="12">
      <t>ナイ</t>
    </rPh>
    <phoneticPr fontId="1"/>
  </si>
  <si>
    <t>○○○○</t>
    <phoneticPr fontId="1"/>
  </si>
  <si>
    <t>経費補正区分</t>
    <rPh sb="0" eb="2">
      <t>ケイヒ</t>
    </rPh>
    <rPh sb="2" eb="4">
      <t>ホセイ</t>
    </rPh>
    <rPh sb="4" eb="6">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</si>
</sst>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e\.m\.d;@"/>
    <numFmt numFmtId="177" formatCode="aaa"/>
    <numFmt numFmtId="178" formatCode="0&quot;年&quot;"/>
    <numFmt numFmtId="179" formatCode="0.0%"/>
    <numFmt numFmtId="180" formatCode="0&quot;月&quot;"/>
    <numFmt numFmtId="181" formatCode="d"/>
    <numFmt numFmtId="182" formatCode="0_);[Red]\(0\)"/>
  </numFmts>
  <fonts count="15" x14ac:knownFonts="1">
    <font>
      <sz val="11"/>
      <color theme="1"/>
      <name val="游ゴシック"/>
      <family val="2"/>
      <scheme val="minor"/>
    </font>
    <font>
      <sz val="6"/>
      <name val="游ゴシック"/>
      <family val="3"/>
      <charset val="128"/>
      <scheme val="minor"/>
    </font>
    <font>
      <sz val="11"/>
      <color theme="1"/>
      <name val="游ゴシック"/>
      <family val="2"/>
      <scheme val="minor"/>
    </font>
    <font>
      <b/>
      <sz val="12"/>
      <color theme="1"/>
      <name val="ＭＳ ゴシック"/>
      <family val="3"/>
      <charset val="128"/>
    </font>
    <font>
      <sz val="9"/>
      <color theme="1"/>
      <name val="ＭＳ 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10"/>
      <color theme="1"/>
      <name val="ＭＳ ゴシック"/>
      <family val="3"/>
      <charset val="128"/>
    </font>
    <font>
      <sz val="12"/>
      <color theme="1"/>
      <name val="ＭＳ ゴシック"/>
      <family val="3"/>
      <charset val="128"/>
    </font>
    <font>
      <sz val="6"/>
      <name val="游ゴシック"/>
      <family val="2"/>
      <charset val="128"/>
      <scheme val="minor"/>
    </font>
    <font>
      <b/>
      <sz val="12"/>
      <name val="ＭＳ ゴシック"/>
      <family val="3"/>
      <charset val="128"/>
    </font>
    <font>
      <sz val="10"/>
      <color rgb="FF000000"/>
      <name val="Courier New"/>
      <family val="3"/>
    </font>
    <font>
      <sz val="11"/>
      <name val="游ゴシック"/>
      <family val="2"/>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62">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38" fontId="3" fillId="0" borderId="0" xfId="1" applyFont="1" applyAlignment="1">
      <alignment vertical="center"/>
    </xf>
    <xf numFmtId="0" fontId="3" fillId="0" borderId="0" xfId="0" applyFont="1" applyBorder="1" applyAlignment="1">
      <alignment vertical="center"/>
    </xf>
    <xf numFmtId="0" fontId="7" fillId="0" borderId="0" xfId="0" applyFont="1" applyBorder="1" applyAlignme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8" fillId="0" borderId="0" xfId="0" applyFont="1" applyAlignment="1">
      <alignment horizontal="center" vertical="center" shrinkToFit="1"/>
    </xf>
    <xf numFmtId="181" fontId="5" fillId="3" borderId="1"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xf>
    <xf numFmtId="0" fontId="9" fillId="0" borderId="0" xfId="0" applyFont="1" applyAlignment="1">
      <alignment vertical="center"/>
    </xf>
    <xf numFmtId="0" fontId="5" fillId="3" borderId="1" xfId="0" applyFont="1" applyFill="1" applyBorder="1" applyAlignment="1">
      <alignment horizontal="center" vertical="center" shrinkToFit="1"/>
    </xf>
    <xf numFmtId="179" fontId="5" fillId="3"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0" fontId="9" fillId="0" borderId="1" xfId="0" applyFont="1" applyBorder="1" applyAlignment="1">
      <alignment horizontal="right" vertical="center"/>
    </xf>
    <xf numFmtId="14" fontId="12" fillId="0" borderId="1" xfId="0" applyNumberFormat="1" applyFont="1" applyBorder="1" applyAlignment="1">
      <alignment horizontal="justify" vertical="center"/>
    </xf>
    <xf numFmtId="0" fontId="0" fillId="0" borderId="1" xfId="0" applyBorder="1" applyAlignment="1">
      <alignment vertical="center"/>
    </xf>
    <xf numFmtId="0" fontId="0" fillId="0" borderId="0" xfId="0" applyAlignment="1">
      <alignment vertical="center"/>
    </xf>
    <xf numFmtId="0" fontId="0" fillId="4" borderId="1" xfId="0"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3" borderId="10" xfId="0" applyFont="1" applyFill="1" applyBorder="1" applyAlignment="1">
      <alignment horizontal="center" vertical="center" textRotation="255" shrinkToFit="1"/>
    </xf>
    <xf numFmtId="0" fontId="5" fillId="3" borderId="11" xfId="0" applyFont="1" applyFill="1" applyBorder="1" applyAlignment="1">
      <alignment horizontal="center" vertical="center" textRotation="255" shrinkToFit="1"/>
    </xf>
    <xf numFmtId="0" fontId="9" fillId="0" borderId="1" xfId="0" applyFont="1" applyBorder="1" applyAlignment="1">
      <alignment horizontal="center" vertical="center"/>
    </xf>
    <xf numFmtId="0" fontId="9" fillId="2" borderId="1"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176" fontId="9" fillId="2" borderId="1" xfId="0" applyNumberFormat="1" applyFont="1" applyFill="1" applyBorder="1" applyAlignment="1" applyProtection="1">
      <alignment horizontal="center" vertical="center"/>
      <protection locked="0"/>
    </xf>
    <xf numFmtId="180"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textRotation="255" shrinkToFit="1"/>
    </xf>
    <xf numFmtId="178" fontId="5" fillId="3" borderId="1" xfId="0" applyNumberFormat="1" applyFont="1" applyFill="1" applyBorder="1" applyAlignment="1">
      <alignment horizontal="center" vertical="center"/>
    </xf>
    <xf numFmtId="178" fontId="5" fillId="3" borderId="5" xfId="0" applyNumberFormat="1" applyFont="1" applyFill="1" applyBorder="1" applyAlignment="1">
      <alignment horizontal="center" vertical="center"/>
    </xf>
    <xf numFmtId="178" fontId="5" fillId="3" borderId="6" xfId="0" applyNumberFormat="1" applyFont="1" applyFill="1" applyBorder="1" applyAlignment="1">
      <alignment horizontal="center" vertical="center"/>
    </xf>
    <xf numFmtId="178" fontId="5" fillId="3" borderId="7" xfId="0" applyNumberFormat="1" applyFont="1" applyFill="1" applyBorder="1" applyAlignment="1">
      <alignment horizontal="center" vertical="center"/>
    </xf>
    <xf numFmtId="178" fontId="5" fillId="3" borderId="8" xfId="0" applyNumberFormat="1" applyFont="1" applyFill="1" applyBorder="1" applyAlignment="1">
      <alignment horizontal="center" vertical="center"/>
    </xf>
    <xf numFmtId="178" fontId="5" fillId="3" borderId="2" xfId="0" applyNumberFormat="1" applyFont="1" applyFill="1" applyBorder="1" applyAlignment="1">
      <alignment horizontal="center" vertical="center"/>
    </xf>
    <xf numFmtId="178" fontId="5" fillId="3" borderId="9" xfId="0" applyNumberFormat="1" applyFont="1" applyFill="1" applyBorder="1" applyAlignment="1">
      <alignment horizontal="center" vertical="center"/>
    </xf>
    <xf numFmtId="180" fontId="5" fillId="3" borderId="5" xfId="0" applyNumberFormat="1" applyFont="1" applyFill="1" applyBorder="1" applyAlignment="1">
      <alignment horizontal="center" vertical="center"/>
    </xf>
    <xf numFmtId="180" fontId="5" fillId="3" borderId="6" xfId="0" applyNumberFormat="1" applyFont="1" applyFill="1" applyBorder="1" applyAlignment="1">
      <alignment horizontal="center" vertical="center"/>
    </xf>
    <xf numFmtId="180" fontId="5" fillId="3" borderId="7" xfId="0" applyNumberFormat="1" applyFont="1" applyFill="1" applyBorder="1" applyAlignment="1">
      <alignment horizontal="center" vertical="center"/>
    </xf>
    <xf numFmtId="180" fontId="5" fillId="3" borderId="8" xfId="0" applyNumberFormat="1" applyFont="1" applyFill="1" applyBorder="1" applyAlignment="1">
      <alignment horizontal="center" vertical="center"/>
    </xf>
    <xf numFmtId="180" fontId="5" fillId="3" borderId="2" xfId="0" applyNumberFormat="1" applyFont="1" applyFill="1" applyBorder="1" applyAlignment="1">
      <alignment horizontal="center" vertical="center"/>
    </xf>
    <xf numFmtId="180" fontId="5" fillId="3" borderId="9"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3" borderId="1" xfId="0" applyFont="1" applyFill="1" applyBorder="1" applyAlignment="1" applyProtection="1">
      <alignment horizontal="center" vertical="center"/>
    </xf>
    <xf numFmtId="182" fontId="5" fillId="3" borderId="1" xfId="0" applyNumberFormat="1" applyFont="1" applyFill="1" applyBorder="1" applyAlignment="1" applyProtection="1">
      <alignment horizontal="center" vertical="center"/>
    </xf>
    <xf numFmtId="179" fontId="5" fillId="3" borderId="1" xfId="2"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shrinkToFit="1"/>
    </xf>
    <xf numFmtId="179" fontId="5" fillId="3" borderId="1" xfId="2" applyNumberFormat="1" applyFont="1" applyFill="1" applyBorder="1" applyAlignment="1" applyProtection="1">
      <alignment horizontal="center" vertical="center" shrinkToFi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3" fillId="0" borderId="2" xfId="0" applyFont="1" applyBorder="1" applyAlignment="1">
      <alignment vertical="center" wrapText="1"/>
    </xf>
    <xf numFmtId="0" fontId="14" fillId="0" borderId="2" xfId="0" applyFont="1" applyBorder="1" applyAlignment="1">
      <alignment vertical="center" wrapText="1"/>
    </xf>
  </cellXfs>
  <cellStyles count="3">
    <cellStyle name="パーセント" xfId="2" builtinId="5"/>
    <cellStyle name="桁区切り" xfId="1" builtinId="6"/>
    <cellStyle name="標準" xfId="0" builtinId="0"/>
  </cellStyles>
  <dxfs count="291">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FF00"/>
        </patternFill>
      </fill>
    </dxf>
    <dxf>
      <fill>
        <patternFill>
          <bgColor rgb="FFFFFF00"/>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auto="1"/>
      </font>
      <fill>
        <patternFill>
          <bgColor rgb="FFFFFF00"/>
        </patternFill>
      </fill>
    </dxf>
    <dxf>
      <font>
        <color theme="4" tint="0.79998168889431442"/>
      </font>
    </dxf>
    <dxf>
      <font>
        <color theme="4" tint="0.79998168889431442"/>
      </font>
    </dxf>
    <dxf>
      <font>
        <color theme="4" tint="0.79998168889431442"/>
      </font>
    </dxf>
  </dxfs>
  <tableStyles count="0" defaultTableStyle="TableStyleMedium2" defaultPivotStyle="PivotStyleLight16"/>
  <colors>
    <mruColors>
      <color rgb="FFFFCCFF"/>
      <color rgb="FFFF99FF"/>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152401</xdr:colOff>
      <xdr:row>6</xdr:row>
      <xdr:rowOff>32657</xdr:rowOff>
    </xdr:from>
    <xdr:to>
      <xdr:col>58</xdr:col>
      <xdr:colOff>10886</xdr:colOff>
      <xdr:row>17</xdr:row>
      <xdr:rowOff>195943</xdr:rowOff>
    </xdr:to>
    <xdr:sp macro="" textlink="">
      <xdr:nvSpPr>
        <xdr:cNvPr id="2" name="正方形/長方形 1"/>
        <xdr:cNvSpPr/>
      </xdr:nvSpPr>
      <xdr:spPr>
        <a:xfrm>
          <a:off x="12485915" y="1415143"/>
          <a:ext cx="10657114" cy="354874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ysClr val="windowText" lastClr="000000"/>
              </a:solidFill>
            </a:rPr>
            <a:t>≪入力上の留意点について≫</a:t>
          </a:r>
          <a:endParaRPr kumimoji="1" lang="en-US" altLang="ja-JP" sz="1800">
            <a:solidFill>
              <a:sysClr val="windowText" lastClr="000000"/>
            </a:solidFill>
          </a:endParaRPr>
        </a:p>
        <a:p>
          <a:pPr algn="l"/>
          <a:r>
            <a:rPr kumimoji="1" lang="ja-JP" altLang="en-US" sz="1400">
              <a:solidFill>
                <a:sysClr val="windowText" lastClr="000000"/>
              </a:solidFill>
            </a:rPr>
            <a:t>・現場着手日を入力すると、着手月から日付、曜日、計画欄が自動入力されます。</a:t>
          </a:r>
          <a:endParaRPr kumimoji="1" lang="en-US" altLang="ja-JP" sz="1400">
            <a:solidFill>
              <a:sysClr val="windowText" lastClr="000000"/>
            </a:solidFill>
          </a:endParaRPr>
        </a:p>
        <a:p>
          <a:pPr algn="l"/>
          <a:r>
            <a:rPr kumimoji="1" lang="ja-JP" altLang="en-US" sz="1400">
              <a:solidFill>
                <a:sysClr val="windowText" lastClr="000000"/>
              </a:solidFill>
            </a:rPr>
            <a:t>・計画欄は初期設定で土日が閉所日となっています。</a:t>
          </a:r>
          <a:endParaRPr kumimoji="1" lang="en-US" altLang="ja-JP" sz="1400">
            <a:solidFill>
              <a:sysClr val="windowText" lastClr="000000"/>
            </a:solidFill>
          </a:endParaRPr>
        </a:p>
        <a:p>
          <a:pPr algn="l"/>
          <a:r>
            <a:rPr kumimoji="1" lang="ja-JP" altLang="en-US" sz="1400">
              <a:solidFill>
                <a:sysClr val="windowText" lastClr="000000"/>
              </a:solidFill>
            </a:rPr>
            <a:t>・土日及び祝日をピンク色に着色しています。祝日を閉所日とする場合は、プルダウンから選択してください。</a:t>
          </a:r>
          <a:endParaRPr kumimoji="1" lang="en-US" altLang="ja-JP" sz="1400">
            <a:solidFill>
              <a:sysClr val="windowText" lastClr="000000"/>
            </a:solidFill>
          </a:endParaRPr>
        </a:p>
        <a:p>
          <a:pPr algn="l"/>
          <a:r>
            <a:rPr kumimoji="1" lang="ja-JP" altLang="en-US" sz="1400">
              <a:solidFill>
                <a:sysClr val="windowText" lastClr="000000"/>
              </a:solidFill>
            </a:rPr>
            <a:t>・水色セルは自動計算が含まれているため、保護設定をかけています。編集する際のパスワードは「</a:t>
          </a:r>
          <a:r>
            <a:rPr kumimoji="1" lang="en-US" altLang="ja-JP" sz="1400">
              <a:solidFill>
                <a:sysClr val="windowText" lastClr="000000"/>
              </a:solidFill>
            </a:rPr>
            <a:t>1111</a:t>
          </a:r>
          <a:r>
            <a:rPr kumimoji="1" lang="ja-JP" altLang="en-US" sz="1400">
              <a:solidFill>
                <a:sysClr val="windowText" lastClr="000000"/>
              </a:solidFill>
            </a:rPr>
            <a:t>」です。</a:t>
          </a:r>
          <a:endParaRPr kumimoji="1" lang="en-US" altLang="ja-JP" sz="1400">
            <a:solidFill>
              <a:sysClr val="windowText" lastClr="000000"/>
            </a:solidFill>
          </a:endParaRPr>
        </a:p>
        <a:p>
          <a:pPr algn="l"/>
          <a:r>
            <a:rPr kumimoji="1" lang="ja-JP" altLang="en-US" sz="1400">
              <a:solidFill>
                <a:sysClr val="windowText" lastClr="000000"/>
              </a:solidFill>
            </a:rPr>
            <a:t>・現場完了月の翌月以降は、列全体を非表示としてくだい。非表示にすると通期の週休</a:t>
          </a:r>
          <a:r>
            <a:rPr kumimoji="1" lang="en-US" altLang="ja-JP" sz="1400">
              <a:solidFill>
                <a:sysClr val="windowText" lastClr="000000"/>
              </a:solidFill>
            </a:rPr>
            <a:t>2</a:t>
          </a:r>
          <a:r>
            <a:rPr kumimoji="1" lang="ja-JP" altLang="en-US" sz="1400">
              <a:solidFill>
                <a:sysClr val="windowText" lastClr="000000"/>
              </a:solidFill>
            </a:rPr>
            <a:t>日の閉所率を自動計算します。</a:t>
          </a:r>
          <a:endParaRPr kumimoji="1" lang="en-US" altLang="ja-JP" sz="1400">
            <a:solidFill>
              <a:sysClr val="windowText" lastClr="000000"/>
            </a:solidFill>
          </a:endParaRPr>
        </a:p>
        <a:p>
          <a:pPr algn="l"/>
          <a:r>
            <a:rPr kumimoji="1" lang="ja-JP" altLang="en-US" sz="1400">
              <a:solidFill>
                <a:sysClr val="windowText" lastClr="000000"/>
              </a:solidFill>
            </a:rPr>
            <a:t>・なお、列を削除はしないでください。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・祝日リストはＲ７年度まで入力しています。Ｒ８年度以降が対象期間となる場合は祝日リストに追記してください。</a:t>
          </a:r>
          <a:endParaRPr kumimoji="1" lang="en-US" altLang="ja-JP" sz="1400">
            <a:solidFill>
              <a:sysClr val="windowText" lastClr="000000"/>
            </a:solidFill>
          </a:endParaRPr>
        </a:p>
        <a:p>
          <a:pPr algn="l"/>
          <a:r>
            <a:rPr kumimoji="1" lang="ja-JP" altLang="en-US" sz="1400">
              <a:solidFill>
                <a:sysClr val="windowText" lastClr="000000"/>
              </a:solidFill>
            </a:rPr>
            <a:t>・月単位及び通期の週休</a:t>
          </a:r>
          <a:r>
            <a:rPr kumimoji="1" lang="en-US" altLang="ja-JP" sz="1400">
              <a:solidFill>
                <a:sysClr val="windowText" lastClr="000000"/>
              </a:solidFill>
            </a:rPr>
            <a:t>2</a:t>
          </a:r>
          <a:r>
            <a:rPr kumimoji="1" lang="ja-JP" altLang="en-US" sz="1400">
              <a:solidFill>
                <a:sysClr val="windowText" lastClr="000000"/>
              </a:solidFill>
            </a:rPr>
            <a:t>日の達成状況により、経費補正の区分が明示されます。</a:t>
          </a:r>
          <a:endParaRPr kumimoji="1" lang="en-US" altLang="ja-JP" sz="1400">
            <a:solidFill>
              <a:sysClr val="windowText" lastClr="000000"/>
            </a:solidFill>
          </a:endParaRPr>
        </a:p>
        <a:p>
          <a:pPr algn="l"/>
          <a:r>
            <a:rPr kumimoji="1" lang="ja-JP" altLang="en-US" sz="1400">
              <a:solidFill>
                <a:sysClr val="windowText" lastClr="000000"/>
              </a:solidFill>
            </a:rPr>
            <a:t>・なお、月単位の週休</a:t>
          </a:r>
          <a:r>
            <a:rPr kumimoji="1" lang="en-US" altLang="ja-JP" sz="1400">
              <a:solidFill>
                <a:sysClr val="windowText" lastClr="000000"/>
              </a:solidFill>
            </a:rPr>
            <a:t>2</a:t>
          </a:r>
          <a:r>
            <a:rPr kumimoji="1" lang="ja-JP" altLang="en-US" sz="1400">
              <a:solidFill>
                <a:sysClr val="windowText" lastClr="000000"/>
              </a:solidFill>
            </a:rPr>
            <a:t>日が達成されても、通期の週休</a:t>
          </a:r>
          <a:r>
            <a:rPr kumimoji="1" lang="en-US" altLang="ja-JP" sz="1400">
              <a:solidFill>
                <a:sysClr val="windowText" lastClr="000000"/>
              </a:solidFill>
            </a:rPr>
            <a:t>2</a:t>
          </a:r>
          <a:r>
            <a:rPr kumimoji="1" lang="ja-JP" altLang="en-US" sz="1400">
              <a:solidFill>
                <a:sysClr val="windowText" lastClr="000000"/>
              </a:solidFill>
            </a:rPr>
            <a:t>日が達成されていない場合は補正なしとなりますので注意してください。</a:t>
          </a:r>
          <a:endParaRPr kumimoji="1" lang="en-US" altLang="ja-JP" sz="1400">
            <a:solidFill>
              <a:sysClr val="windowText" lastClr="000000"/>
            </a:solidFill>
          </a:endParaRPr>
        </a:p>
        <a:p>
          <a:pPr algn="l"/>
          <a:r>
            <a:rPr kumimoji="1" lang="ja-JP" altLang="en-US" sz="1400">
              <a:solidFill>
                <a:sysClr val="windowText" lastClr="000000"/>
              </a:solidFill>
            </a:rPr>
            <a:t>・夏季休暇（</a:t>
          </a:r>
          <a:r>
            <a:rPr kumimoji="1" lang="en-US" altLang="ja-JP" sz="1400">
              <a:solidFill>
                <a:sysClr val="windowText" lastClr="000000"/>
              </a:solidFill>
            </a:rPr>
            <a:t>3</a:t>
          </a:r>
          <a:r>
            <a:rPr kumimoji="1" lang="ja-JP" altLang="en-US" sz="1400">
              <a:solidFill>
                <a:sysClr val="windowText" lastClr="000000"/>
              </a:solidFill>
            </a:rPr>
            <a:t>日間）、年末年始休暇（</a:t>
          </a:r>
          <a:r>
            <a:rPr kumimoji="1" lang="en-US" altLang="ja-JP" sz="1400">
              <a:solidFill>
                <a:sysClr val="windowText" lastClr="000000"/>
              </a:solidFill>
            </a:rPr>
            <a:t>6</a:t>
          </a:r>
          <a:r>
            <a:rPr kumimoji="1" lang="ja-JP" altLang="en-US" sz="1400">
              <a:solidFill>
                <a:sysClr val="windowText" lastClr="000000"/>
              </a:solidFill>
            </a:rPr>
            <a:t>日間）等は対象外としてください。</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5"/>
  <sheetViews>
    <sheetView workbookViewId="0">
      <selection activeCell="D4" sqref="D4"/>
    </sheetView>
  </sheetViews>
  <sheetFormatPr defaultRowHeight="18" x14ac:dyDescent="0.45"/>
  <cols>
    <col min="1" max="1" width="3.19921875" bestFit="1" customWidth="1"/>
    <col min="2" max="2" width="10.3984375" bestFit="1" customWidth="1"/>
  </cols>
  <sheetData>
    <row r="1" spans="1:2" x14ac:dyDescent="0.45">
      <c r="A1" t="s">
        <v>5</v>
      </c>
      <c r="B1" t="s">
        <v>17</v>
      </c>
    </row>
    <row r="2" spans="1:2" x14ac:dyDescent="0.45">
      <c r="A2" t="s">
        <v>11</v>
      </c>
      <c r="B2" t="s">
        <v>16</v>
      </c>
    </row>
    <row r="3" spans="1:2" x14ac:dyDescent="0.45">
      <c r="A3" t="s">
        <v>6</v>
      </c>
      <c r="B3" t="s">
        <v>15</v>
      </c>
    </row>
    <row r="4" spans="1:2" x14ac:dyDescent="0.45">
      <c r="A4" t="s">
        <v>8</v>
      </c>
      <c r="B4" t="s">
        <v>14</v>
      </c>
    </row>
    <row r="5" spans="1:2" x14ac:dyDescent="0.45">
      <c r="A5" t="s">
        <v>12</v>
      </c>
      <c r="B5" t="s">
        <v>13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59999389629810485"/>
    <pageSetUpPr fitToPage="1"/>
  </sheetPr>
  <dimension ref="A1:AO191"/>
  <sheetViews>
    <sheetView tabSelected="1" view="pageBreakPreview" zoomScale="70" zoomScaleNormal="85" zoomScaleSheetLayoutView="70" workbookViewId="0">
      <pane ySplit="8" topLeftCell="A9" activePane="bottomLeft" state="frozen"/>
      <selection activeCell="M21" sqref="M21"/>
      <selection pane="bottomLeft" activeCell="AM9" sqref="AM9:AM10"/>
    </sheetView>
  </sheetViews>
  <sheetFormatPr defaultRowHeight="10.8" x14ac:dyDescent="0.45"/>
  <cols>
    <col min="1" max="3" width="3.19921875" style="2" customWidth="1"/>
    <col min="4" max="5" width="2.69921875" style="2" customWidth="1"/>
    <col min="6" max="36" width="3.5" style="2" customWidth="1"/>
    <col min="37" max="40" width="6.69921875" style="10" customWidth="1"/>
    <col min="41" max="41" width="6.69921875" style="11" customWidth="1"/>
    <col min="42" max="42" width="2.69921875" style="2" customWidth="1"/>
    <col min="43" max="16384" width="8.796875" style="2"/>
  </cols>
  <sheetData>
    <row r="1" spans="1:41" s="1" customFormat="1" ht="19.8" customHeight="1" x14ac:dyDescent="0.45">
      <c r="A1" s="9" t="s">
        <v>18</v>
      </c>
      <c r="B1" s="8"/>
      <c r="C1" s="8"/>
      <c r="D1" s="8"/>
      <c r="E1" s="8"/>
      <c r="F1" s="8"/>
      <c r="G1" s="8"/>
      <c r="H1" s="8"/>
      <c r="I1" s="8"/>
      <c r="J1" s="8"/>
      <c r="K1" s="8"/>
      <c r="L1" s="8"/>
      <c r="M1" s="8"/>
      <c r="N1" s="8"/>
      <c r="O1" s="8"/>
      <c r="AC1" s="7"/>
      <c r="AH1" s="7"/>
      <c r="AK1" s="13"/>
      <c r="AL1" s="13"/>
      <c r="AM1" s="13"/>
      <c r="AN1" s="13"/>
      <c r="AO1" s="14"/>
    </row>
    <row r="2" spans="1:41" s="1" customFormat="1" ht="6.6" customHeight="1" x14ac:dyDescent="0.45">
      <c r="AK2" s="13"/>
      <c r="AL2" s="13"/>
      <c r="AM2" s="13"/>
      <c r="AN2" s="13"/>
      <c r="AO2" s="14"/>
    </row>
    <row r="3" spans="1:41" s="1" customFormat="1" ht="20.399999999999999" customHeight="1" x14ac:dyDescent="0.45">
      <c r="A3" s="30" t="s">
        <v>0</v>
      </c>
      <c r="B3" s="30"/>
      <c r="C3" s="30"/>
      <c r="D3" s="31" t="s">
        <v>63</v>
      </c>
      <c r="E3" s="31"/>
      <c r="F3" s="31"/>
      <c r="G3" s="31"/>
      <c r="H3" s="31"/>
      <c r="I3" s="31"/>
      <c r="J3" s="31"/>
      <c r="K3" s="31"/>
      <c r="L3" s="31"/>
      <c r="M3" s="31"/>
      <c r="N3" s="31"/>
      <c r="O3" s="31"/>
      <c r="P3" s="31"/>
      <c r="Q3" s="31"/>
      <c r="R3" s="31"/>
      <c r="S3" s="4"/>
      <c r="T3" s="52" t="s">
        <v>10</v>
      </c>
      <c r="U3" s="52"/>
      <c r="V3" s="52"/>
      <c r="W3" s="52"/>
      <c r="X3" s="18"/>
      <c r="Y3" s="53"/>
      <c r="Z3" s="53"/>
      <c r="AA3" s="56" t="s">
        <v>36</v>
      </c>
      <c r="AB3" s="56"/>
      <c r="AC3" s="56"/>
      <c r="AD3" s="56" t="s">
        <v>37</v>
      </c>
      <c r="AE3" s="56"/>
      <c r="AF3" s="56"/>
      <c r="AG3" s="53" t="s">
        <v>38</v>
      </c>
      <c r="AH3" s="53"/>
      <c r="AJ3" s="50" t="s">
        <v>41</v>
      </c>
      <c r="AK3" s="50"/>
      <c r="AL3" s="50"/>
      <c r="AM3" s="50"/>
      <c r="AN3" s="49" t="str">
        <f>IF(COUNTIF(AO9:AO104,"NG")&gt;=1,"未達成","達成")</f>
        <v>達成</v>
      </c>
      <c r="AO3" s="49"/>
    </row>
    <row r="4" spans="1:41" s="1" customFormat="1" ht="20.399999999999999" customHeight="1" x14ac:dyDescent="0.45">
      <c r="A4" s="30" t="s">
        <v>1</v>
      </c>
      <c r="B4" s="30"/>
      <c r="C4" s="30"/>
      <c r="D4" s="31" t="s">
        <v>64</v>
      </c>
      <c r="E4" s="31"/>
      <c r="F4" s="31"/>
      <c r="G4" s="31"/>
      <c r="H4" s="31"/>
      <c r="I4" s="31"/>
      <c r="J4" s="31"/>
      <c r="K4" s="31"/>
      <c r="L4" s="31"/>
      <c r="M4" s="31"/>
      <c r="N4" s="31"/>
      <c r="O4" s="31"/>
      <c r="P4" s="31"/>
      <c r="Q4" s="31"/>
      <c r="R4" s="31"/>
      <c r="S4" s="5"/>
      <c r="T4" s="21" t="s">
        <v>25</v>
      </c>
      <c r="U4" s="51" t="s">
        <v>28</v>
      </c>
      <c r="V4" s="51"/>
      <c r="W4" s="51"/>
      <c r="Y4" s="53" t="s">
        <v>39</v>
      </c>
      <c r="Z4" s="53"/>
      <c r="AA4" s="54">
        <f>SUBTOTAL(109,AK11,AK15,AK19,AK23,AK27,AK31,AK35,AK39,AK43,AK47,AK51,AK55,AK59,AK63,AK67,AK71,AK75,AK79,AK83,AK87,AK91,AK95,AK99,AK103)</f>
        <v>730</v>
      </c>
      <c r="AB4" s="54"/>
      <c r="AC4" s="54"/>
      <c r="AD4" s="54">
        <f>SUBTOTAL(109,AM11,AM15,AM19,AM23,AM27,AM31,AM35,AM39,AM43,AM47,AM51,AM55,AM59,AM63,AM67,AM71,AM75,AM79,AM83,AM87,AM91,AM95,AM99,AM103)</f>
        <v>209</v>
      </c>
      <c r="AE4" s="54"/>
      <c r="AF4" s="54"/>
      <c r="AG4" s="55">
        <f>AD4/AA4</f>
        <v>0.28630136986301369</v>
      </c>
      <c r="AH4" s="55"/>
      <c r="AJ4" s="50" t="s">
        <v>42</v>
      </c>
      <c r="AK4" s="50"/>
      <c r="AL4" s="50"/>
      <c r="AM4" s="50"/>
      <c r="AN4" s="49" t="e">
        <f>IF(AG5&gt;=0.285,"達成","未達成")</f>
        <v>#DIV/0!</v>
      </c>
      <c r="AO4" s="49"/>
    </row>
    <row r="5" spans="1:41" s="1" customFormat="1" ht="20.399999999999999" customHeight="1" x14ac:dyDescent="0.45">
      <c r="A5" s="30" t="s">
        <v>2</v>
      </c>
      <c r="B5" s="30"/>
      <c r="C5" s="30"/>
      <c r="D5" s="33">
        <v>45566</v>
      </c>
      <c r="E5" s="33"/>
      <c r="F5" s="33"/>
      <c r="G5" s="33"/>
      <c r="H5" s="33"/>
      <c r="I5" s="33"/>
      <c r="J5" s="33"/>
      <c r="K5" s="22" t="s">
        <v>7</v>
      </c>
      <c r="L5" s="33">
        <v>45747</v>
      </c>
      <c r="M5" s="33"/>
      <c r="N5" s="33"/>
      <c r="O5" s="33"/>
      <c r="P5" s="33"/>
      <c r="Q5" s="33"/>
      <c r="R5" s="33"/>
      <c r="S5" s="6"/>
      <c r="T5" s="21" t="s">
        <v>26</v>
      </c>
      <c r="U5" s="51" t="s">
        <v>29</v>
      </c>
      <c r="V5" s="51"/>
      <c r="W5" s="51"/>
      <c r="Y5" s="53" t="s">
        <v>40</v>
      </c>
      <c r="Z5" s="53"/>
      <c r="AA5" s="54">
        <f>SUBTOTAL(109,AK12,AK16,AK20,AK24,AK28,AK32,AK36,AK40,AK44,AK48,AK52,AK56,AK60,AK64,AK68,AK72,AK76,AK80,AK84,AK88,AK92,AK96,AK100,AK104)</f>
        <v>0</v>
      </c>
      <c r="AB5" s="54"/>
      <c r="AC5" s="54"/>
      <c r="AD5" s="54">
        <f>SUBTOTAL(109,AM12,AM16,AM20,AM24,AM28,AM32,AM36,AM40,AM44,AM48,AM52,AM56,AM60,AM64,AM68,AM72,AM76,AM80,AM84,AM88,AM92,AM96,AM100,AM104)</f>
        <v>0</v>
      </c>
      <c r="AE5" s="54"/>
      <c r="AF5" s="54"/>
      <c r="AG5" s="57" t="e">
        <f>AD5/AA5</f>
        <v>#DIV/0!</v>
      </c>
      <c r="AH5" s="57"/>
      <c r="AK5" s="14"/>
      <c r="AL5" s="14"/>
      <c r="AM5" s="14"/>
      <c r="AN5" s="14"/>
      <c r="AO5" s="14"/>
    </row>
    <row r="6" spans="1:41" s="1" customFormat="1" ht="20.399999999999999" customHeight="1" x14ac:dyDescent="0.45">
      <c r="A6" s="30" t="s">
        <v>19</v>
      </c>
      <c r="B6" s="30"/>
      <c r="C6" s="30"/>
      <c r="D6" s="30"/>
      <c r="E6" s="33">
        <v>45597</v>
      </c>
      <c r="F6" s="33"/>
      <c r="G6" s="33"/>
      <c r="H6" s="33"/>
      <c r="I6" s="33"/>
      <c r="J6" s="30" t="s">
        <v>20</v>
      </c>
      <c r="K6" s="30"/>
      <c r="L6" s="30"/>
      <c r="M6" s="30"/>
      <c r="N6" s="33">
        <v>45731</v>
      </c>
      <c r="O6" s="33"/>
      <c r="P6" s="33"/>
      <c r="Q6" s="33"/>
      <c r="R6" s="33"/>
      <c r="S6" s="6"/>
      <c r="T6" s="21" t="s">
        <v>27</v>
      </c>
      <c r="U6" s="51" t="s">
        <v>30</v>
      </c>
      <c r="V6" s="51"/>
      <c r="W6" s="51"/>
      <c r="AJ6" s="50" t="s">
        <v>66</v>
      </c>
      <c r="AK6" s="50"/>
      <c r="AL6" s="50"/>
      <c r="AM6" s="50"/>
      <c r="AN6" s="49" t="e">
        <f>IF(AN4="達成",IF(AN3="達成","月単位","通期"),"補正なし")</f>
        <v>#DIV/0!</v>
      </c>
      <c r="AO6" s="49"/>
    </row>
    <row r="7" spans="1:41" ht="20.399999999999999" customHeight="1" x14ac:dyDescent="0.45">
      <c r="A7" s="30" t="s">
        <v>4</v>
      </c>
      <c r="B7" s="30"/>
      <c r="C7" s="30"/>
      <c r="D7" s="31" t="s">
        <v>65</v>
      </c>
      <c r="E7" s="31"/>
      <c r="F7" s="31"/>
      <c r="G7" s="31"/>
      <c r="H7" s="31"/>
      <c r="I7" s="31"/>
      <c r="J7" s="31"/>
      <c r="K7" s="31"/>
      <c r="L7" s="31"/>
      <c r="M7" s="31"/>
      <c r="N7" s="31"/>
      <c r="O7" s="31"/>
      <c r="P7" s="31"/>
      <c r="Q7" s="31"/>
      <c r="R7" s="31"/>
      <c r="S7" s="3"/>
      <c r="T7" s="3"/>
      <c r="U7" s="3"/>
      <c r="V7" s="3"/>
      <c r="W7" s="3"/>
    </row>
    <row r="8" spans="1:41" ht="6.6" customHeight="1" x14ac:dyDescent="0.45"/>
    <row r="9" spans="1:41" ht="26.4" customHeight="1" x14ac:dyDescent="0.45">
      <c r="A9" s="36">
        <f>YEAR(E6)</f>
        <v>2024</v>
      </c>
      <c r="B9" s="36"/>
      <c r="C9" s="36"/>
      <c r="D9" s="32" t="s">
        <v>21</v>
      </c>
      <c r="E9" s="32"/>
      <c r="F9" s="16">
        <f>DATE($A9,$A11,1)</f>
        <v>45597</v>
      </c>
      <c r="G9" s="16">
        <f>F9+1</f>
        <v>45598</v>
      </c>
      <c r="H9" s="16">
        <f t="shared" ref="H9:X9" si="0">G9+1</f>
        <v>45599</v>
      </c>
      <c r="I9" s="16">
        <f t="shared" si="0"/>
        <v>45600</v>
      </c>
      <c r="J9" s="16">
        <f t="shared" si="0"/>
        <v>45601</v>
      </c>
      <c r="K9" s="16">
        <f t="shared" si="0"/>
        <v>45602</v>
      </c>
      <c r="L9" s="16">
        <f t="shared" si="0"/>
        <v>45603</v>
      </c>
      <c r="M9" s="16">
        <f t="shared" si="0"/>
        <v>45604</v>
      </c>
      <c r="N9" s="16">
        <f t="shared" si="0"/>
        <v>45605</v>
      </c>
      <c r="O9" s="16">
        <f t="shared" si="0"/>
        <v>45606</v>
      </c>
      <c r="P9" s="16">
        <f t="shared" si="0"/>
        <v>45607</v>
      </c>
      <c r="Q9" s="16">
        <f t="shared" si="0"/>
        <v>45608</v>
      </c>
      <c r="R9" s="16">
        <f t="shared" si="0"/>
        <v>45609</v>
      </c>
      <c r="S9" s="16">
        <f t="shared" si="0"/>
        <v>45610</v>
      </c>
      <c r="T9" s="16">
        <f t="shared" si="0"/>
        <v>45611</v>
      </c>
      <c r="U9" s="16">
        <f t="shared" si="0"/>
        <v>45612</v>
      </c>
      <c r="V9" s="16">
        <f t="shared" si="0"/>
        <v>45613</v>
      </c>
      <c r="W9" s="16">
        <f t="shared" si="0"/>
        <v>45614</v>
      </c>
      <c r="X9" s="16">
        <f t="shared" si="0"/>
        <v>45615</v>
      </c>
      <c r="Y9" s="16">
        <f>X9+1</f>
        <v>45616</v>
      </c>
      <c r="Z9" s="16">
        <f t="shared" ref="Z9:AF9" si="1">Y9+1</f>
        <v>45617</v>
      </c>
      <c r="AA9" s="16">
        <f t="shared" si="1"/>
        <v>45618</v>
      </c>
      <c r="AB9" s="16">
        <f t="shared" si="1"/>
        <v>45619</v>
      </c>
      <c r="AC9" s="16">
        <f t="shared" si="1"/>
        <v>45620</v>
      </c>
      <c r="AD9" s="16">
        <f t="shared" si="1"/>
        <v>45621</v>
      </c>
      <c r="AE9" s="16">
        <f t="shared" si="1"/>
        <v>45622</v>
      </c>
      <c r="AF9" s="16">
        <f t="shared" si="1"/>
        <v>45623</v>
      </c>
      <c r="AG9" s="16">
        <f>AF9+1</f>
        <v>45624</v>
      </c>
      <c r="AH9" s="16">
        <f>IF(F13=AG9+1,0,AG9+1)</f>
        <v>45625</v>
      </c>
      <c r="AI9" s="16">
        <f>IF(AH9=0,0,IF(F13=AH9+1,0,AH9+1))</f>
        <v>45626</v>
      </c>
      <c r="AJ9" s="16">
        <f>IF(AI9=0,0,IF(F13=AI9+1,0,AI9+1))</f>
        <v>0</v>
      </c>
      <c r="AK9" s="35" t="s">
        <v>31</v>
      </c>
      <c r="AL9" s="35" t="s">
        <v>32</v>
      </c>
      <c r="AM9" s="35" t="s">
        <v>35</v>
      </c>
      <c r="AN9" s="35" t="s">
        <v>34</v>
      </c>
      <c r="AO9" s="35" t="s">
        <v>33</v>
      </c>
    </row>
    <row r="10" spans="1:41" ht="26.4" customHeight="1" x14ac:dyDescent="0.45">
      <c r="A10" s="36"/>
      <c r="B10" s="36"/>
      <c r="C10" s="36"/>
      <c r="D10" s="32" t="s">
        <v>22</v>
      </c>
      <c r="E10" s="32"/>
      <c r="F10" s="17">
        <f>WEEKDAY(F9,1)</f>
        <v>6</v>
      </c>
      <c r="G10" s="17">
        <f t="shared" ref="G10:AF10" si="2">WEEKDAY(G9,1)</f>
        <v>7</v>
      </c>
      <c r="H10" s="17">
        <f t="shared" si="2"/>
        <v>1</v>
      </c>
      <c r="I10" s="17">
        <f t="shared" si="2"/>
        <v>2</v>
      </c>
      <c r="J10" s="17">
        <f t="shared" si="2"/>
        <v>3</v>
      </c>
      <c r="K10" s="17">
        <f t="shared" si="2"/>
        <v>4</v>
      </c>
      <c r="L10" s="17">
        <f t="shared" si="2"/>
        <v>5</v>
      </c>
      <c r="M10" s="17">
        <f t="shared" si="2"/>
        <v>6</v>
      </c>
      <c r="N10" s="17">
        <f t="shared" si="2"/>
        <v>7</v>
      </c>
      <c r="O10" s="17">
        <f t="shared" si="2"/>
        <v>1</v>
      </c>
      <c r="P10" s="17">
        <f t="shared" si="2"/>
        <v>2</v>
      </c>
      <c r="Q10" s="17">
        <f t="shared" si="2"/>
        <v>3</v>
      </c>
      <c r="R10" s="17">
        <f t="shared" si="2"/>
        <v>4</v>
      </c>
      <c r="S10" s="17">
        <f t="shared" si="2"/>
        <v>5</v>
      </c>
      <c r="T10" s="17">
        <f t="shared" si="2"/>
        <v>6</v>
      </c>
      <c r="U10" s="17">
        <f t="shared" si="2"/>
        <v>7</v>
      </c>
      <c r="V10" s="17">
        <f t="shared" si="2"/>
        <v>1</v>
      </c>
      <c r="W10" s="17">
        <f t="shared" si="2"/>
        <v>2</v>
      </c>
      <c r="X10" s="17">
        <f t="shared" si="2"/>
        <v>3</v>
      </c>
      <c r="Y10" s="17">
        <f t="shared" si="2"/>
        <v>4</v>
      </c>
      <c r="Z10" s="17">
        <f t="shared" si="2"/>
        <v>5</v>
      </c>
      <c r="AA10" s="17">
        <f t="shared" si="2"/>
        <v>6</v>
      </c>
      <c r="AB10" s="17">
        <f t="shared" si="2"/>
        <v>7</v>
      </c>
      <c r="AC10" s="17">
        <f t="shared" si="2"/>
        <v>1</v>
      </c>
      <c r="AD10" s="17">
        <f t="shared" si="2"/>
        <v>2</v>
      </c>
      <c r="AE10" s="17">
        <f t="shared" si="2"/>
        <v>3</v>
      </c>
      <c r="AF10" s="17">
        <f t="shared" si="2"/>
        <v>4</v>
      </c>
      <c r="AG10" s="17">
        <f>WEEKDAY(AG9,1)</f>
        <v>5</v>
      </c>
      <c r="AH10" s="17">
        <f>IF(AH9=0,"",WEEKDAY(AH9,1))</f>
        <v>6</v>
      </c>
      <c r="AI10" s="17">
        <f>IF(AI9=0,"",WEEKDAY(AI9,1))</f>
        <v>7</v>
      </c>
      <c r="AJ10" s="17" t="str">
        <f>IF(AJ9=0,"",WEEKDAY(AJ9,1))</f>
        <v/>
      </c>
      <c r="AK10" s="35"/>
      <c r="AL10" s="35"/>
      <c r="AM10" s="35"/>
      <c r="AN10" s="35"/>
      <c r="AO10" s="35"/>
    </row>
    <row r="11" spans="1:41" ht="26.4" customHeight="1" x14ac:dyDescent="0.45">
      <c r="A11" s="34">
        <f>MONTH(E6)</f>
        <v>11</v>
      </c>
      <c r="B11" s="34"/>
      <c r="C11" s="34"/>
      <c r="D11" s="32" t="s">
        <v>23</v>
      </c>
      <c r="E11" s="32"/>
      <c r="F11" s="27" t="str">
        <f t="shared" ref="F11:AJ11" si="3">IF(F10="","",IF(WEEKDAY(F10,2)&gt;5,"■","〇"))</f>
        <v>〇</v>
      </c>
      <c r="G11" s="27" t="str">
        <f t="shared" si="3"/>
        <v>■</v>
      </c>
      <c r="H11" s="27" t="str">
        <f t="shared" si="3"/>
        <v>■</v>
      </c>
      <c r="I11" s="27" t="str">
        <f t="shared" si="3"/>
        <v>〇</v>
      </c>
      <c r="J11" s="27" t="str">
        <f t="shared" si="3"/>
        <v>〇</v>
      </c>
      <c r="K11" s="27" t="str">
        <f t="shared" si="3"/>
        <v>〇</v>
      </c>
      <c r="L11" s="27" t="str">
        <f t="shared" si="3"/>
        <v>〇</v>
      </c>
      <c r="M11" s="27" t="str">
        <f t="shared" si="3"/>
        <v>〇</v>
      </c>
      <c r="N11" s="27" t="str">
        <f t="shared" si="3"/>
        <v>■</v>
      </c>
      <c r="O11" s="27" t="str">
        <f t="shared" si="3"/>
        <v>■</v>
      </c>
      <c r="P11" s="27" t="str">
        <f t="shared" si="3"/>
        <v>〇</v>
      </c>
      <c r="Q11" s="27" t="str">
        <f t="shared" si="3"/>
        <v>〇</v>
      </c>
      <c r="R11" s="27" t="str">
        <f t="shared" si="3"/>
        <v>〇</v>
      </c>
      <c r="S11" s="27" t="str">
        <f t="shared" si="3"/>
        <v>〇</v>
      </c>
      <c r="T11" s="27" t="str">
        <f t="shared" si="3"/>
        <v>〇</v>
      </c>
      <c r="U11" s="27" t="str">
        <f t="shared" si="3"/>
        <v>■</v>
      </c>
      <c r="V11" s="27" t="str">
        <f t="shared" si="3"/>
        <v>■</v>
      </c>
      <c r="W11" s="27" t="str">
        <f t="shared" si="3"/>
        <v>〇</v>
      </c>
      <c r="X11" s="27" t="str">
        <f t="shared" si="3"/>
        <v>〇</v>
      </c>
      <c r="Y11" s="27" t="str">
        <f t="shared" si="3"/>
        <v>〇</v>
      </c>
      <c r="Z11" s="27" t="str">
        <f t="shared" si="3"/>
        <v>〇</v>
      </c>
      <c r="AA11" s="27" t="str">
        <f t="shared" si="3"/>
        <v>〇</v>
      </c>
      <c r="AB11" s="27" t="str">
        <f t="shared" si="3"/>
        <v>■</v>
      </c>
      <c r="AC11" s="27" t="str">
        <f t="shared" si="3"/>
        <v>■</v>
      </c>
      <c r="AD11" s="27" t="str">
        <f t="shared" si="3"/>
        <v>〇</v>
      </c>
      <c r="AE11" s="27" t="str">
        <f t="shared" si="3"/>
        <v>〇</v>
      </c>
      <c r="AF11" s="27" t="str">
        <f t="shared" si="3"/>
        <v>〇</v>
      </c>
      <c r="AG11" s="27" t="str">
        <f t="shared" si="3"/>
        <v>〇</v>
      </c>
      <c r="AH11" s="27" t="str">
        <f t="shared" si="3"/>
        <v>〇</v>
      </c>
      <c r="AI11" s="27" t="str">
        <f t="shared" si="3"/>
        <v>■</v>
      </c>
      <c r="AJ11" s="27" t="str">
        <f t="shared" si="3"/>
        <v/>
      </c>
      <c r="AK11" s="19">
        <f>COUNTIF(F11:AJ11,"〇")+COUNTIF(F11:AJ11,"■")</f>
        <v>30</v>
      </c>
      <c r="AL11" s="19">
        <f>COUNTIFS(F11:AJ11,"■",F10:AJ10,1)+COUNTIFS(F11:AJ11,"〇",F10:AJ10,1)+COUNTIFS(F11:AJ11,"■",F10:AJ10,7)+COUNTIFS(F11:AJ11,"〇",F10:AJ10,7)</f>
        <v>9</v>
      </c>
      <c r="AM11" s="19">
        <f>COUNTIF(F11:AJ11,"■")</f>
        <v>9</v>
      </c>
      <c r="AN11" s="20">
        <f>AM11/AK11</f>
        <v>0.3</v>
      </c>
      <c r="AO11" s="19" t="str">
        <f>IF(AN11&gt;=0.285,"OK",IF(AM11&gt;=AL11,"OK","NG"))</f>
        <v>OK</v>
      </c>
    </row>
    <row r="12" spans="1:41" ht="26.4" customHeight="1" x14ac:dyDescent="0.45">
      <c r="A12" s="34"/>
      <c r="B12" s="34"/>
      <c r="C12" s="34"/>
      <c r="D12" s="32" t="s">
        <v>24</v>
      </c>
      <c r="E12" s="32"/>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19">
        <f>COUNTIF(F12:AJ12,"〇")+COUNTIF(F12:AJ12,"■")</f>
        <v>0</v>
      </c>
      <c r="AL12" s="19">
        <f>COUNTIFS(F12:AJ12,"■",F10:AJ10,1)+COUNTIFS(F12:AJ12,"〇",F10:AJ10,1)+COUNTIFS(F12:AJ12,"■",F10:AJ10,7)+COUNTIFS(F12:AJ12,"〇",F10:AJ10,7)</f>
        <v>0</v>
      </c>
      <c r="AM12" s="19">
        <f>COUNTIF(F12:AJ12,"■")</f>
        <v>0</v>
      </c>
      <c r="AN12" s="20" t="e">
        <f>AM12/AK12</f>
        <v>#DIV/0!</v>
      </c>
      <c r="AO12" s="19" t="e">
        <f>IF(AN12&gt;=0.285,"OK",IF(AM12&gt;=AL12,"OK","NG"))</f>
        <v>#DIV/0!</v>
      </c>
    </row>
    <row r="13" spans="1:41" ht="26.4" customHeight="1" x14ac:dyDescent="0.45">
      <c r="A13" s="36">
        <f>IF(A11=12,A9+1,A9)</f>
        <v>2024</v>
      </c>
      <c r="B13" s="36"/>
      <c r="C13" s="36"/>
      <c r="D13" s="32" t="s">
        <v>9</v>
      </c>
      <c r="E13" s="32"/>
      <c r="F13" s="16">
        <f>DATE($A13,$A15,1)</f>
        <v>45627</v>
      </c>
      <c r="G13" s="16">
        <f>F13+1</f>
        <v>45628</v>
      </c>
      <c r="H13" s="16">
        <f t="shared" ref="H13" si="4">G13+1</f>
        <v>45629</v>
      </c>
      <c r="I13" s="16">
        <f t="shared" ref="I13" si="5">H13+1</f>
        <v>45630</v>
      </c>
      <c r="J13" s="16">
        <f t="shared" ref="J13" si="6">I13+1</f>
        <v>45631</v>
      </c>
      <c r="K13" s="16">
        <f t="shared" ref="K13" si="7">J13+1</f>
        <v>45632</v>
      </c>
      <c r="L13" s="16">
        <f t="shared" ref="L13" si="8">K13+1</f>
        <v>45633</v>
      </c>
      <c r="M13" s="16">
        <f t="shared" ref="M13" si="9">L13+1</f>
        <v>45634</v>
      </c>
      <c r="N13" s="16">
        <f t="shared" ref="N13" si="10">M13+1</f>
        <v>45635</v>
      </c>
      <c r="O13" s="16">
        <f t="shared" ref="O13" si="11">N13+1</f>
        <v>45636</v>
      </c>
      <c r="P13" s="16">
        <f t="shared" ref="P13" si="12">O13+1</f>
        <v>45637</v>
      </c>
      <c r="Q13" s="16">
        <f t="shared" ref="Q13" si="13">P13+1</f>
        <v>45638</v>
      </c>
      <c r="R13" s="16">
        <f t="shared" ref="R13" si="14">Q13+1</f>
        <v>45639</v>
      </c>
      <c r="S13" s="16">
        <f t="shared" ref="S13" si="15">R13+1</f>
        <v>45640</v>
      </c>
      <c r="T13" s="16">
        <f t="shared" ref="T13" si="16">S13+1</f>
        <v>45641</v>
      </c>
      <c r="U13" s="16">
        <f t="shared" ref="U13" si="17">T13+1</f>
        <v>45642</v>
      </c>
      <c r="V13" s="16">
        <f t="shared" ref="V13" si="18">U13+1</f>
        <v>45643</v>
      </c>
      <c r="W13" s="16">
        <f t="shared" ref="W13" si="19">V13+1</f>
        <v>45644</v>
      </c>
      <c r="X13" s="16">
        <f t="shared" ref="X13" si="20">W13+1</f>
        <v>45645</v>
      </c>
      <c r="Y13" s="16">
        <f>X13+1</f>
        <v>45646</v>
      </c>
      <c r="Z13" s="16">
        <f t="shared" ref="Z13" si="21">Y13+1</f>
        <v>45647</v>
      </c>
      <c r="AA13" s="16">
        <f t="shared" ref="AA13" si="22">Z13+1</f>
        <v>45648</v>
      </c>
      <c r="AB13" s="16">
        <f t="shared" ref="AB13" si="23">AA13+1</f>
        <v>45649</v>
      </c>
      <c r="AC13" s="16">
        <f t="shared" ref="AC13" si="24">AB13+1</f>
        <v>45650</v>
      </c>
      <c r="AD13" s="16">
        <f t="shared" ref="AD13" si="25">AC13+1</f>
        <v>45651</v>
      </c>
      <c r="AE13" s="16">
        <f t="shared" ref="AE13" si="26">AD13+1</f>
        <v>45652</v>
      </c>
      <c r="AF13" s="16">
        <f t="shared" ref="AF13" si="27">AE13+1</f>
        <v>45653</v>
      </c>
      <c r="AG13" s="16">
        <f>AF13+1</f>
        <v>45654</v>
      </c>
      <c r="AH13" s="16">
        <f>IF(F17=AG13+1,0,AG13+1)</f>
        <v>45655</v>
      </c>
      <c r="AI13" s="16">
        <f>IF(AH13=0,0,IF(F17=AH13+1,0,AH13+1))</f>
        <v>45656</v>
      </c>
      <c r="AJ13" s="16">
        <f>IF(AI13=0,0,IF(F17=AI13+1,0,AI13+1))</f>
        <v>45657</v>
      </c>
      <c r="AK13" s="35" t="s">
        <v>31</v>
      </c>
      <c r="AL13" s="35" t="s">
        <v>32</v>
      </c>
      <c r="AM13" s="35" t="s">
        <v>35</v>
      </c>
      <c r="AN13" s="35" t="s">
        <v>34</v>
      </c>
      <c r="AO13" s="35" t="s">
        <v>33</v>
      </c>
    </row>
    <row r="14" spans="1:41" ht="26.4" customHeight="1" x14ac:dyDescent="0.45">
      <c r="A14" s="36"/>
      <c r="B14" s="36"/>
      <c r="C14" s="36"/>
      <c r="D14" s="32" t="s">
        <v>3</v>
      </c>
      <c r="E14" s="32"/>
      <c r="F14" s="17">
        <f>WEEKDAY(F13,1)</f>
        <v>1</v>
      </c>
      <c r="G14" s="17">
        <f t="shared" ref="G14" si="28">WEEKDAY(G13,1)</f>
        <v>2</v>
      </c>
      <c r="H14" s="17">
        <f t="shared" ref="H14" si="29">WEEKDAY(H13,1)</f>
        <v>3</v>
      </c>
      <c r="I14" s="17">
        <f t="shared" ref="I14" si="30">WEEKDAY(I13,1)</f>
        <v>4</v>
      </c>
      <c r="J14" s="17">
        <f t="shared" ref="J14" si="31">WEEKDAY(J13,1)</f>
        <v>5</v>
      </c>
      <c r="K14" s="17">
        <f t="shared" ref="K14" si="32">WEEKDAY(K13,1)</f>
        <v>6</v>
      </c>
      <c r="L14" s="17">
        <f t="shared" ref="L14" si="33">WEEKDAY(L13,1)</f>
        <v>7</v>
      </c>
      <c r="M14" s="17">
        <f t="shared" ref="M14" si="34">WEEKDAY(M13,1)</f>
        <v>1</v>
      </c>
      <c r="N14" s="17">
        <f t="shared" ref="N14" si="35">WEEKDAY(N13,1)</f>
        <v>2</v>
      </c>
      <c r="O14" s="17">
        <f t="shared" ref="O14" si="36">WEEKDAY(O13,1)</f>
        <v>3</v>
      </c>
      <c r="P14" s="17">
        <f t="shared" ref="P14" si="37">WEEKDAY(P13,1)</f>
        <v>4</v>
      </c>
      <c r="Q14" s="17">
        <f t="shared" ref="Q14" si="38">WEEKDAY(Q13,1)</f>
        <v>5</v>
      </c>
      <c r="R14" s="17">
        <f t="shared" ref="R14" si="39">WEEKDAY(R13,1)</f>
        <v>6</v>
      </c>
      <c r="S14" s="17">
        <f t="shared" ref="S14" si="40">WEEKDAY(S13,1)</f>
        <v>7</v>
      </c>
      <c r="T14" s="17">
        <f t="shared" ref="T14" si="41">WEEKDAY(T13,1)</f>
        <v>1</v>
      </c>
      <c r="U14" s="17">
        <f t="shared" ref="U14" si="42">WEEKDAY(U13,1)</f>
        <v>2</v>
      </c>
      <c r="V14" s="17">
        <f t="shared" ref="V14" si="43">WEEKDAY(V13,1)</f>
        <v>3</v>
      </c>
      <c r="W14" s="17">
        <f t="shared" ref="W14" si="44">WEEKDAY(W13,1)</f>
        <v>4</v>
      </c>
      <c r="X14" s="17">
        <f t="shared" ref="X14" si="45">WEEKDAY(X13,1)</f>
        <v>5</v>
      </c>
      <c r="Y14" s="17">
        <f t="shared" ref="Y14" si="46">WEEKDAY(Y13,1)</f>
        <v>6</v>
      </c>
      <c r="Z14" s="17">
        <f t="shared" ref="Z14" si="47">WEEKDAY(Z13,1)</f>
        <v>7</v>
      </c>
      <c r="AA14" s="17">
        <f t="shared" ref="AA14" si="48">WEEKDAY(AA13,1)</f>
        <v>1</v>
      </c>
      <c r="AB14" s="17">
        <f t="shared" ref="AB14" si="49">WEEKDAY(AB13,1)</f>
        <v>2</v>
      </c>
      <c r="AC14" s="17">
        <f t="shared" ref="AC14" si="50">WEEKDAY(AC13,1)</f>
        <v>3</v>
      </c>
      <c r="AD14" s="17">
        <f t="shared" ref="AD14" si="51">WEEKDAY(AD13,1)</f>
        <v>4</v>
      </c>
      <c r="AE14" s="17">
        <f t="shared" ref="AE14" si="52">WEEKDAY(AE13,1)</f>
        <v>5</v>
      </c>
      <c r="AF14" s="17">
        <f t="shared" ref="AF14" si="53">WEEKDAY(AF13,1)</f>
        <v>6</v>
      </c>
      <c r="AG14" s="17">
        <f>WEEKDAY(AG13,1)</f>
        <v>7</v>
      </c>
      <c r="AH14" s="17">
        <f>IF(AH13=0,"",WEEKDAY(AH13,1))</f>
        <v>1</v>
      </c>
      <c r="AI14" s="17">
        <f>IF(AI13=0,"",WEEKDAY(AI13,1))</f>
        <v>2</v>
      </c>
      <c r="AJ14" s="17">
        <f>IF(AJ13=0,"",WEEKDAY(AJ13,1))</f>
        <v>3</v>
      </c>
      <c r="AK14" s="35"/>
      <c r="AL14" s="35"/>
      <c r="AM14" s="35"/>
      <c r="AN14" s="35"/>
      <c r="AO14" s="35"/>
    </row>
    <row r="15" spans="1:41" ht="26.4" customHeight="1" x14ac:dyDescent="0.45">
      <c r="A15" s="34">
        <f>IF(A11=12,1,A11+1)</f>
        <v>12</v>
      </c>
      <c r="B15" s="34"/>
      <c r="C15" s="34"/>
      <c r="D15" s="32" t="s">
        <v>23</v>
      </c>
      <c r="E15" s="32"/>
      <c r="F15" s="27" t="str">
        <f t="shared" ref="F15:AJ15" si="54">IF(F14="","",IF(WEEKDAY(F14,2)&gt;5,"■","〇"))</f>
        <v>■</v>
      </c>
      <c r="G15" s="27" t="str">
        <f t="shared" si="54"/>
        <v>〇</v>
      </c>
      <c r="H15" s="27" t="str">
        <f t="shared" si="54"/>
        <v>〇</v>
      </c>
      <c r="I15" s="27" t="str">
        <f t="shared" si="54"/>
        <v>〇</v>
      </c>
      <c r="J15" s="27" t="str">
        <f t="shared" si="54"/>
        <v>〇</v>
      </c>
      <c r="K15" s="27" t="str">
        <f t="shared" si="54"/>
        <v>〇</v>
      </c>
      <c r="L15" s="27" t="str">
        <f t="shared" si="54"/>
        <v>■</v>
      </c>
      <c r="M15" s="27" t="str">
        <f t="shared" si="54"/>
        <v>■</v>
      </c>
      <c r="N15" s="27" t="str">
        <f t="shared" si="54"/>
        <v>〇</v>
      </c>
      <c r="O15" s="27" t="str">
        <f t="shared" si="54"/>
        <v>〇</v>
      </c>
      <c r="P15" s="27" t="str">
        <f t="shared" si="54"/>
        <v>〇</v>
      </c>
      <c r="Q15" s="27" t="str">
        <f t="shared" si="54"/>
        <v>〇</v>
      </c>
      <c r="R15" s="27" t="str">
        <f t="shared" si="54"/>
        <v>〇</v>
      </c>
      <c r="S15" s="27" t="str">
        <f t="shared" si="54"/>
        <v>■</v>
      </c>
      <c r="T15" s="27" t="str">
        <f t="shared" si="54"/>
        <v>■</v>
      </c>
      <c r="U15" s="27" t="str">
        <f t="shared" si="54"/>
        <v>〇</v>
      </c>
      <c r="V15" s="27" t="str">
        <f t="shared" si="54"/>
        <v>〇</v>
      </c>
      <c r="W15" s="27" t="str">
        <f t="shared" si="54"/>
        <v>〇</v>
      </c>
      <c r="X15" s="27" t="str">
        <f t="shared" si="54"/>
        <v>〇</v>
      </c>
      <c r="Y15" s="27" t="str">
        <f t="shared" si="54"/>
        <v>〇</v>
      </c>
      <c r="Z15" s="27" t="str">
        <f t="shared" si="54"/>
        <v>■</v>
      </c>
      <c r="AA15" s="27" t="str">
        <f t="shared" si="54"/>
        <v>■</v>
      </c>
      <c r="AB15" s="27" t="str">
        <f t="shared" si="54"/>
        <v>〇</v>
      </c>
      <c r="AC15" s="27" t="str">
        <f t="shared" si="54"/>
        <v>〇</v>
      </c>
      <c r="AD15" s="27" t="str">
        <f t="shared" si="54"/>
        <v>〇</v>
      </c>
      <c r="AE15" s="27" t="str">
        <f t="shared" si="54"/>
        <v>〇</v>
      </c>
      <c r="AF15" s="27" t="str">
        <f t="shared" si="54"/>
        <v>〇</v>
      </c>
      <c r="AG15" s="27" t="str">
        <f t="shared" si="54"/>
        <v>■</v>
      </c>
      <c r="AH15" s="27" t="str">
        <f t="shared" si="54"/>
        <v>■</v>
      </c>
      <c r="AI15" s="27" t="str">
        <f t="shared" si="54"/>
        <v>〇</v>
      </c>
      <c r="AJ15" s="27" t="str">
        <f t="shared" si="54"/>
        <v>〇</v>
      </c>
      <c r="AK15" s="19">
        <f>COUNTIF(F15:AJ15,"〇")+COUNTIF(F15:AJ15,"■")</f>
        <v>31</v>
      </c>
      <c r="AL15" s="19">
        <f>COUNTIFS(F15:AJ15,"■",F14:AJ14,1)+COUNTIFS(F15:AJ15,"〇",F14:AJ14,1)+COUNTIFS(F15:AJ15,"■",F14:AJ14,7)+COUNTIFS(F15:AJ15,"〇",F14:AJ14,7)</f>
        <v>9</v>
      </c>
      <c r="AM15" s="19">
        <f>COUNTIF(F15:AJ15,"■")</f>
        <v>9</v>
      </c>
      <c r="AN15" s="20">
        <f>AM15/AK15</f>
        <v>0.29032258064516131</v>
      </c>
      <c r="AO15" s="19" t="str">
        <f>IF(AN15&gt;=0.285,"OK",IF(AM15&gt;=AL15,"OK","NG"))</f>
        <v>OK</v>
      </c>
    </row>
    <row r="16" spans="1:41" ht="26.4" customHeight="1" x14ac:dyDescent="0.45">
      <c r="A16" s="34"/>
      <c r="B16" s="34"/>
      <c r="C16" s="34"/>
      <c r="D16" s="32" t="s">
        <v>24</v>
      </c>
      <c r="E16" s="32"/>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19">
        <f>COUNTIF(F16:AJ16,"〇")+COUNTIF(F16:AJ16,"■")</f>
        <v>0</v>
      </c>
      <c r="AL16" s="19">
        <f>COUNTIFS(F16:AJ16,"■",F14:AJ14,1)+COUNTIFS(F16:AJ16,"〇",F14:AJ14,1)+COUNTIFS(F16:AJ16,"■",F14:AJ14,7)+COUNTIFS(F16:AJ16,"〇",F14:AJ14,7)</f>
        <v>0</v>
      </c>
      <c r="AM16" s="19">
        <f>COUNTIF(F16:AJ16,"■")</f>
        <v>0</v>
      </c>
      <c r="AN16" s="20" t="e">
        <f>AM16/AK16</f>
        <v>#DIV/0!</v>
      </c>
      <c r="AO16" s="19" t="e">
        <f>IF(AN16&gt;=0.285,"OK",IF(AM16&gt;=AL16,"OK","NG"))</f>
        <v>#DIV/0!</v>
      </c>
    </row>
    <row r="17" spans="1:41" ht="26.4" customHeight="1" x14ac:dyDescent="0.45">
      <c r="A17" s="36">
        <f>IF(A15=12,A13+1,A13)</f>
        <v>2025</v>
      </c>
      <c r="B17" s="36"/>
      <c r="C17" s="36"/>
      <c r="D17" s="32" t="s">
        <v>9</v>
      </c>
      <c r="E17" s="32"/>
      <c r="F17" s="16">
        <f>DATE($A17,$A19,1)</f>
        <v>45658</v>
      </c>
      <c r="G17" s="16">
        <f>F17+1</f>
        <v>45659</v>
      </c>
      <c r="H17" s="16">
        <f t="shared" ref="H17" si="55">G17+1</f>
        <v>45660</v>
      </c>
      <c r="I17" s="16">
        <f t="shared" ref="I17" si="56">H17+1</f>
        <v>45661</v>
      </c>
      <c r="J17" s="16">
        <f t="shared" ref="J17" si="57">I17+1</f>
        <v>45662</v>
      </c>
      <c r="K17" s="16">
        <f t="shared" ref="K17" si="58">J17+1</f>
        <v>45663</v>
      </c>
      <c r="L17" s="16">
        <f t="shared" ref="L17" si="59">K17+1</f>
        <v>45664</v>
      </c>
      <c r="M17" s="16">
        <f t="shared" ref="M17" si="60">L17+1</f>
        <v>45665</v>
      </c>
      <c r="N17" s="16">
        <f t="shared" ref="N17" si="61">M17+1</f>
        <v>45666</v>
      </c>
      <c r="O17" s="16">
        <f t="shared" ref="O17" si="62">N17+1</f>
        <v>45667</v>
      </c>
      <c r="P17" s="16">
        <f t="shared" ref="P17" si="63">O17+1</f>
        <v>45668</v>
      </c>
      <c r="Q17" s="16">
        <f t="shared" ref="Q17" si="64">P17+1</f>
        <v>45669</v>
      </c>
      <c r="R17" s="16">
        <f t="shared" ref="R17" si="65">Q17+1</f>
        <v>45670</v>
      </c>
      <c r="S17" s="16">
        <f t="shared" ref="S17" si="66">R17+1</f>
        <v>45671</v>
      </c>
      <c r="T17" s="16">
        <f t="shared" ref="T17" si="67">S17+1</f>
        <v>45672</v>
      </c>
      <c r="U17" s="16">
        <f t="shared" ref="U17" si="68">T17+1</f>
        <v>45673</v>
      </c>
      <c r="V17" s="16">
        <f t="shared" ref="V17" si="69">U17+1</f>
        <v>45674</v>
      </c>
      <c r="W17" s="16">
        <f t="shared" ref="W17" si="70">V17+1</f>
        <v>45675</v>
      </c>
      <c r="X17" s="16">
        <f t="shared" ref="X17" si="71">W17+1</f>
        <v>45676</v>
      </c>
      <c r="Y17" s="16">
        <f>X17+1</f>
        <v>45677</v>
      </c>
      <c r="Z17" s="16">
        <f t="shared" ref="Z17" si="72">Y17+1</f>
        <v>45678</v>
      </c>
      <c r="AA17" s="16">
        <f t="shared" ref="AA17" si="73">Z17+1</f>
        <v>45679</v>
      </c>
      <c r="AB17" s="16">
        <f t="shared" ref="AB17" si="74">AA17+1</f>
        <v>45680</v>
      </c>
      <c r="AC17" s="16">
        <f t="shared" ref="AC17" si="75">AB17+1</f>
        <v>45681</v>
      </c>
      <c r="AD17" s="16">
        <f t="shared" ref="AD17" si="76">AC17+1</f>
        <v>45682</v>
      </c>
      <c r="AE17" s="16">
        <f t="shared" ref="AE17" si="77">AD17+1</f>
        <v>45683</v>
      </c>
      <c r="AF17" s="16">
        <f t="shared" ref="AF17" si="78">AE17+1</f>
        <v>45684</v>
      </c>
      <c r="AG17" s="16">
        <f>AF17+1</f>
        <v>45685</v>
      </c>
      <c r="AH17" s="16">
        <f>IF(F21=AG17+1,0,AG17+1)</f>
        <v>45686</v>
      </c>
      <c r="AI17" s="16">
        <f>IF(AH17=0,0,IF(F21=AH17+1,0,AH17+1))</f>
        <v>45687</v>
      </c>
      <c r="AJ17" s="16">
        <f>IF(AI17=0,0,IF(F21=AI17+1,0,AI17+1))</f>
        <v>45688</v>
      </c>
      <c r="AK17" s="35" t="s">
        <v>31</v>
      </c>
      <c r="AL17" s="35" t="s">
        <v>32</v>
      </c>
      <c r="AM17" s="35" t="s">
        <v>35</v>
      </c>
      <c r="AN17" s="35" t="s">
        <v>34</v>
      </c>
      <c r="AO17" s="35" t="s">
        <v>33</v>
      </c>
    </row>
    <row r="18" spans="1:41" ht="26.4" customHeight="1" x14ac:dyDescent="0.45">
      <c r="A18" s="36"/>
      <c r="B18" s="36"/>
      <c r="C18" s="36"/>
      <c r="D18" s="32" t="s">
        <v>3</v>
      </c>
      <c r="E18" s="32"/>
      <c r="F18" s="17">
        <f>WEEKDAY(F17,1)</f>
        <v>4</v>
      </c>
      <c r="G18" s="17">
        <f t="shared" ref="G18" si="79">WEEKDAY(G17,1)</f>
        <v>5</v>
      </c>
      <c r="H18" s="17">
        <f t="shared" ref="H18" si="80">WEEKDAY(H17,1)</f>
        <v>6</v>
      </c>
      <c r="I18" s="17">
        <f t="shared" ref="I18" si="81">WEEKDAY(I17,1)</f>
        <v>7</v>
      </c>
      <c r="J18" s="17">
        <f t="shared" ref="J18" si="82">WEEKDAY(J17,1)</f>
        <v>1</v>
      </c>
      <c r="K18" s="17">
        <f t="shared" ref="K18" si="83">WEEKDAY(K17,1)</f>
        <v>2</v>
      </c>
      <c r="L18" s="17">
        <f t="shared" ref="L18" si="84">WEEKDAY(L17,1)</f>
        <v>3</v>
      </c>
      <c r="M18" s="17">
        <f t="shared" ref="M18" si="85">WEEKDAY(M17,1)</f>
        <v>4</v>
      </c>
      <c r="N18" s="17">
        <f t="shared" ref="N18" si="86">WEEKDAY(N17,1)</f>
        <v>5</v>
      </c>
      <c r="O18" s="17">
        <f t="shared" ref="O18" si="87">WEEKDAY(O17,1)</f>
        <v>6</v>
      </c>
      <c r="P18" s="17">
        <f t="shared" ref="P18" si="88">WEEKDAY(P17,1)</f>
        <v>7</v>
      </c>
      <c r="Q18" s="17">
        <f t="shared" ref="Q18" si="89">WEEKDAY(Q17,1)</f>
        <v>1</v>
      </c>
      <c r="R18" s="17">
        <f t="shared" ref="R18" si="90">WEEKDAY(R17,1)</f>
        <v>2</v>
      </c>
      <c r="S18" s="17">
        <f t="shared" ref="S18" si="91">WEEKDAY(S17,1)</f>
        <v>3</v>
      </c>
      <c r="T18" s="17">
        <f t="shared" ref="T18" si="92">WEEKDAY(T17,1)</f>
        <v>4</v>
      </c>
      <c r="U18" s="17">
        <f t="shared" ref="U18" si="93">WEEKDAY(U17,1)</f>
        <v>5</v>
      </c>
      <c r="V18" s="17">
        <f t="shared" ref="V18" si="94">WEEKDAY(V17,1)</f>
        <v>6</v>
      </c>
      <c r="W18" s="17">
        <f t="shared" ref="W18" si="95">WEEKDAY(W17,1)</f>
        <v>7</v>
      </c>
      <c r="X18" s="17">
        <f t="shared" ref="X18" si="96">WEEKDAY(X17,1)</f>
        <v>1</v>
      </c>
      <c r="Y18" s="17">
        <f t="shared" ref="Y18" si="97">WEEKDAY(Y17,1)</f>
        <v>2</v>
      </c>
      <c r="Z18" s="17">
        <f t="shared" ref="Z18" si="98">WEEKDAY(Z17,1)</f>
        <v>3</v>
      </c>
      <c r="AA18" s="17">
        <f t="shared" ref="AA18" si="99">WEEKDAY(AA17,1)</f>
        <v>4</v>
      </c>
      <c r="AB18" s="17">
        <f t="shared" ref="AB18" si="100">WEEKDAY(AB17,1)</f>
        <v>5</v>
      </c>
      <c r="AC18" s="17">
        <f t="shared" ref="AC18" si="101">WEEKDAY(AC17,1)</f>
        <v>6</v>
      </c>
      <c r="AD18" s="17">
        <f t="shared" ref="AD18" si="102">WEEKDAY(AD17,1)</f>
        <v>7</v>
      </c>
      <c r="AE18" s="17">
        <f t="shared" ref="AE18" si="103">WEEKDAY(AE17,1)</f>
        <v>1</v>
      </c>
      <c r="AF18" s="17">
        <f t="shared" ref="AF18" si="104">WEEKDAY(AF17,1)</f>
        <v>2</v>
      </c>
      <c r="AG18" s="17">
        <f>WEEKDAY(AG17,1)</f>
        <v>3</v>
      </c>
      <c r="AH18" s="17">
        <f>IF(AH17=0,"",WEEKDAY(AH17,1))</f>
        <v>4</v>
      </c>
      <c r="AI18" s="17">
        <f>IF(AI17=0,"",WEEKDAY(AI17,1))</f>
        <v>5</v>
      </c>
      <c r="AJ18" s="17">
        <f>IF(AJ17=0,"",WEEKDAY(AJ17,1))</f>
        <v>6</v>
      </c>
      <c r="AK18" s="35"/>
      <c r="AL18" s="35"/>
      <c r="AM18" s="35"/>
      <c r="AN18" s="35"/>
      <c r="AO18" s="35"/>
    </row>
    <row r="19" spans="1:41" ht="26.4" customHeight="1" x14ac:dyDescent="0.45">
      <c r="A19" s="34">
        <f>IF(A15=12,1,A15+1)</f>
        <v>1</v>
      </c>
      <c r="B19" s="34"/>
      <c r="C19" s="34"/>
      <c r="D19" s="32" t="s">
        <v>23</v>
      </c>
      <c r="E19" s="32"/>
      <c r="F19" s="27" t="str">
        <f t="shared" ref="F19:AJ19" si="105">IF(F18="","",IF(WEEKDAY(F18,2)&gt;5,"■","〇"))</f>
        <v>〇</v>
      </c>
      <c r="G19" s="27" t="str">
        <f t="shared" si="105"/>
        <v>〇</v>
      </c>
      <c r="H19" s="27" t="str">
        <f t="shared" si="105"/>
        <v>〇</v>
      </c>
      <c r="I19" s="27" t="str">
        <f t="shared" si="105"/>
        <v>■</v>
      </c>
      <c r="J19" s="27" t="str">
        <f t="shared" si="105"/>
        <v>■</v>
      </c>
      <c r="K19" s="27" t="str">
        <f t="shared" si="105"/>
        <v>〇</v>
      </c>
      <c r="L19" s="27" t="str">
        <f t="shared" si="105"/>
        <v>〇</v>
      </c>
      <c r="M19" s="27" t="str">
        <f t="shared" si="105"/>
        <v>〇</v>
      </c>
      <c r="N19" s="27" t="str">
        <f t="shared" si="105"/>
        <v>〇</v>
      </c>
      <c r="O19" s="27" t="str">
        <f t="shared" si="105"/>
        <v>〇</v>
      </c>
      <c r="P19" s="27" t="str">
        <f t="shared" si="105"/>
        <v>■</v>
      </c>
      <c r="Q19" s="27" t="str">
        <f t="shared" si="105"/>
        <v>■</v>
      </c>
      <c r="R19" s="27" t="str">
        <f t="shared" si="105"/>
        <v>〇</v>
      </c>
      <c r="S19" s="27" t="str">
        <f t="shared" si="105"/>
        <v>〇</v>
      </c>
      <c r="T19" s="27" t="str">
        <f t="shared" si="105"/>
        <v>〇</v>
      </c>
      <c r="U19" s="27" t="str">
        <f t="shared" si="105"/>
        <v>〇</v>
      </c>
      <c r="V19" s="27" t="str">
        <f t="shared" si="105"/>
        <v>〇</v>
      </c>
      <c r="W19" s="27" t="str">
        <f t="shared" si="105"/>
        <v>■</v>
      </c>
      <c r="X19" s="27" t="str">
        <f t="shared" si="105"/>
        <v>■</v>
      </c>
      <c r="Y19" s="27" t="str">
        <f t="shared" si="105"/>
        <v>〇</v>
      </c>
      <c r="Z19" s="27" t="str">
        <f t="shared" si="105"/>
        <v>〇</v>
      </c>
      <c r="AA19" s="27" t="str">
        <f t="shared" si="105"/>
        <v>〇</v>
      </c>
      <c r="AB19" s="27" t="str">
        <f t="shared" si="105"/>
        <v>〇</v>
      </c>
      <c r="AC19" s="27" t="str">
        <f t="shared" si="105"/>
        <v>〇</v>
      </c>
      <c r="AD19" s="27" t="str">
        <f t="shared" si="105"/>
        <v>■</v>
      </c>
      <c r="AE19" s="27" t="str">
        <f t="shared" si="105"/>
        <v>■</v>
      </c>
      <c r="AF19" s="27" t="str">
        <f t="shared" si="105"/>
        <v>〇</v>
      </c>
      <c r="AG19" s="27" t="str">
        <f t="shared" si="105"/>
        <v>〇</v>
      </c>
      <c r="AH19" s="27" t="str">
        <f t="shared" si="105"/>
        <v>〇</v>
      </c>
      <c r="AI19" s="27" t="str">
        <f t="shared" si="105"/>
        <v>〇</v>
      </c>
      <c r="AJ19" s="27" t="str">
        <f t="shared" si="105"/>
        <v>〇</v>
      </c>
      <c r="AK19" s="19">
        <f>COUNTIF(F19:AJ19,"〇")+COUNTIF(F19:AJ19,"■")</f>
        <v>31</v>
      </c>
      <c r="AL19" s="19">
        <f>COUNTIFS(F19:AJ19,"■",F18:AJ18,1)+COUNTIFS(F19:AJ19,"〇",F18:AJ18,1)+COUNTIFS(F19:AJ19,"■",F18:AJ18,7)+COUNTIFS(F19:AJ19,"〇",F18:AJ18,7)</f>
        <v>8</v>
      </c>
      <c r="AM19" s="19">
        <f>COUNTIF(F19:AJ19,"■")</f>
        <v>8</v>
      </c>
      <c r="AN19" s="20">
        <f>AM19/AK19</f>
        <v>0.25806451612903225</v>
      </c>
      <c r="AO19" s="19" t="str">
        <f>IF(AN19&gt;=0.285,"OK",IF(AM19&gt;=AL19,"OK","NG"))</f>
        <v>OK</v>
      </c>
    </row>
    <row r="20" spans="1:41" ht="26.4" customHeight="1" x14ac:dyDescent="0.45">
      <c r="A20" s="34"/>
      <c r="B20" s="34"/>
      <c r="C20" s="34"/>
      <c r="D20" s="32" t="s">
        <v>24</v>
      </c>
      <c r="E20" s="32"/>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19">
        <f>COUNTIF(F20:AJ20,"〇")+COUNTIF(F20:AJ20,"■")</f>
        <v>0</v>
      </c>
      <c r="AL20" s="19">
        <f>COUNTIFS(F20:AJ20,"■",F18:AJ18,1)+COUNTIFS(F20:AJ20,"〇",F18:AJ18,1)+COUNTIFS(F20:AJ20,"■",F18:AJ18,7)+COUNTIFS(F20:AJ20,"〇",F18:AJ18,7)</f>
        <v>0</v>
      </c>
      <c r="AM20" s="19">
        <f>COUNTIF(F20:AJ20,"■")</f>
        <v>0</v>
      </c>
      <c r="AN20" s="20" t="e">
        <f>AM20/AK20</f>
        <v>#DIV/0!</v>
      </c>
      <c r="AO20" s="19" t="e">
        <f>IF(AN20&gt;=0.285,"OK",IF(AM20&gt;=AL20,"OK","NG"))</f>
        <v>#DIV/0!</v>
      </c>
    </row>
    <row r="21" spans="1:41" ht="26.4" customHeight="1" x14ac:dyDescent="0.45">
      <c r="A21" s="36">
        <f>IF(A19=12,A17+1,A17)</f>
        <v>2025</v>
      </c>
      <c r="B21" s="36"/>
      <c r="C21" s="36"/>
      <c r="D21" s="32" t="s">
        <v>9</v>
      </c>
      <c r="E21" s="32"/>
      <c r="F21" s="16">
        <f>DATE($A21,$A23,1)</f>
        <v>45689</v>
      </c>
      <c r="G21" s="16">
        <f>F21+1</f>
        <v>45690</v>
      </c>
      <c r="H21" s="16">
        <f t="shared" ref="H21" si="106">G21+1</f>
        <v>45691</v>
      </c>
      <c r="I21" s="16">
        <f t="shared" ref="I21" si="107">H21+1</f>
        <v>45692</v>
      </c>
      <c r="J21" s="16">
        <f t="shared" ref="J21" si="108">I21+1</f>
        <v>45693</v>
      </c>
      <c r="K21" s="16">
        <f t="shared" ref="K21" si="109">J21+1</f>
        <v>45694</v>
      </c>
      <c r="L21" s="16">
        <f t="shared" ref="L21" si="110">K21+1</f>
        <v>45695</v>
      </c>
      <c r="M21" s="16">
        <f t="shared" ref="M21" si="111">L21+1</f>
        <v>45696</v>
      </c>
      <c r="N21" s="16">
        <f t="shared" ref="N21" si="112">M21+1</f>
        <v>45697</v>
      </c>
      <c r="O21" s="16">
        <f t="shared" ref="O21" si="113">N21+1</f>
        <v>45698</v>
      </c>
      <c r="P21" s="16">
        <f t="shared" ref="P21" si="114">O21+1</f>
        <v>45699</v>
      </c>
      <c r="Q21" s="16">
        <f t="shared" ref="Q21" si="115">P21+1</f>
        <v>45700</v>
      </c>
      <c r="R21" s="16">
        <f t="shared" ref="R21" si="116">Q21+1</f>
        <v>45701</v>
      </c>
      <c r="S21" s="16">
        <f t="shared" ref="S21" si="117">R21+1</f>
        <v>45702</v>
      </c>
      <c r="T21" s="16">
        <f t="shared" ref="T21" si="118">S21+1</f>
        <v>45703</v>
      </c>
      <c r="U21" s="16">
        <f t="shared" ref="U21" si="119">T21+1</f>
        <v>45704</v>
      </c>
      <c r="V21" s="16">
        <f t="shared" ref="V21" si="120">U21+1</f>
        <v>45705</v>
      </c>
      <c r="W21" s="16">
        <f t="shared" ref="W21" si="121">V21+1</f>
        <v>45706</v>
      </c>
      <c r="X21" s="16">
        <f t="shared" ref="X21" si="122">W21+1</f>
        <v>45707</v>
      </c>
      <c r="Y21" s="16">
        <f>X21+1</f>
        <v>45708</v>
      </c>
      <c r="Z21" s="16">
        <f t="shared" ref="Z21" si="123">Y21+1</f>
        <v>45709</v>
      </c>
      <c r="AA21" s="16">
        <f t="shared" ref="AA21" si="124">Z21+1</f>
        <v>45710</v>
      </c>
      <c r="AB21" s="16">
        <f t="shared" ref="AB21" si="125">AA21+1</f>
        <v>45711</v>
      </c>
      <c r="AC21" s="16">
        <f t="shared" ref="AC21" si="126">AB21+1</f>
        <v>45712</v>
      </c>
      <c r="AD21" s="16">
        <f t="shared" ref="AD21" si="127">AC21+1</f>
        <v>45713</v>
      </c>
      <c r="AE21" s="16">
        <f t="shared" ref="AE21" si="128">AD21+1</f>
        <v>45714</v>
      </c>
      <c r="AF21" s="16">
        <f t="shared" ref="AF21" si="129">AE21+1</f>
        <v>45715</v>
      </c>
      <c r="AG21" s="16">
        <f>AF21+1</f>
        <v>45716</v>
      </c>
      <c r="AH21" s="16">
        <f>IF(F25=AG21+1,0,AG21+1)</f>
        <v>0</v>
      </c>
      <c r="AI21" s="16">
        <f>IF(AH21=0,0,IF(F25=AH21+1,0,AH21+1))</f>
        <v>0</v>
      </c>
      <c r="AJ21" s="16">
        <f>IF(AI21=0,0,IF(F25=AI21+1,0,AI21+1))</f>
        <v>0</v>
      </c>
      <c r="AK21" s="35" t="s">
        <v>31</v>
      </c>
      <c r="AL21" s="35" t="s">
        <v>32</v>
      </c>
      <c r="AM21" s="35" t="s">
        <v>35</v>
      </c>
      <c r="AN21" s="35" t="s">
        <v>34</v>
      </c>
      <c r="AO21" s="35" t="s">
        <v>33</v>
      </c>
    </row>
    <row r="22" spans="1:41" ht="26.4" customHeight="1" x14ac:dyDescent="0.45">
      <c r="A22" s="36"/>
      <c r="B22" s="36"/>
      <c r="C22" s="36"/>
      <c r="D22" s="32" t="s">
        <v>3</v>
      </c>
      <c r="E22" s="32"/>
      <c r="F22" s="17">
        <f>WEEKDAY(F21,1)</f>
        <v>7</v>
      </c>
      <c r="G22" s="17">
        <f t="shared" ref="G22" si="130">WEEKDAY(G21,1)</f>
        <v>1</v>
      </c>
      <c r="H22" s="17">
        <f t="shared" ref="H22" si="131">WEEKDAY(H21,1)</f>
        <v>2</v>
      </c>
      <c r="I22" s="17">
        <f t="shared" ref="I22" si="132">WEEKDAY(I21,1)</f>
        <v>3</v>
      </c>
      <c r="J22" s="17">
        <f t="shared" ref="J22" si="133">WEEKDAY(J21,1)</f>
        <v>4</v>
      </c>
      <c r="K22" s="17">
        <f t="shared" ref="K22" si="134">WEEKDAY(K21,1)</f>
        <v>5</v>
      </c>
      <c r="L22" s="17">
        <f t="shared" ref="L22" si="135">WEEKDAY(L21,1)</f>
        <v>6</v>
      </c>
      <c r="M22" s="17">
        <f t="shared" ref="M22" si="136">WEEKDAY(M21,1)</f>
        <v>7</v>
      </c>
      <c r="N22" s="17">
        <f t="shared" ref="N22" si="137">WEEKDAY(N21,1)</f>
        <v>1</v>
      </c>
      <c r="O22" s="17">
        <f t="shared" ref="O22" si="138">WEEKDAY(O21,1)</f>
        <v>2</v>
      </c>
      <c r="P22" s="17">
        <f t="shared" ref="P22" si="139">WEEKDAY(P21,1)</f>
        <v>3</v>
      </c>
      <c r="Q22" s="17">
        <f t="shared" ref="Q22" si="140">WEEKDAY(Q21,1)</f>
        <v>4</v>
      </c>
      <c r="R22" s="17">
        <f t="shared" ref="R22" si="141">WEEKDAY(R21,1)</f>
        <v>5</v>
      </c>
      <c r="S22" s="17">
        <f t="shared" ref="S22" si="142">WEEKDAY(S21,1)</f>
        <v>6</v>
      </c>
      <c r="T22" s="17">
        <f t="shared" ref="T22" si="143">WEEKDAY(T21,1)</f>
        <v>7</v>
      </c>
      <c r="U22" s="17">
        <f t="shared" ref="U22" si="144">WEEKDAY(U21,1)</f>
        <v>1</v>
      </c>
      <c r="V22" s="17">
        <f t="shared" ref="V22" si="145">WEEKDAY(V21,1)</f>
        <v>2</v>
      </c>
      <c r="W22" s="17">
        <f t="shared" ref="W22" si="146">WEEKDAY(W21,1)</f>
        <v>3</v>
      </c>
      <c r="X22" s="17">
        <f t="shared" ref="X22" si="147">WEEKDAY(X21,1)</f>
        <v>4</v>
      </c>
      <c r="Y22" s="17">
        <f t="shared" ref="Y22" si="148">WEEKDAY(Y21,1)</f>
        <v>5</v>
      </c>
      <c r="Z22" s="17">
        <f t="shared" ref="Z22" si="149">WEEKDAY(Z21,1)</f>
        <v>6</v>
      </c>
      <c r="AA22" s="17">
        <f t="shared" ref="AA22" si="150">WEEKDAY(AA21,1)</f>
        <v>7</v>
      </c>
      <c r="AB22" s="17">
        <f t="shared" ref="AB22" si="151">WEEKDAY(AB21,1)</f>
        <v>1</v>
      </c>
      <c r="AC22" s="17">
        <f t="shared" ref="AC22" si="152">WEEKDAY(AC21,1)</f>
        <v>2</v>
      </c>
      <c r="AD22" s="17">
        <f t="shared" ref="AD22" si="153">WEEKDAY(AD21,1)</f>
        <v>3</v>
      </c>
      <c r="AE22" s="17">
        <f t="shared" ref="AE22" si="154">WEEKDAY(AE21,1)</f>
        <v>4</v>
      </c>
      <c r="AF22" s="17">
        <f t="shared" ref="AF22" si="155">WEEKDAY(AF21,1)</f>
        <v>5</v>
      </c>
      <c r="AG22" s="17">
        <f>WEEKDAY(AG21,1)</f>
        <v>6</v>
      </c>
      <c r="AH22" s="17" t="str">
        <f>IF(AH21=0,"",WEEKDAY(AH21,1))</f>
        <v/>
      </c>
      <c r="AI22" s="17" t="str">
        <f>IF(AI21=0,"",WEEKDAY(AI21,1))</f>
        <v/>
      </c>
      <c r="AJ22" s="17" t="str">
        <f>IF(AJ21=0,"",WEEKDAY(AJ21,1))</f>
        <v/>
      </c>
      <c r="AK22" s="35"/>
      <c r="AL22" s="35"/>
      <c r="AM22" s="35"/>
      <c r="AN22" s="35"/>
      <c r="AO22" s="35"/>
    </row>
    <row r="23" spans="1:41" ht="26.4" customHeight="1" x14ac:dyDescent="0.45">
      <c r="A23" s="34">
        <f>IF(A19=12,1,A19+1)</f>
        <v>2</v>
      </c>
      <c r="B23" s="34"/>
      <c r="C23" s="34"/>
      <c r="D23" s="32" t="s">
        <v>23</v>
      </c>
      <c r="E23" s="32"/>
      <c r="F23" s="27" t="str">
        <f t="shared" ref="F23:AJ23" si="156">IF(F22="","",IF(WEEKDAY(F22,2)&gt;5,"■","〇"))</f>
        <v>■</v>
      </c>
      <c r="G23" s="27" t="str">
        <f t="shared" si="156"/>
        <v>■</v>
      </c>
      <c r="H23" s="27" t="str">
        <f t="shared" si="156"/>
        <v>〇</v>
      </c>
      <c r="I23" s="27" t="str">
        <f t="shared" si="156"/>
        <v>〇</v>
      </c>
      <c r="J23" s="27" t="str">
        <f t="shared" si="156"/>
        <v>〇</v>
      </c>
      <c r="K23" s="27" t="str">
        <f t="shared" si="156"/>
        <v>〇</v>
      </c>
      <c r="L23" s="27" t="str">
        <f t="shared" si="156"/>
        <v>〇</v>
      </c>
      <c r="M23" s="27" t="str">
        <f t="shared" si="156"/>
        <v>■</v>
      </c>
      <c r="N23" s="27" t="str">
        <f t="shared" si="156"/>
        <v>■</v>
      </c>
      <c r="O23" s="27" t="str">
        <f t="shared" si="156"/>
        <v>〇</v>
      </c>
      <c r="P23" s="27" t="str">
        <f t="shared" si="156"/>
        <v>〇</v>
      </c>
      <c r="Q23" s="27" t="str">
        <f t="shared" si="156"/>
        <v>〇</v>
      </c>
      <c r="R23" s="27" t="str">
        <f t="shared" si="156"/>
        <v>〇</v>
      </c>
      <c r="S23" s="27" t="str">
        <f t="shared" si="156"/>
        <v>〇</v>
      </c>
      <c r="T23" s="27" t="str">
        <f t="shared" si="156"/>
        <v>■</v>
      </c>
      <c r="U23" s="27" t="str">
        <f t="shared" si="156"/>
        <v>■</v>
      </c>
      <c r="V23" s="27" t="str">
        <f t="shared" si="156"/>
        <v>〇</v>
      </c>
      <c r="W23" s="27" t="str">
        <f t="shared" si="156"/>
        <v>〇</v>
      </c>
      <c r="X23" s="27" t="str">
        <f t="shared" si="156"/>
        <v>〇</v>
      </c>
      <c r="Y23" s="27" t="str">
        <f t="shared" si="156"/>
        <v>〇</v>
      </c>
      <c r="Z23" s="27" t="str">
        <f t="shared" si="156"/>
        <v>〇</v>
      </c>
      <c r="AA23" s="27" t="str">
        <f t="shared" si="156"/>
        <v>■</v>
      </c>
      <c r="AB23" s="27" t="str">
        <f t="shared" si="156"/>
        <v>■</v>
      </c>
      <c r="AC23" s="27" t="str">
        <f t="shared" si="156"/>
        <v>〇</v>
      </c>
      <c r="AD23" s="27" t="str">
        <f t="shared" si="156"/>
        <v>〇</v>
      </c>
      <c r="AE23" s="27" t="str">
        <f t="shared" si="156"/>
        <v>〇</v>
      </c>
      <c r="AF23" s="27" t="str">
        <f t="shared" si="156"/>
        <v>〇</v>
      </c>
      <c r="AG23" s="27" t="str">
        <f t="shared" si="156"/>
        <v>〇</v>
      </c>
      <c r="AH23" s="27" t="str">
        <f t="shared" si="156"/>
        <v/>
      </c>
      <c r="AI23" s="27" t="str">
        <f t="shared" si="156"/>
        <v/>
      </c>
      <c r="AJ23" s="27" t="str">
        <f t="shared" si="156"/>
        <v/>
      </c>
      <c r="AK23" s="19">
        <f>COUNTIF(F23:AJ23,"〇")+COUNTIF(F23:AJ23,"■")</f>
        <v>28</v>
      </c>
      <c r="AL23" s="19">
        <f>COUNTIFS(F23:AJ23,"■",F22:AJ22,1)+COUNTIFS(F23:AJ23,"〇",F22:AJ22,1)+COUNTIFS(F23:AJ23,"■",F22:AJ22,7)+COUNTIFS(F23:AJ23,"〇",F22:AJ22,7)</f>
        <v>8</v>
      </c>
      <c r="AM23" s="19">
        <f>COUNTIF(F23:AJ23,"■")</f>
        <v>8</v>
      </c>
      <c r="AN23" s="20">
        <f>AM23/AK23</f>
        <v>0.2857142857142857</v>
      </c>
      <c r="AO23" s="19" t="str">
        <f>IF(AN23&gt;=0.285,"OK",IF(AM23&gt;=AL23,"OK","NG"))</f>
        <v>OK</v>
      </c>
    </row>
    <row r="24" spans="1:41" ht="26.4" customHeight="1" x14ac:dyDescent="0.45">
      <c r="A24" s="34"/>
      <c r="B24" s="34"/>
      <c r="C24" s="34"/>
      <c r="D24" s="32" t="s">
        <v>24</v>
      </c>
      <c r="E24" s="32"/>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19">
        <f>COUNTIF(F24:AJ24,"〇")+COUNTIF(F24:AJ24,"■")</f>
        <v>0</v>
      </c>
      <c r="AL24" s="19">
        <f>COUNTIFS(F24:AJ24,"■",F22:AJ22,1)+COUNTIFS(F24:AJ24,"〇",F22:AJ22,1)+COUNTIFS(F24:AJ24,"■",F22:AJ22,7)+COUNTIFS(F24:AJ24,"〇",F22:AJ22,7)</f>
        <v>0</v>
      </c>
      <c r="AM24" s="19">
        <f>COUNTIF(F24:AJ24,"■")</f>
        <v>0</v>
      </c>
      <c r="AN24" s="20" t="e">
        <f>AM24/AK24</f>
        <v>#DIV/0!</v>
      </c>
      <c r="AO24" s="19" t="e">
        <f>IF(AN24&gt;=0.285,"OK",IF(AM24&gt;=AL24,"OK","NG"))</f>
        <v>#DIV/0!</v>
      </c>
    </row>
    <row r="25" spans="1:41" ht="26.4" customHeight="1" x14ac:dyDescent="0.45">
      <c r="A25" s="36">
        <f>IF(A23=12,A21+1,A21)</f>
        <v>2025</v>
      </c>
      <c r="B25" s="36"/>
      <c r="C25" s="36"/>
      <c r="D25" s="32" t="s">
        <v>9</v>
      </c>
      <c r="E25" s="32"/>
      <c r="F25" s="16">
        <f>DATE($A25,$A27,1)</f>
        <v>45717</v>
      </c>
      <c r="G25" s="16">
        <f>F25+1</f>
        <v>45718</v>
      </c>
      <c r="H25" s="16">
        <f t="shared" ref="H25" si="157">G25+1</f>
        <v>45719</v>
      </c>
      <c r="I25" s="16">
        <f t="shared" ref="I25" si="158">H25+1</f>
        <v>45720</v>
      </c>
      <c r="J25" s="16">
        <f t="shared" ref="J25" si="159">I25+1</f>
        <v>45721</v>
      </c>
      <c r="K25" s="16">
        <f t="shared" ref="K25" si="160">J25+1</f>
        <v>45722</v>
      </c>
      <c r="L25" s="16">
        <f t="shared" ref="L25" si="161">K25+1</f>
        <v>45723</v>
      </c>
      <c r="M25" s="16">
        <f t="shared" ref="M25" si="162">L25+1</f>
        <v>45724</v>
      </c>
      <c r="N25" s="16">
        <f t="shared" ref="N25" si="163">M25+1</f>
        <v>45725</v>
      </c>
      <c r="O25" s="16">
        <f t="shared" ref="O25" si="164">N25+1</f>
        <v>45726</v>
      </c>
      <c r="P25" s="16">
        <f t="shared" ref="P25" si="165">O25+1</f>
        <v>45727</v>
      </c>
      <c r="Q25" s="16">
        <f t="shared" ref="Q25" si="166">P25+1</f>
        <v>45728</v>
      </c>
      <c r="R25" s="16">
        <f t="shared" ref="R25" si="167">Q25+1</f>
        <v>45729</v>
      </c>
      <c r="S25" s="16">
        <f t="shared" ref="S25" si="168">R25+1</f>
        <v>45730</v>
      </c>
      <c r="T25" s="16">
        <f t="shared" ref="T25" si="169">S25+1</f>
        <v>45731</v>
      </c>
      <c r="U25" s="16">
        <f t="shared" ref="U25" si="170">T25+1</f>
        <v>45732</v>
      </c>
      <c r="V25" s="16">
        <f t="shared" ref="V25" si="171">U25+1</f>
        <v>45733</v>
      </c>
      <c r="W25" s="16">
        <f t="shared" ref="W25" si="172">V25+1</f>
        <v>45734</v>
      </c>
      <c r="X25" s="16">
        <f t="shared" ref="X25" si="173">W25+1</f>
        <v>45735</v>
      </c>
      <c r="Y25" s="16">
        <f>X25+1</f>
        <v>45736</v>
      </c>
      <c r="Z25" s="16">
        <f t="shared" ref="Z25" si="174">Y25+1</f>
        <v>45737</v>
      </c>
      <c r="AA25" s="16">
        <f t="shared" ref="AA25" si="175">Z25+1</f>
        <v>45738</v>
      </c>
      <c r="AB25" s="16">
        <f t="shared" ref="AB25" si="176">AA25+1</f>
        <v>45739</v>
      </c>
      <c r="AC25" s="16">
        <f t="shared" ref="AC25" si="177">AB25+1</f>
        <v>45740</v>
      </c>
      <c r="AD25" s="16">
        <f t="shared" ref="AD25" si="178">AC25+1</f>
        <v>45741</v>
      </c>
      <c r="AE25" s="16">
        <f t="shared" ref="AE25" si="179">AD25+1</f>
        <v>45742</v>
      </c>
      <c r="AF25" s="16">
        <f t="shared" ref="AF25" si="180">AE25+1</f>
        <v>45743</v>
      </c>
      <c r="AG25" s="16">
        <f>AF25+1</f>
        <v>45744</v>
      </c>
      <c r="AH25" s="16">
        <f>IF(F29=AG25+1,0,AG25+1)</f>
        <v>45745</v>
      </c>
      <c r="AI25" s="16">
        <f>IF(AH25=0,0,IF(F29=AH25+1,0,AH25+1))</f>
        <v>45746</v>
      </c>
      <c r="AJ25" s="16">
        <f>IF(AI25=0,0,IF(F29=AI25+1,0,AI25+1))</f>
        <v>45747</v>
      </c>
      <c r="AK25" s="35" t="s">
        <v>31</v>
      </c>
      <c r="AL25" s="35" t="s">
        <v>32</v>
      </c>
      <c r="AM25" s="35" t="s">
        <v>35</v>
      </c>
      <c r="AN25" s="35" t="s">
        <v>34</v>
      </c>
      <c r="AO25" s="35" t="s">
        <v>33</v>
      </c>
    </row>
    <row r="26" spans="1:41" ht="26.4" customHeight="1" x14ac:dyDescent="0.45">
      <c r="A26" s="36"/>
      <c r="B26" s="36"/>
      <c r="C26" s="36"/>
      <c r="D26" s="32" t="s">
        <v>3</v>
      </c>
      <c r="E26" s="32"/>
      <c r="F26" s="17">
        <f>WEEKDAY(F25,1)</f>
        <v>7</v>
      </c>
      <c r="G26" s="17">
        <f t="shared" ref="G26" si="181">WEEKDAY(G25,1)</f>
        <v>1</v>
      </c>
      <c r="H26" s="17">
        <f t="shared" ref="H26" si="182">WEEKDAY(H25,1)</f>
        <v>2</v>
      </c>
      <c r="I26" s="17">
        <f t="shared" ref="I26" si="183">WEEKDAY(I25,1)</f>
        <v>3</v>
      </c>
      <c r="J26" s="17">
        <f t="shared" ref="J26" si="184">WEEKDAY(J25,1)</f>
        <v>4</v>
      </c>
      <c r="K26" s="17">
        <f t="shared" ref="K26" si="185">WEEKDAY(K25,1)</f>
        <v>5</v>
      </c>
      <c r="L26" s="17">
        <f t="shared" ref="L26" si="186">WEEKDAY(L25,1)</f>
        <v>6</v>
      </c>
      <c r="M26" s="17">
        <f t="shared" ref="M26" si="187">WEEKDAY(M25,1)</f>
        <v>7</v>
      </c>
      <c r="N26" s="17">
        <f t="shared" ref="N26" si="188">WEEKDAY(N25,1)</f>
        <v>1</v>
      </c>
      <c r="O26" s="17">
        <f t="shared" ref="O26" si="189">WEEKDAY(O25,1)</f>
        <v>2</v>
      </c>
      <c r="P26" s="17">
        <f t="shared" ref="P26" si="190">WEEKDAY(P25,1)</f>
        <v>3</v>
      </c>
      <c r="Q26" s="17">
        <f t="shared" ref="Q26" si="191">WEEKDAY(Q25,1)</f>
        <v>4</v>
      </c>
      <c r="R26" s="17">
        <f t="shared" ref="R26" si="192">WEEKDAY(R25,1)</f>
        <v>5</v>
      </c>
      <c r="S26" s="17">
        <f t="shared" ref="S26" si="193">WEEKDAY(S25,1)</f>
        <v>6</v>
      </c>
      <c r="T26" s="17">
        <f t="shared" ref="T26" si="194">WEEKDAY(T25,1)</f>
        <v>7</v>
      </c>
      <c r="U26" s="17">
        <f t="shared" ref="U26" si="195">WEEKDAY(U25,1)</f>
        <v>1</v>
      </c>
      <c r="V26" s="17">
        <f t="shared" ref="V26" si="196">WEEKDAY(V25,1)</f>
        <v>2</v>
      </c>
      <c r="W26" s="17">
        <f t="shared" ref="W26" si="197">WEEKDAY(W25,1)</f>
        <v>3</v>
      </c>
      <c r="X26" s="17">
        <f t="shared" ref="X26" si="198">WEEKDAY(X25,1)</f>
        <v>4</v>
      </c>
      <c r="Y26" s="17">
        <f t="shared" ref="Y26" si="199">WEEKDAY(Y25,1)</f>
        <v>5</v>
      </c>
      <c r="Z26" s="17">
        <f t="shared" ref="Z26" si="200">WEEKDAY(Z25,1)</f>
        <v>6</v>
      </c>
      <c r="AA26" s="17">
        <f t="shared" ref="AA26" si="201">WEEKDAY(AA25,1)</f>
        <v>7</v>
      </c>
      <c r="AB26" s="17">
        <f t="shared" ref="AB26" si="202">WEEKDAY(AB25,1)</f>
        <v>1</v>
      </c>
      <c r="AC26" s="17">
        <f t="shared" ref="AC26" si="203">WEEKDAY(AC25,1)</f>
        <v>2</v>
      </c>
      <c r="AD26" s="17">
        <f t="shared" ref="AD26" si="204">WEEKDAY(AD25,1)</f>
        <v>3</v>
      </c>
      <c r="AE26" s="17">
        <f t="shared" ref="AE26" si="205">WEEKDAY(AE25,1)</f>
        <v>4</v>
      </c>
      <c r="AF26" s="17">
        <f t="shared" ref="AF26" si="206">WEEKDAY(AF25,1)</f>
        <v>5</v>
      </c>
      <c r="AG26" s="17">
        <f>WEEKDAY(AG25,1)</f>
        <v>6</v>
      </c>
      <c r="AH26" s="17">
        <f>IF(AH25=0,"",WEEKDAY(AH25,1))</f>
        <v>7</v>
      </c>
      <c r="AI26" s="17">
        <f>IF(AI25=0,"",WEEKDAY(AI25,1))</f>
        <v>1</v>
      </c>
      <c r="AJ26" s="17">
        <f>IF(AJ25=0,"",WEEKDAY(AJ25,1))</f>
        <v>2</v>
      </c>
      <c r="AK26" s="35"/>
      <c r="AL26" s="35"/>
      <c r="AM26" s="35"/>
      <c r="AN26" s="35"/>
      <c r="AO26" s="35"/>
    </row>
    <row r="27" spans="1:41" ht="26.4" customHeight="1" x14ac:dyDescent="0.45">
      <c r="A27" s="34">
        <f>IF(A23=12,1,A23+1)</f>
        <v>3</v>
      </c>
      <c r="B27" s="34"/>
      <c r="C27" s="34"/>
      <c r="D27" s="32" t="s">
        <v>23</v>
      </c>
      <c r="E27" s="32"/>
      <c r="F27" s="27" t="str">
        <f t="shared" ref="F27:AJ27" si="207">IF(F26="","",IF(WEEKDAY(F26,2)&gt;5,"■","〇"))</f>
        <v>■</v>
      </c>
      <c r="G27" s="27" t="str">
        <f t="shared" si="207"/>
        <v>■</v>
      </c>
      <c r="H27" s="27" t="str">
        <f t="shared" si="207"/>
        <v>〇</v>
      </c>
      <c r="I27" s="27" t="str">
        <f t="shared" si="207"/>
        <v>〇</v>
      </c>
      <c r="J27" s="27" t="str">
        <f t="shared" si="207"/>
        <v>〇</v>
      </c>
      <c r="K27" s="27" t="str">
        <f t="shared" si="207"/>
        <v>〇</v>
      </c>
      <c r="L27" s="27" t="str">
        <f t="shared" si="207"/>
        <v>〇</v>
      </c>
      <c r="M27" s="27" t="str">
        <f t="shared" si="207"/>
        <v>■</v>
      </c>
      <c r="N27" s="27" t="str">
        <f t="shared" si="207"/>
        <v>■</v>
      </c>
      <c r="O27" s="27" t="str">
        <f t="shared" si="207"/>
        <v>〇</v>
      </c>
      <c r="P27" s="27" t="str">
        <f t="shared" si="207"/>
        <v>〇</v>
      </c>
      <c r="Q27" s="27" t="str">
        <f t="shared" si="207"/>
        <v>〇</v>
      </c>
      <c r="R27" s="27" t="str">
        <f t="shared" si="207"/>
        <v>〇</v>
      </c>
      <c r="S27" s="27" t="str">
        <f t="shared" si="207"/>
        <v>〇</v>
      </c>
      <c r="T27" s="27" t="str">
        <f t="shared" si="207"/>
        <v>■</v>
      </c>
      <c r="U27" s="27" t="str">
        <f t="shared" si="207"/>
        <v>■</v>
      </c>
      <c r="V27" s="27" t="str">
        <f t="shared" si="207"/>
        <v>〇</v>
      </c>
      <c r="W27" s="27" t="str">
        <f t="shared" si="207"/>
        <v>〇</v>
      </c>
      <c r="X27" s="27" t="str">
        <f t="shared" si="207"/>
        <v>〇</v>
      </c>
      <c r="Y27" s="27" t="str">
        <f t="shared" si="207"/>
        <v>〇</v>
      </c>
      <c r="Z27" s="27" t="str">
        <f t="shared" si="207"/>
        <v>〇</v>
      </c>
      <c r="AA27" s="27" t="str">
        <f t="shared" si="207"/>
        <v>■</v>
      </c>
      <c r="AB27" s="27" t="str">
        <f t="shared" si="207"/>
        <v>■</v>
      </c>
      <c r="AC27" s="27" t="str">
        <f t="shared" si="207"/>
        <v>〇</v>
      </c>
      <c r="AD27" s="27" t="str">
        <f t="shared" si="207"/>
        <v>〇</v>
      </c>
      <c r="AE27" s="27" t="str">
        <f t="shared" si="207"/>
        <v>〇</v>
      </c>
      <c r="AF27" s="27" t="str">
        <f t="shared" si="207"/>
        <v>〇</v>
      </c>
      <c r="AG27" s="27" t="str">
        <f t="shared" si="207"/>
        <v>〇</v>
      </c>
      <c r="AH27" s="27" t="str">
        <f t="shared" si="207"/>
        <v>■</v>
      </c>
      <c r="AI27" s="27" t="str">
        <f t="shared" si="207"/>
        <v>■</v>
      </c>
      <c r="AJ27" s="27" t="str">
        <f t="shared" si="207"/>
        <v>〇</v>
      </c>
      <c r="AK27" s="19">
        <f>COUNTIF(F27:AJ27,"〇")+COUNTIF(F27:AJ27,"■")</f>
        <v>31</v>
      </c>
      <c r="AL27" s="19">
        <f>COUNTIFS(F27:AJ27,"■",F26:AJ26,1)+COUNTIFS(F27:AJ27,"〇",F26:AJ26,1)+COUNTIFS(F27:AJ27,"■",F26:AJ26,7)+COUNTIFS(F27:AJ27,"〇",F26:AJ26,7)</f>
        <v>10</v>
      </c>
      <c r="AM27" s="19">
        <f>COUNTIF(F27:AJ27,"■")</f>
        <v>10</v>
      </c>
      <c r="AN27" s="20">
        <f>AM27/AK27</f>
        <v>0.32258064516129031</v>
      </c>
      <c r="AO27" s="19" t="str">
        <f>IF(AN27&gt;=0.285,"OK",IF(AM27&gt;=AL27,"OK","NG"))</f>
        <v>OK</v>
      </c>
    </row>
    <row r="28" spans="1:41" ht="26.4" customHeight="1" x14ac:dyDescent="0.45">
      <c r="A28" s="34"/>
      <c r="B28" s="34"/>
      <c r="C28" s="34"/>
      <c r="D28" s="32" t="s">
        <v>24</v>
      </c>
      <c r="E28" s="32"/>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19">
        <f>COUNTIF(F28:AJ28,"〇")+COUNTIF(F28:AJ28,"■")</f>
        <v>0</v>
      </c>
      <c r="AL28" s="19">
        <f>COUNTIFS(F28:AJ28,"■",F26:AJ26,1)+COUNTIFS(F28:AJ28,"〇",F26:AJ26,1)+COUNTIFS(F28:AJ28,"■",F26:AJ26,7)+COUNTIFS(F28:AJ28,"〇",F26:AJ26,7)</f>
        <v>0</v>
      </c>
      <c r="AM28" s="19">
        <f>COUNTIF(F28:AJ28,"■")</f>
        <v>0</v>
      </c>
      <c r="AN28" s="20" t="e">
        <f>AM28/AK28</f>
        <v>#DIV/0!</v>
      </c>
      <c r="AO28" s="19" t="e">
        <f>IF(AN28&gt;=0.285,"OK",IF(AM28&gt;=AL28,"OK","NG"))</f>
        <v>#DIV/0!</v>
      </c>
    </row>
    <row r="29" spans="1:41" ht="26.4" customHeight="1" x14ac:dyDescent="0.45">
      <c r="A29" s="36">
        <f>IF(A27=12,A25+1,A25)</f>
        <v>2025</v>
      </c>
      <c r="B29" s="36"/>
      <c r="C29" s="36"/>
      <c r="D29" s="32" t="s">
        <v>9</v>
      </c>
      <c r="E29" s="32"/>
      <c r="F29" s="16">
        <f>DATE($A29,$A31,1)</f>
        <v>45748</v>
      </c>
      <c r="G29" s="16">
        <f>F29+1</f>
        <v>45749</v>
      </c>
      <c r="H29" s="16">
        <f t="shared" ref="H29" si="208">G29+1</f>
        <v>45750</v>
      </c>
      <c r="I29" s="16">
        <f t="shared" ref="I29" si="209">H29+1</f>
        <v>45751</v>
      </c>
      <c r="J29" s="16">
        <f t="shared" ref="J29" si="210">I29+1</f>
        <v>45752</v>
      </c>
      <c r="K29" s="16">
        <f t="shared" ref="K29" si="211">J29+1</f>
        <v>45753</v>
      </c>
      <c r="L29" s="16">
        <f t="shared" ref="L29" si="212">K29+1</f>
        <v>45754</v>
      </c>
      <c r="M29" s="16">
        <f t="shared" ref="M29" si="213">L29+1</f>
        <v>45755</v>
      </c>
      <c r="N29" s="16">
        <f t="shared" ref="N29" si="214">M29+1</f>
        <v>45756</v>
      </c>
      <c r="O29" s="16">
        <f t="shared" ref="O29" si="215">N29+1</f>
        <v>45757</v>
      </c>
      <c r="P29" s="16">
        <f t="shared" ref="P29" si="216">O29+1</f>
        <v>45758</v>
      </c>
      <c r="Q29" s="16">
        <f t="shared" ref="Q29" si="217">P29+1</f>
        <v>45759</v>
      </c>
      <c r="R29" s="16">
        <f t="shared" ref="R29" si="218">Q29+1</f>
        <v>45760</v>
      </c>
      <c r="S29" s="16">
        <f t="shared" ref="S29" si="219">R29+1</f>
        <v>45761</v>
      </c>
      <c r="T29" s="16">
        <f t="shared" ref="T29" si="220">S29+1</f>
        <v>45762</v>
      </c>
      <c r="U29" s="16">
        <f t="shared" ref="U29" si="221">T29+1</f>
        <v>45763</v>
      </c>
      <c r="V29" s="16">
        <f t="shared" ref="V29" si="222">U29+1</f>
        <v>45764</v>
      </c>
      <c r="W29" s="16">
        <f t="shared" ref="W29" si="223">V29+1</f>
        <v>45765</v>
      </c>
      <c r="X29" s="16">
        <f t="shared" ref="X29" si="224">W29+1</f>
        <v>45766</v>
      </c>
      <c r="Y29" s="16">
        <f>X29+1</f>
        <v>45767</v>
      </c>
      <c r="Z29" s="16">
        <f t="shared" ref="Z29" si="225">Y29+1</f>
        <v>45768</v>
      </c>
      <c r="AA29" s="16">
        <f t="shared" ref="AA29" si="226">Z29+1</f>
        <v>45769</v>
      </c>
      <c r="AB29" s="16">
        <f t="shared" ref="AB29" si="227">AA29+1</f>
        <v>45770</v>
      </c>
      <c r="AC29" s="16">
        <f t="shared" ref="AC29" si="228">AB29+1</f>
        <v>45771</v>
      </c>
      <c r="AD29" s="16">
        <f t="shared" ref="AD29" si="229">AC29+1</f>
        <v>45772</v>
      </c>
      <c r="AE29" s="16">
        <f t="shared" ref="AE29" si="230">AD29+1</f>
        <v>45773</v>
      </c>
      <c r="AF29" s="16">
        <f t="shared" ref="AF29" si="231">AE29+1</f>
        <v>45774</v>
      </c>
      <c r="AG29" s="16">
        <f>AF29+1</f>
        <v>45775</v>
      </c>
      <c r="AH29" s="16">
        <f>IF(F33=AG29+1,0,AG29+1)</f>
        <v>45776</v>
      </c>
      <c r="AI29" s="16">
        <f>IF(AH29=0,0,IF(F33=AH29+1,0,AH29+1))</f>
        <v>45777</v>
      </c>
      <c r="AJ29" s="16">
        <f>IF(AI29=0,0,IF(F33=AI29+1,0,AI29+1))</f>
        <v>0</v>
      </c>
      <c r="AK29" s="35" t="s">
        <v>31</v>
      </c>
      <c r="AL29" s="35" t="s">
        <v>32</v>
      </c>
      <c r="AM29" s="35" t="s">
        <v>35</v>
      </c>
      <c r="AN29" s="35" t="s">
        <v>34</v>
      </c>
      <c r="AO29" s="35" t="s">
        <v>33</v>
      </c>
    </row>
    <row r="30" spans="1:41" ht="26.4" customHeight="1" x14ac:dyDescent="0.45">
      <c r="A30" s="36"/>
      <c r="B30" s="36"/>
      <c r="C30" s="36"/>
      <c r="D30" s="32" t="s">
        <v>3</v>
      </c>
      <c r="E30" s="32"/>
      <c r="F30" s="17">
        <f>WEEKDAY(F29,1)</f>
        <v>3</v>
      </c>
      <c r="G30" s="17">
        <f t="shared" ref="G30" si="232">WEEKDAY(G29,1)</f>
        <v>4</v>
      </c>
      <c r="H30" s="17">
        <f t="shared" ref="H30" si="233">WEEKDAY(H29,1)</f>
        <v>5</v>
      </c>
      <c r="I30" s="17">
        <f t="shared" ref="I30" si="234">WEEKDAY(I29,1)</f>
        <v>6</v>
      </c>
      <c r="J30" s="17">
        <f t="shared" ref="J30" si="235">WEEKDAY(J29,1)</f>
        <v>7</v>
      </c>
      <c r="K30" s="17">
        <f t="shared" ref="K30" si="236">WEEKDAY(K29,1)</f>
        <v>1</v>
      </c>
      <c r="L30" s="17">
        <f t="shared" ref="L30" si="237">WEEKDAY(L29,1)</f>
        <v>2</v>
      </c>
      <c r="M30" s="17">
        <f t="shared" ref="M30" si="238">WEEKDAY(M29,1)</f>
        <v>3</v>
      </c>
      <c r="N30" s="17">
        <f t="shared" ref="N30" si="239">WEEKDAY(N29,1)</f>
        <v>4</v>
      </c>
      <c r="O30" s="17">
        <f t="shared" ref="O30" si="240">WEEKDAY(O29,1)</f>
        <v>5</v>
      </c>
      <c r="P30" s="17">
        <f t="shared" ref="P30" si="241">WEEKDAY(P29,1)</f>
        <v>6</v>
      </c>
      <c r="Q30" s="17">
        <f t="shared" ref="Q30" si="242">WEEKDAY(Q29,1)</f>
        <v>7</v>
      </c>
      <c r="R30" s="17">
        <f t="shared" ref="R30" si="243">WEEKDAY(R29,1)</f>
        <v>1</v>
      </c>
      <c r="S30" s="17">
        <f t="shared" ref="S30" si="244">WEEKDAY(S29,1)</f>
        <v>2</v>
      </c>
      <c r="T30" s="17">
        <f t="shared" ref="T30" si="245">WEEKDAY(T29,1)</f>
        <v>3</v>
      </c>
      <c r="U30" s="17">
        <f t="shared" ref="U30" si="246">WEEKDAY(U29,1)</f>
        <v>4</v>
      </c>
      <c r="V30" s="17">
        <f t="shared" ref="V30" si="247">WEEKDAY(V29,1)</f>
        <v>5</v>
      </c>
      <c r="W30" s="17">
        <f t="shared" ref="W30" si="248">WEEKDAY(W29,1)</f>
        <v>6</v>
      </c>
      <c r="X30" s="17">
        <f t="shared" ref="X30" si="249">WEEKDAY(X29,1)</f>
        <v>7</v>
      </c>
      <c r="Y30" s="17">
        <f t="shared" ref="Y30" si="250">WEEKDAY(Y29,1)</f>
        <v>1</v>
      </c>
      <c r="Z30" s="17">
        <f t="shared" ref="Z30" si="251">WEEKDAY(Z29,1)</f>
        <v>2</v>
      </c>
      <c r="AA30" s="17">
        <f t="shared" ref="AA30" si="252">WEEKDAY(AA29,1)</f>
        <v>3</v>
      </c>
      <c r="AB30" s="17">
        <f t="shared" ref="AB30" si="253">WEEKDAY(AB29,1)</f>
        <v>4</v>
      </c>
      <c r="AC30" s="17">
        <f t="shared" ref="AC30" si="254">WEEKDAY(AC29,1)</f>
        <v>5</v>
      </c>
      <c r="AD30" s="17">
        <f t="shared" ref="AD30" si="255">WEEKDAY(AD29,1)</f>
        <v>6</v>
      </c>
      <c r="AE30" s="17">
        <f t="shared" ref="AE30" si="256">WEEKDAY(AE29,1)</f>
        <v>7</v>
      </c>
      <c r="AF30" s="17">
        <f t="shared" ref="AF30" si="257">WEEKDAY(AF29,1)</f>
        <v>1</v>
      </c>
      <c r="AG30" s="17">
        <f>WEEKDAY(AG29,1)</f>
        <v>2</v>
      </c>
      <c r="AH30" s="17">
        <f>IF(AH29=0,"",WEEKDAY(AH29,1))</f>
        <v>3</v>
      </c>
      <c r="AI30" s="17">
        <f>IF(AI29=0,"",WEEKDAY(AI29,1))</f>
        <v>4</v>
      </c>
      <c r="AJ30" s="17" t="str">
        <f>IF(AJ29=0,"",WEEKDAY(AJ29,1))</f>
        <v/>
      </c>
      <c r="AK30" s="35"/>
      <c r="AL30" s="35"/>
      <c r="AM30" s="35"/>
      <c r="AN30" s="35"/>
      <c r="AO30" s="35"/>
    </row>
    <row r="31" spans="1:41" ht="26.4" customHeight="1" x14ac:dyDescent="0.45">
      <c r="A31" s="34">
        <f>IF(A27=12,1,A27+1)</f>
        <v>4</v>
      </c>
      <c r="B31" s="34"/>
      <c r="C31" s="34"/>
      <c r="D31" s="32" t="s">
        <v>23</v>
      </c>
      <c r="E31" s="32"/>
      <c r="F31" s="27" t="str">
        <f t="shared" ref="F31:AJ31" si="258">IF(F30="","",IF(WEEKDAY(F30,2)&gt;5,"■","〇"))</f>
        <v>〇</v>
      </c>
      <c r="G31" s="27" t="str">
        <f t="shared" si="258"/>
        <v>〇</v>
      </c>
      <c r="H31" s="27" t="str">
        <f t="shared" si="258"/>
        <v>〇</v>
      </c>
      <c r="I31" s="27" t="str">
        <f t="shared" si="258"/>
        <v>〇</v>
      </c>
      <c r="J31" s="27" t="str">
        <f t="shared" si="258"/>
        <v>■</v>
      </c>
      <c r="K31" s="27" t="str">
        <f t="shared" si="258"/>
        <v>■</v>
      </c>
      <c r="L31" s="27" t="str">
        <f t="shared" si="258"/>
        <v>〇</v>
      </c>
      <c r="M31" s="27" t="str">
        <f t="shared" si="258"/>
        <v>〇</v>
      </c>
      <c r="N31" s="27" t="str">
        <f t="shared" si="258"/>
        <v>〇</v>
      </c>
      <c r="O31" s="27" t="str">
        <f t="shared" si="258"/>
        <v>〇</v>
      </c>
      <c r="P31" s="27" t="str">
        <f t="shared" si="258"/>
        <v>〇</v>
      </c>
      <c r="Q31" s="27" t="str">
        <f t="shared" si="258"/>
        <v>■</v>
      </c>
      <c r="R31" s="27" t="str">
        <f t="shared" si="258"/>
        <v>■</v>
      </c>
      <c r="S31" s="27" t="str">
        <f t="shared" si="258"/>
        <v>〇</v>
      </c>
      <c r="T31" s="27" t="str">
        <f t="shared" si="258"/>
        <v>〇</v>
      </c>
      <c r="U31" s="27" t="str">
        <f t="shared" si="258"/>
        <v>〇</v>
      </c>
      <c r="V31" s="27" t="str">
        <f t="shared" si="258"/>
        <v>〇</v>
      </c>
      <c r="W31" s="27" t="str">
        <f t="shared" si="258"/>
        <v>〇</v>
      </c>
      <c r="X31" s="27" t="str">
        <f t="shared" si="258"/>
        <v>■</v>
      </c>
      <c r="Y31" s="27" t="str">
        <f t="shared" si="258"/>
        <v>■</v>
      </c>
      <c r="Z31" s="27" t="str">
        <f t="shared" si="258"/>
        <v>〇</v>
      </c>
      <c r="AA31" s="27" t="str">
        <f t="shared" si="258"/>
        <v>〇</v>
      </c>
      <c r="AB31" s="27" t="str">
        <f t="shared" si="258"/>
        <v>〇</v>
      </c>
      <c r="AC31" s="27" t="str">
        <f t="shared" si="258"/>
        <v>〇</v>
      </c>
      <c r="AD31" s="27" t="str">
        <f t="shared" si="258"/>
        <v>〇</v>
      </c>
      <c r="AE31" s="27" t="str">
        <f t="shared" si="258"/>
        <v>■</v>
      </c>
      <c r="AF31" s="27" t="str">
        <f t="shared" si="258"/>
        <v>■</v>
      </c>
      <c r="AG31" s="27" t="str">
        <f t="shared" si="258"/>
        <v>〇</v>
      </c>
      <c r="AH31" s="27" t="str">
        <f t="shared" si="258"/>
        <v>〇</v>
      </c>
      <c r="AI31" s="27" t="str">
        <f t="shared" si="258"/>
        <v>〇</v>
      </c>
      <c r="AJ31" s="27" t="str">
        <f t="shared" si="258"/>
        <v/>
      </c>
      <c r="AK31" s="19">
        <f>COUNTIF(F31:AJ31,"〇")+COUNTIF(F31:AJ31,"■")</f>
        <v>30</v>
      </c>
      <c r="AL31" s="19">
        <f>COUNTIFS(F31:AJ31,"■",F30:AJ30,1)+COUNTIFS(F31:AJ31,"〇",F30:AJ30,1)+COUNTIFS(F31:AJ31,"■",F30:AJ30,7)+COUNTIFS(F31:AJ31,"〇",F30:AJ30,7)</f>
        <v>8</v>
      </c>
      <c r="AM31" s="19">
        <f>COUNTIF(F31:AJ31,"■")</f>
        <v>8</v>
      </c>
      <c r="AN31" s="20">
        <f>AM31/AK31</f>
        <v>0.26666666666666666</v>
      </c>
      <c r="AO31" s="19" t="str">
        <f>IF(AN31&gt;=0.285,"OK",IF(AM31&gt;=AL31,"OK","NG"))</f>
        <v>OK</v>
      </c>
    </row>
    <row r="32" spans="1:41" ht="26.4" customHeight="1" x14ac:dyDescent="0.45">
      <c r="A32" s="34"/>
      <c r="B32" s="34"/>
      <c r="C32" s="34"/>
      <c r="D32" s="32" t="s">
        <v>24</v>
      </c>
      <c r="E32" s="32"/>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19">
        <f>COUNTIF(F32:AJ32,"〇")+COUNTIF(F32:AJ32,"■")</f>
        <v>0</v>
      </c>
      <c r="AL32" s="19">
        <f>COUNTIFS(F32:AJ32,"■",F30:AJ30,1)+COUNTIFS(F32:AJ32,"〇",F30:AJ30,1)+COUNTIFS(F32:AJ32,"■",F30:AJ30,7)+COUNTIFS(F32:AJ32,"〇",F30:AJ30,7)</f>
        <v>0</v>
      </c>
      <c r="AM32" s="19">
        <f>COUNTIF(F32:AJ32,"■")</f>
        <v>0</v>
      </c>
      <c r="AN32" s="20" t="e">
        <f>AM32/AK32</f>
        <v>#DIV/0!</v>
      </c>
      <c r="AO32" s="19" t="e">
        <f>IF(AN32&gt;=0.285,"OK",IF(AM32&gt;=AL32,"OK","NG"))</f>
        <v>#DIV/0!</v>
      </c>
    </row>
    <row r="33" spans="1:41" ht="26.4" customHeight="1" x14ac:dyDescent="0.45">
      <c r="A33" s="36">
        <f>IF(A31=12,A29+1,A29)</f>
        <v>2025</v>
      </c>
      <c r="B33" s="36"/>
      <c r="C33" s="36"/>
      <c r="D33" s="32" t="s">
        <v>9</v>
      </c>
      <c r="E33" s="32"/>
      <c r="F33" s="16">
        <f>DATE($A33,$A35,1)</f>
        <v>45778</v>
      </c>
      <c r="G33" s="16">
        <f>F33+1</f>
        <v>45779</v>
      </c>
      <c r="H33" s="16">
        <f t="shared" ref="H33" si="259">G33+1</f>
        <v>45780</v>
      </c>
      <c r="I33" s="16">
        <f t="shared" ref="I33" si="260">H33+1</f>
        <v>45781</v>
      </c>
      <c r="J33" s="16">
        <f t="shared" ref="J33" si="261">I33+1</f>
        <v>45782</v>
      </c>
      <c r="K33" s="16">
        <f t="shared" ref="K33" si="262">J33+1</f>
        <v>45783</v>
      </c>
      <c r="L33" s="16">
        <f t="shared" ref="L33" si="263">K33+1</f>
        <v>45784</v>
      </c>
      <c r="M33" s="16">
        <f t="shared" ref="M33" si="264">L33+1</f>
        <v>45785</v>
      </c>
      <c r="N33" s="16">
        <f t="shared" ref="N33" si="265">M33+1</f>
        <v>45786</v>
      </c>
      <c r="O33" s="16">
        <f t="shared" ref="O33" si="266">N33+1</f>
        <v>45787</v>
      </c>
      <c r="P33" s="16">
        <f t="shared" ref="P33" si="267">O33+1</f>
        <v>45788</v>
      </c>
      <c r="Q33" s="16">
        <f t="shared" ref="Q33" si="268">P33+1</f>
        <v>45789</v>
      </c>
      <c r="R33" s="16">
        <f t="shared" ref="R33" si="269">Q33+1</f>
        <v>45790</v>
      </c>
      <c r="S33" s="16">
        <f t="shared" ref="S33" si="270">R33+1</f>
        <v>45791</v>
      </c>
      <c r="T33" s="16">
        <f t="shared" ref="T33" si="271">S33+1</f>
        <v>45792</v>
      </c>
      <c r="U33" s="16">
        <f t="shared" ref="U33" si="272">T33+1</f>
        <v>45793</v>
      </c>
      <c r="V33" s="16">
        <f t="shared" ref="V33" si="273">U33+1</f>
        <v>45794</v>
      </c>
      <c r="W33" s="16">
        <f t="shared" ref="W33" si="274">V33+1</f>
        <v>45795</v>
      </c>
      <c r="X33" s="16">
        <f t="shared" ref="X33" si="275">W33+1</f>
        <v>45796</v>
      </c>
      <c r="Y33" s="16">
        <f>X33+1</f>
        <v>45797</v>
      </c>
      <c r="Z33" s="16">
        <f t="shared" ref="Z33" si="276">Y33+1</f>
        <v>45798</v>
      </c>
      <c r="AA33" s="16">
        <f t="shared" ref="AA33" si="277">Z33+1</f>
        <v>45799</v>
      </c>
      <c r="AB33" s="16">
        <f t="shared" ref="AB33" si="278">AA33+1</f>
        <v>45800</v>
      </c>
      <c r="AC33" s="16">
        <f t="shared" ref="AC33" si="279">AB33+1</f>
        <v>45801</v>
      </c>
      <c r="AD33" s="16">
        <f t="shared" ref="AD33" si="280">AC33+1</f>
        <v>45802</v>
      </c>
      <c r="AE33" s="16">
        <f t="shared" ref="AE33" si="281">AD33+1</f>
        <v>45803</v>
      </c>
      <c r="AF33" s="16">
        <f t="shared" ref="AF33" si="282">AE33+1</f>
        <v>45804</v>
      </c>
      <c r="AG33" s="16">
        <f>AF33+1</f>
        <v>45805</v>
      </c>
      <c r="AH33" s="16">
        <f>IF(F37=AG33+1,0,AG33+1)</f>
        <v>45806</v>
      </c>
      <c r="AI33" s="16">
        <f>IF(AH33=0,0,IF(F37=AH33+1,0,AH33+1))</f>
        <v>45807</v>
      </c>
      <c r="AJ33" s="16">
        <f>IF(AI33=0,0,IF(F37=AI33+1,0,AI33+1))</f>
        <v>45808</v>
      </c>
      <c r="AK33" s="35" t="s">
        <v>31</v>
      </c>
      <c r="AL33" s="35" t="s">
        <v>32</v>
      </c>
      <c r="AM33" s="35" t="s">
        <v>35</v>
      </c>
      <c r="AN33" s="35" t="s">
        <v>34</v>
      </c>
      <c r="AO33" s="35" t="s">
        <v>33</v>
      </c>
    </row>
    <row r="34" spans="1:41" ht="26.4" customHeight="1" x14ac:dyDescent="0.45">
      <c r="A34" s="36"/>
      <c r="B34" s="36"/>
      <c r="C34" s="36"/>
      <c r="D34" s="32" t="s">
        <v>3</v>
      </c>
      <c r="E34" s="32"/>
      <c r="F34" s="17">
        <f>WEEKDAY(F33,1)</f>
        <v>5</v>
      </c>
      <c r="G34" s="17">
        <f t="shared" ref="G34" si="283">WEEKDAY(G33,1)</f>
        <v>6</v>
      </c>
      <c r="H34" s="17">
        <f t="shared" ref="H34" si="284">WEEKDAY(H33,1)</f>
        <v>7</v>
      </c>
      <c r="I34" s="17">
        <f t="shared" ref="I34" si="285">WEEKDAY(I33,1)</f>
        <v>1</v>
      </c>
      <c r="J34" s="17">
        <f t="shared" ref="J34" si="286">WEEKDAY(J33,1)</f>
        <v>2</v>
      </c>
      <c r="K34" s="17">
        <f t="shared" ref="K34" si="287">WEEKDAY(K33,1)</f>
        <v>3</v>
      </c>
      <c r="L34" s="17">
        <f t="shared" ref="L34" si="288">WEEKDAY(L33,1)</f>
        <v>4</v>
      </c>
      <c r="M34" s="17">
        <f t="shared" ref="M34" si="289">WEEKDAY(M33,1)</f>
        <v>5</v>
      </c>
      <c r="N34" s="17">
        <f t="shared" ref="N34" si="290">WEEKDAY(N33,1)</f>
        <v>6</v>
      </c>
      <c r="O34" s="17">
        <f t="shared" ref="O34" si="291">WEEKDAY(O33,1)</f>
        <v>7</v>
      </c>
      <c r="P34" s="17">
        <f t="shared" ref="P34" si="292">WEEKDAY(P33,1)</f>
        <v>1</v>
      </c>
      <c r="Q34" s="17">
        <f t="shared" ref="Q34" si="293">WEEKDAY(Q33,1)</f>
        <v>2</v>
      </c>
      <c r="R34" s="17">
        <f t="shared" ref="R34" si="294">WEEKDAY(R33,1)</f>
        <v>3</v>
      </c>
      <c r="S34" s="17">
        <f t="shared" ref="S34" si="295">WEEKDAY(S33,1)</f>
        <v>4</v>
      </c>
      <c r="T34" s="17">
        <f t="shared" ref="T34" si="296">WEEKDAY(T33,1)</f>
        <v>5</v>
      </c>
      <c r="U34" s="17">
        <f t="shared" ref="U34" si="297">WEEKDAY(U33,1)</f>
        <v>6</v>
      </c>
      <c r="V34" s="17">
        <f t="shared" ref="V34" si="298">WEEKDAY(V33,1)</f>
        <v>7</v>
      </c>
      <c r="W34" s="17">
        <f t="shared" ref="W34" si="299">WEEKDAY(W33,1)</f>
        <v>1</v>
      </c>
      <c r="X34" s="17">
        <f t="shared" ref="X34" si="300">WEEKDAY(X33,1)</f>
        <v>2</v>
      </c>
      <c r="Y34" s="17">
        <f t="shared" ref="Y34" si="301">WEEKDAY(Y33,1)</f>
        <v>3</v>
      </c>
      <c r="Z34" s="17">
        <f t="shared" ref="Z34" si="302">WEEKDAY(Z33,1)</f>
        <v>4</v>
      </c>
      <c r="AA34" s="17">
        <f t="shared" ref="AA34" si="303">WEEKDAY(AA33,1)</f>
        <v>5</v>
      </c>
      <c r="AB34" s="17">
        <f t="shared" ref="AB34" si="304">WEEKDAY(AB33,1)</f>
        <v>6</v>
      </c>
      <c r="AC34" s="17">
        <f t="shared" ref="AC34" si="305">WEEKDAY(AC33,1)</f>
        <v>7</v>
      </c>
      <c r="AD34" s="17">
        <f t="shared" ref="AD34" si="306">WEEKDAY(AD33,1)</f>
        <v>1</v>
      </c>
      <c r="AE34" s="17">
        <f t="shared" ref="AE34" si="307">WEEKDAY(AE33,1)</f>
        <v>2</v>
      </c>
      <c r="AF34" s="17">
        <f t="shared" ref="AF34" si="308">WEEKDAY(AF33,1)</f>
        <v>3</v>
      </c>
      <c r="AG34" s="17">
        <f>WEEKDAY(AG33,1)</f>
        <v>4</v>
      </c>
      <c r="AH34" s="17">
        <f>IF(AH33=0,"",WEEKDAY(AH33,1))</f>
        <v>5</v>
      </c>
      <c r="AI34" s="17">
        <f>IF(AI33=0,"",WEEKDAY(AI33,1))</f>
        <v>6</v>
      </c>
      <c r="AJ34" s="17">
        <f>IF(AJ33=0,"",WEEKDAY(AJ33,1))</f>
        <v>7</v>
      </c>
      <c r="AK34" s="35"/>
      <c r="AL34" s="35"/>
      <c r="AM34" s="35"/>
      <c r="AN34" s="35"/>
      <c r="AO34" s="35"/>
    </row>
    <row r="35" spans="1:41" ht="26.4" customHeight="1" x14ac:dyDescent="0.45">
      <c r="A35" s="34">
        <f>IF(A31=12,1,A31+1)</f>
        <v>5</v>
      </c>
      <c r="B35" s="34"/>
      <c r="C35" s="34"/>
      <c r="D35" s="32" t="s">
        <v>23</v>
      </c>
      <c r="E35" s="32"/>
      <c r="F35" s="27" t="str">
        <f t="shared" ref="F35:AJ35" si="309">IF(F34="","",IF(WEEKDAY(F34,2)&gt;5,"■","〇"))</f>
        <v>〇</v>
      </c>
      <c r="G35" s="27" t="str">
        <f t="shared" si="309"/>
        <v>〇</v>
      </c>
      <c r="H35" s="27" t="str">
        <f t="shared" si="309"/>
        <v>■</v>
      </c>
      <c r="I35" s="27" t="str">
        <f t="shared" si="309"/>
        <v>■</v>
      </c>
      <c r="J35" s="27" t="str">
        <f t="shared" si="309"/>
        <v>〇</v>
      </c>
      <c r="K35" s="27" t="str">
        <f t="shared" si="309"/>
        <v>〇</v>
      </c>
      <c r="L35" s="27" t="str">
        <f t="shared" si="309"/>
        <v>〇</v>
      </c>
      <c r="M35" s="27" t="str">
        <f t="shared" si="309"/>
        <v>〇</v>
      </c>
      <c r="N35" s="27" t="str">
        <f t="shared" si="309"/>
        <v>〇</v>
      </c>
      <c r="O35" s="27" t="str">
        <f t="shared" si="309"/>
        <v>■</v>
      </c>
      <c r="P35" s="27" t="str">
        <f t="shared" si="309"/>
        <v>■</v>
      </c>
      <c r="Q35" s="27" t="str">
        <f t="shared" si="309"/>
        <v>〇</v>
      </c>
      <c r="R35" s="27" t="str">
        <f t="shared" si="309"/>
        <v>〇</v>
      </c>
      <c r="S35" s="27" t="str">
        <f t="shared" si="309"/>
        <v>〇</v>
      </c>
      <c r="T35" s="27" t="str">
        <f t="shared" si="309"/>
        <v>〇</v>
      </c>
      <c r="U35" s="27" t="str">
        <f t="shared" si="309"/>
        <v>〇</v>
      </c>
      <c r="V35" s="27" t="str">
        <f t="shared" si="309"/>
        <v>■</v>
      </c>
      <c r="W35" s="27" t="str">
        <f t="shared" si="309"/>
        <v>■</v>
      </c>
      <c r="X35" s="27" t="str">
        <f t="shared" si="309"/>
        <v>〇</v>
      </c>
      <c r="Y35" s="27" t="str">
        <f t="shared" si="309"/>
        <v>〇</v>
      </c>
      <c r="Z35" s="27" t="str">
        <f t="shared" si="309"/>
        <v>〇</v>
      </c>
      <c r="AA35" s="27" t="str">
        <f t="shared" si="309"/>
        <v>〇</v>
      </c>
      <c r="AB35" s="27" t="str">
        <f t="shared" si="309"/>
        <v>〇</v>
      </c>
      <c r="AC35" s="27" t="str">
        <f t="shared" si="309"/>
        <v>■</v>
      </c>
      <c r="AD35" s="27" t="str">
        <f t="shared" si="309"/>
        <v>■</v>
      </c>
      <c r="AE35" s="27" t="str">
        <f t="shared" si="309"/>
        <v>〇</v>
      </c>
      <c r="AF35" s="27" t="str">
        <f t="shared" si="309"/>
        <v>〇</v>
      </c>
      <c r="AG35" s="27" t="str">
        <f t="shared" si="309"/>
        <v>〇</v>
      </c>
      <c r="AH35" s="27" t="str">
        <f t="shared" si="309"/>
        <v>〇</v>
      </c>
      <c r="AI35" s="27" t="str">
        <f t="shared" si="309"/>
        <v>〇</v>
      </c>
      <c r="AJ35" s="27" t="str">
        <f t="shared" si="309"/>
        <v>■</v>
      </c>
      <c r="AK35" s="19">
        <f>COUNTIF(F35:AJ35,"〇")+COUNTIF(F35:AJ35,"■")</f>
        <v>31</v>
      </c>
      <c r="AL35" s="19">
        <f>COUNTIFS(F35:AJ35,"■",F34:AJ34,1)+COUNTIFS(F35:AJ35,"〇",F34:AJ34,1)+COUNTIFS(F35:AJ35,"■",F34:AJ34,7)+COUNTIFS(F35:AJ35,"〇",F34:AJ34,7)</f>
        <v>9</v>
      </c>
      <c r="AM35" s="19">
        <f>COUNTIF(F35:AJ35,"■")</f>
        <v>9</v>
      </c>
      <c r="AN35" s="20">
        <f>AM35/AK35</f>
        <v>0.29032258064516131</v>
      </c>
      <c r="AO35" s="19" t="str">
        <f>IF(AN35&gt;=0.285,"OK",IF(AM35&gt;=AL35,"OK","NG"))</f>
        <v>OK</v>
      </c>
    </row>
    <row r="36" spans="1:41" ht="26.4" customHeight="1" x14ac:dyDescent="0.45">
      <c r="A36" s="34"/>
      <c r="B36" s="34"/>
      <c r="C36" s="34"/>
      <c r="D36" s="32" t="s">
        <v>24</v>
      </c>
      <c r="E36" s="32"/>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19">
        <f>COUNTIF(F36:AJ36,"〇")+COUNTIF(F36:AJ36,"■")</f>
        <v>0</v>
      </c>
      <c r="AL36" s="19">
        <f>COUNTIFS(F36:AJ36,"■",F34:AJ34,1)+COUNTIFS(F36:AJ36,"〇",F34:AJ34,1)+COUNTIFS(F36:AJ36,"■",F34:AJ34,7)+COUNTIFS(F36:AJ36,"〇",F34:AJ34,7)</f>
        <v>0</v>
      </c>
      <c r="AM36" s="19">
        <f>COUNTIF(F36:AJ36,"■")</f>
        <v>0</v>
      </c>
      <c r="AN36" s="20" t="e">
        <f>AM36/AK36</f>
        <v>#DIV/0!</v>
      </c>
      <c r="AO36" s="19" t="e">
        <f>IF(AN36&gt;=0.285,"OK",IF(AM36&gt;=AL36,"OK","NG"))</f>
        <v>#DIV/0!</v>
      </c>
    </row>
    <row r="37" spans="1:41" ht="26.4" customHeight="1" x14ac:dyDescent="0.45">
      <c r="A37" s="36">
        <f>IF(A35=12,A33+1,A33)</f>
        <v>2025</v>
      </c>
      <c r="B37" s="36"/>
      <c r="C37" s="36"/>
      <c r="D37" s="32" t="s">
        <v>9</v>
      </c>
      <c r="E37" s="32"/>
      <c r="F37" s="16">
        <f>DATE($A37,$A39,1)</f>
        <v>45809</v>
      </c>
      <c r="G37" s="16">
        <f>F37+1</f>
        <v>45810</v>
      </c>
      <c r="H37" s="16">
        <f t="shared" ref="H37" si="310">G37+1</f>
        <v>45811</v>
      </c>
      <c r="I37" s="16">
        <f t="shared" ref="I37" si="311">H37+1</f>
        <v>45812</v>
      </c>
      <c r="J37" s="16">
        <f t="shared" ref="J37" si="312">I37+1</f>
        <v>45813</v>
      </c>
      <c r="K37" s="16">
        <f t="shared" ref="K37" si="313">J37+1</f>
        <v>45814</v>
      </c>
      <c r="L37" s="16">
        <f t="shared" ref="L37" si="314">K37+1</f>
        <v>45815</v>
      </c>
      <c r="M37" s="16">
        <f t="shared" ref="M37" si="315">L37+1</f>
        <v>45816</v>
      </c>
      <c r="N37" s="16">
        <f t="shared" ref="N37" si="316">M37+1</f>
        <v>45817</v>
      </c>
      <c r="O37" s="16">
        <f t="shared" ref="O37" si="317">N37+1</f>
        <v>45818</v>
      </c>
      <c r="P37" s="16">
        <f t="shared" ref="P37" si="318">O37+1</f>
        <v>45819</v>
      </c>
      <c r="Q37" s="16">
        <f t="shared" ref="Q37" si="319">P37+1</f>
        <v>45820</v>
      </c>
      <c r="R37" s="16">
        <f t="shared" ref="R37" si="320">Q37+1</f>
        <v>45821</v>
      </c>
      <c r="S37" s="16">
        <f t="shared" ref="S37" si="321">R37+1</f>
        <v>45822</v>
      </c>
      <c r="T37" s="16">
        <f t="shared" ref="T37" si="322">S37+1</f>
        <v>45823</v>
      </c>
      <c r="U37" s="16">
        <f t="shared" ref="U37" si="323">T37+1</f>
        <v>45824</v>
      </c>
      <c r="V37" s="16">
        <f t="shared" ref="V37" si="324">U37+1</f>
        <v>45825</v>
      </c>
      <c r="W37" s="16">
        <f t="shared" ref="W37" si="325">V37+1</f>
        <v>45826</v>
      </c>
      <c r="X37" s="16">
        <f t="shared" ref="X37" si="326">W37+1</f>
        <v>45827</v>
      </c>
      <c r="Y37" s="16">
        <f>X37+1</f>
        <v>45828</v>
      </c>
      <c r="Z37" s="16">
        <f t="shared" ref="Z37" si="327">Y37+1</f>
        <v>45829</v>
      </c>
      <c r="AA37" s="16">
        <f t="shared" ref="AA37" si="328">Z37+1</f>
        <v>45830</v>
      </c>
      <c r="AB37" s="16">
        <f t="shared" ref="AB37" si="329">AA37+1</f>
        <v>45831</v>
      </c>
      <c r="AC37" s="16">
        <f t="shared" ref="AC37" si="330">AB37+1</f>
        <v>45832</v>
      </c>
      <c r="AD37" s="16">
        <f t="shared" ref="AD37" si="331">AC37+1</f>
        <v>45833</v>
      </c>
      <c r="AE37" s="16">
        <f t="shared" ref="AE37" si="332">AD37+1</f>
        <v>45834</v>
      </c>
      <c r="AF37" s="16">
        <f t="shared" ref="AF37" si="333">AE37+1</f>
        <v>45835</v>
      </c>
      <c r="AG37" s="16">
        <f>AF37+1</f>
        <v>45836</v>
      </c>
      <c r="AH37" s="16">
        <f>IF(F41=AG37+1,0,AG37+1)</f>
        <v>45837</v>
      </c>
      <c r="AI37" s="16">
        <f>IF(AH37=0,0,IF(F41=AH37+1,0,AH37+1))</f>
        <v>45838</v>
      </c>
      <c r="AJ37" s="16">
        <f>IF(AI37=0,0,IF(F41=AI37+1,0,AI37+1))</f>
        <v>0</v>
      </c>
      <c r="AK37" s="35" t="s">
        <v>31</v>
      </c>
      <c r="AL37" s="35" t="s">
        <v>32</v>
      </c>
      <c r="AM37" s="35" t="s">
        <v>35</v>
      </c>
      <c r="AN37" s="35" t="s">
        <v>34</v>
      </c>
      <c r="AO37" s="35" t="s">
        <v>33</v>
      </c>
    </row>
    <row r="38" spans="1:41" ht="26.4" customHeight="1" x14ac:dyDescent="0.45">
      <c r="A38" s="36"/>
      <c r="B38" s="36"/>
      <c r="C38" s="36"/>
      <c r="D38" s="32" t="s">
        <v>3</v>
      </c>
      <c r="E38" s="32"/>
      <c r="F38" s="17">
        <f>WEEKDAY(F37,1)</f>
        <v>1</v>
      </c>
      <c r="G38" s="17">
        <f t="shared" ref="G38" si="334">WEEKDAY(G37,1)</f>
        <v>2</v>
      </c>
      <c r="H38" s="17">
        <f t="shared" ref="H38" si="335">WEEKDAY(H37,1)</f>
        <v>3</v>
      </c>
      <c r="I38" s="17">
        <f t="shared" ref="I38" si="336">WEEKDAY(I37,1)</f>
        <v>4</v>
      </c>
      <c r="J38" s="17">
        <f t="shared" ref="J38" si="337">WEEKDAY(J37,1)</f>
        <v>5</v>
      </c>
      <c r="K38" s="17">
        <f t="shared" ref="K38" si="338">WEEKDAY(K37,1)</f>
        <v>6</v>
      </c>
      <c r="L38" s="17">
        <f t="shared" ref="L38" si="339">WEEKDAY(L37,1)</f>
        <v>7</v>
      </c>
      <c r="M38" s="17">
        <f t="shared" ref="M38" si="340">WEEKDAY(M37,1)</f>
        <v>1</v>
      </c>
      <c r="N38" s="17">
        <f t="shared" ref="N38" si="341">WEEKDAY(N37,1)</f>
        <v>2</v>
      </c>
      <c r="O38" s="17">
        <f t="shared" ref="O38" si="342">WEEKDAY(O37,1)</f>
        <v>3</v>
      </c>
      <c r="P38" s="17">
        <f t="shared" ref="P38" si="343">WEEKDAY(P37,1)</f>
        <v>4</v>
      </c>
      <c r="Q38" s="17">
        <f t="shared" ref="Q38" si="344">WEEKDAY(Q37,1)</f>
        <v>5</v>
      </c>
      <c r="R38" s="17">
        <f t="shared" ref="R38" si="345">WEEKDAY(R37,1)</f>
        <v>6</v>
      </c>
      <c r="S38" s="17">
        <f t="shared" ref="S38" si="346">WEEKDAY(S37,1)</f>
        <v>7</v>
      </c>
      <c r="T38" s="17">
        <f t="shared" ref="T38" si="347">WEEKDAY(T37,1)</f>
        <v>1</v>
      </c>
      <c r="U38" s="17">
        <f t="shared" ref="U38" si="348">WEEKDAY(U37,1)</f>
        <v>2</v>
      </c>
      <c r="V38" s="17">
        <f t="shared" ref="V38" si="349">WEEKDAY(V37,1)</f>
        <v>3</v>
      </c>
      <c r="W38" s="17">
        <f t="shared" ref="W38" si="350">WEEKDAY(W37,1)</f>
        <v>4</v>
      </c>
      <c r="X38" s="17">
        <f t="shared" ref="X38" si="351">WEEKDAY(X37,1)</f>
        <v>5</v>
      </c>
      <c r="Y38" s="17">
        <f t="shared" ref="Y38" si="352">WEEKDAY(Y37,1)</f>
        <v>6</v>
      </c>
      <c r="Z38" s="17">
        <f t="shared" ref="Z38" si="353">WEEKDAY(Z37,1)</f>
        <v>7</v>
      </c>
      <c r="AA38" s="17">
        <f t="shared" ref="AA38" si="354">WEEKDAY(AA37,1)</f>
        <v>1</v>
      </c>
      <c r="AB38" s="17">
        <f t="shared" ref="AB38" si="355">WEEKDAY(AB37,1)</f>
        <v>2</v>
      </c>
      <c r="AC38" s="17">
        <f t="shared" ref="AC38" si="356">WEEKDAY(AC37,1)</f>
        <v>3</v>
      </c>
      <c r="AD38" s="17">
        <f t="shared" ref="AD38" si="357">WEEKDAY(AD37,1)</f>
        <v>4</v>
      </c>
      <c r="AE38" s="17">
        <f t="shared" ref="AE38" si="358">WEEKDAY(AE37,1)</f>
        <v>5</v>
      </c>
      <c r="AF38" s="17">
        <f t="shared" ref="AF38" si="359">WEEKDAY(AF37,1)</f>
        <v>6</v>
      </c>
      <c r="AG38" s="17">
        <f>WEEKDAY(AG37,1)</f>
        <v>7</v>
      </c>
      <c r="AH38" s="17">
        <f>IF(AH37=0,"",WEEKDAY(AH37,1))</f>
        <v>1</v>
      </c>
      <c r="AI38" s="17">
        <f>IF(AI37=0,"",WEEKDAY(AI37,1))</f>
        <v>2</v>
      </c>
      <c r="AJ38" s="17" t="str">
        <f>IF(AJ37=0,"",WEEKDAY(AJ37,1))</f>
        <v/>
      </c>
      <c r="AK38" s="35"/>
      <c r="AL38" s="35"/>
      <c r="AM38" s="35"/>
      <c r="AN38" s="35"/>
      <c r="AO38" s="35"/>
    </row>
    <row r="39" spans="1:41" ht="26.4" customHeight="1" x14ac:dyDescent="0.45">
      <c r="A39" s="34">
        <f>IF(A35=12,1,A35+1)</f>
        <v>6</v>
      </c>
      <c r="B39" s="34"/>
      <c r="C39" s="34"/>
      <c r="D39" s="32" t="s">
        <v>23</v>
      </c>
      <c r="E39" s="32"/>
      <c r="F39" s="27" t="str">
        <f t="shared" ref="F39:AJ39" si="360">IF(F38="","",IF(WEEKDAY(F38,2)&gt;5,"■","〇"))</f>
        <v>■</v>
      </c>
      <c r="G39" s="27" t="str">
        <f t="shared" si="360"/>
        <v>〇</v>
      </c>
      <c r="H39" s="27" t="str">
        <f t="shared" si="360"/>
        <v>〇</v>
      </c>
      <c r="I39" s="27" t="str">
        <f t="shared" si="360"/>
        <v>〇</v>
      </c>
      <c r="J39" s="27" t="str">
        <f t="shared" si="360"/>
        <v>〇</v>
      </c>
      <c r="K39" s="27" t="str">
        <f t="shared" si="360"/>
        <v>〇</v>
      </c>
      <c r="L39" s="27" t="str">
        <f t="shared" si="360"/>
        <v>■</v>
      </c>
      <c r="M39" s="27" t="str">
        <f t="shared" si="360"/>
        <v>■</v>
      </c>
      <c r="N39" s="27" t="str">
        <f t="shared" si="360"/>
        <v>〇</v>
      </c>
      <c r="O39" s="27" t="str">
        <f t="shared" si="360"/>
        <v>〇</v>
      </c>
      <c r="P39" s="27" t="str">
        <f t="shared" si="360"/>
        <v>〇</v>
      </c>
      <c r="Q39" s="27" t="str">
        <f t="shared" si="360"/>
        <v>〇</v>
      </c>
      <c r="R39" s="27" t="str">
        <f t="shared" si="360"/>
        <v>〇</v>
      </c>
      <c r="S39" s="27" t="str">
        <f t="shared" si="360"/>
        <v>■</v>
      </c>
      <c r="T39" s="27" t="str">
        <f t="shared" si="360"/>
        <v>■</v>
      </c>
      <c r="U39" s="27" t="str">
        <f t="shared" si="360"/>
        <v>〇</v>
      </c>
      <c r="V39" s="27" t="str">
        <f t="shared" si="360"/>
        <v>〇</v>
      </c>
      <c r="W39" s="27" t="str">
        <f t="shared" si="360"/>
        <v>〇</v>
      </c>
      <c r="X39" s="27" t="str">
        <f t="shared" si="360"/>
        <v>〇</v>
      </c>
      <c r="Y39" s="27" t="str">
        <f t="shared" si="360"/>
        <v>〇</v>
      </c>
      <c r="Z39" s="27" t="str">
        <f t="shared" si="360"/>
        <v>■</v>
      </c>
      <c r="AA39" s="27" t="str">
        <f t="shared" si="360"/>
        <v>■</v>
      </c>
      <c r="AB39" s="27" t="str">
        <f t="shared" si="360"/>
        <v>〇</v>
      </c>
      <c r="AC39" s="27" t="str">
        <f t="shared" si="360"/>
        <v>〇</v>
      </c>
      <c r="AD39" s="27" t="str">
        <f t="shared" si="360"/>
        <v>〇</v>
      </c>
      <c r="AE39" s="27" t="str">
        <f t="shared" si="360"/>
        <v>〇</v>
      </c>
      <c r="AF39" s="27" t="str">
        <f t="shared" si="360"/>
        <v>〇</v>
      </c>
      <c r="AG39" s="27" t="str">
        <f t="shared" si="360"/>
        <v>■</v>
      </c>
      <c r="AH39" s="27" t="str">
        <f t="shared" si="360"/>
        <v>■</v>
      </c>
      <c r="AI39" s="27" t="str">
        <f t="shared" si="360"/>
        <v>〇</v>
      </c>
      <c r="AJ39" s="27" t="str">
        <f t="shared" si="360"/>
        <v/>
      </c>
      <c r="AK39" s="19">
        <f>COUNTIF(F39:AJ39,"〇")+COUNTIF(F39:AJ39,"■")</f>
        <v>30</v>
      </c>
      <c r="AL39" s="19">
        <f>COUNTIFS(F39:AJ39,"■",F38:AJ38,1)+COUNTIFS(F39:AJ39,"〇",F38:AJ38,1)+COUNTIFS(F39:AJ39,"■",F38:AJ38,7)+COUNTIFS(F39:AJ39,"〇",F38:AJ38,7)</f>
        <v>9</v>
      </c>
      <c r="AM39" s="19">
        <f>COUNTIF(F39:AJ39,"■")</f>
        <v>9</v>
      </c>
      <c r="AN39" s="20">
        <f>AM39/AK39</f>
        <v>0.3</v>
      </c>
      <c r="AO39" s="19" t="str">
        <f>IF(AN39&gt;=0.285,"OK",IF(AM39&gt;=AL39,"OK","NG"))</f>
        <v>OK</v>
      </c>
    </row>
    <row r="40" spans="1:41" ht="26.4" customHeight="1" x14ac:dyDescent="0.45">
      <c r="A40" s="34"/>
      <c r="B40" s="34"/>
      <c r="C40" s="34"/>
      <c r="D40" s="32" t="s">
        <v>24</v>
      </c>
      <c r="E40" s="32"/>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19">
        <f>COUNTIF(F40:AJ40,"〇")+COUNTIF(F40:AJ40,"■")</f>
        <v>0</v>
      </c>
      <c r="AL40" s="19">
        <f>COUNTIFS(F40:AJ40,"■",F38:AJ38,1)+COUNTIFS(F40:AJ40,"〇",F38:AJ38,1)+COUNTIFS(F40:AJ40,"■",F38:AJ38,7)+COUNTIFS(F40:AJ40,"〇",F38:AJ38,7)</f>
        <v>0</v>
      </c>
      <c r="AM40" s="19">
        <f>COUNTIF(F40:AJ40,"■")</f>
        <v>0</v>
      </c>
      <c r="AN40" s="20" t="e">
        <f>AM40/AK40</f>
        <v>#DIV/0!</v>
      </c>
      <c r="AO40" s="19" t="e">
        <f>IF(AN40&gt;=0.285,"OK",IF(AM40&gt;=AL40,"OK","NG"))</f>
        <v>#DIV/0!</v>
      </c>
    </row>
    <row r="41" spans="1:41" ht="26.4" customHeight="1" x14ac:dyDescent="0.45">
      <c r="A41" s="36">
        <f>IF(A39=12,A37+1,A37)</f>
        <v>2025</v>
      </c>
      <c r="B41" s="36"/>
      <c r="C41" s="36"/>
      <c r="D41" s="32" t="s">
        <v>9</v>
      </c>
      <c r="E41" s="32"/>
      <c r="F41" s="16">
        <f>DATE($A41,$A43,1)</f>
        <v>45839</v>
      </c>
      <c r="G41" s="16">
        <f>F41+1</f>
        <v>45840</v>
      </c>
      <c r="H41" s="16">
        <f t="shared" ref="H41" si="361">G41+1</f>
        <v>45841</v>
      </c>
      <c r="I41" s="16">
        <f t="shared" ref="I41" si="362">H41+1</f>
        <v>45842</v>
      </c>
      <c r="J41" s="16">
        <f t="shared" ref="J41" si="363">I41+1</f>
        <v>45843</v>
      </c>
      <c r="K41" s="16">
        <f t="shared" ref="K41" si="364">J41+1</f>
        <v>45844</v>
      </c>
      <c r="L41" s="16">
        <f t="shared" ref="L41" si="365">K41+1</f>
        <v>45845</v>
      </c>
      <c r="M41" s="16">
        <f t="shared" ref="M41" si="366">L41+1</f>
        <v>45846</v>
      </c>
      <c r="N41" s="16">
        <f t="shared" ref="N41" si="367">M41+1</f>
        <v>45847</v>
      </c>
      <c r="O41" s="16">
        <f t="shared" ref="O41" si="368">N41+1</f>
        <v>45848</v>
      </c>
      <c r="P41" s="16">
        <f t="shared" ref="P41" si="369">O41+1</f>
        <v>45849</v>
      </c>
      <c r="Q41" s="16">
        <f t="shared" ref="Q41" si="370">P41+1</f>
        <v>45850</v>
      </c>
      <c r="R41" s="16">
        <f t="shared" ref="R41" si="371">Q41+1</f>
        <v>45851</v>
      </c>
      <c r="S41" s="16">
        <f t="shared" ref="S41" si="372">R41+1</f>
        <v>45852</v>
      </c>
      <c r="T41" s="16">
        <f t="shared" ref="T41" si="373">S41+1</f>
        <v>45853</v>
      </c>
      <c r="U41" s="16">
        <f t="shared" ref="U41" si="374">T41+1</f>
        <v>45854</v>
      </c>
      <c r="V41" s="16">
        <f t="shared" ref="V41" si="375">U41+1</f>
        <v>45855</v>
      </c>
      <c r="W41" s="16">
        <f t="shared" ref="W41" si="376">V41+1</f>
        <v>45856</v>
      </c>
      <c r="X41" s="16">
        <f t="shared" ref="X41" si="377">W41+1</f>
        <v>45857</v>
      </c>
      <c r="Y41" s="16">
        <f>X41+1</f>
        <v>45858</v>
      </c>
      <c r="Z41" s="16">
        <f t="shared" ref="Z41" si="378">Y41+1</f>
        <v>45859</v>
      </c>
      <c r="AA41" s="16">
        <f t="shared" ref="AA41" si="379">Z41+1</f>
        <v>45860</v>
      </c>
      <c r="AB41" s="16">
        <f t="shared" ref="AB41" si="380">AA41+1</f>
        <v>45861</v>
      </c>
      <c r="AC41" s="16">
        <f t="shared" ref="AC41" si="381">AB41+1</f>
        <v>45862</v>
      </c>
      <c r="AD41" s="16">
        <f t="shared" ref="AD41" si="382">AC41+1</f>
        <v>45863</v>
      </c>
      <c r="AE41" s="16">
        <f t="shared" ref="AE41" si="383">AD41+1</f>
        <v>45864</v>
      </c>
      <c r="AF41" s="16">
        <f t="shared" ref="AF41" si="384">AE41+1</f>
        <v>45865</v>
      </c>
      <c r="AG41" s="16">
        <f>AF41+1</f>
        <v>45866</v>
      </c>
      <c r="AH41" s="16">
        <f>IF(F45=AG41+1,0,AG41+1)</f>
        <v>45867</v>
      </c>
      <c r="AI41" s="16">
        <f>IF(AH41=0,0,IF(F45=AH41+1,0,AH41+1))</f>
        <v>45868</v>
      </c>
      <c r="AJ41" s="16">
        <f>IF(AI41=0,0,IF(F45=AI41+1,0,AI41+1))</f>
        <v>45869</v>
      </c>
      <c r="AK41" s="35" t="s">
        <v>31</v>
      </c>
      <c r="AL41" s="35" t="s">
        <v>32</v>
      </c>
      <c r="AM41" s="35" t="s">
        <v>35</v>
      </c>
      <c r="AN41" s="35" t="s">
        <v>34</v>
      </c>
      <c r="AO41" s="35" t="s">
        <v>33</v>
      </c>
    </row>
    <row r="42" spans="1:41" ht="26.4" customHeight="1" x14ac:dyDescent="0.45">
      <c r="A42" s="36"/>
      <c r="B42" s="36"/>
      <c r="C42" s="36"/>
      <c r="D42" s="32" t="s">
        <v>3</v>
      </c>
      <c r="E42" s="32"/>
      <c r="F42" s="17">
        <f>WEEKDAY(F41,1)</f>
        <v>3</v>
      </c>
      <c r="G42" s="17">
        <f t="shared" ref="G42" si="385">WEEKDAY(G41,1)</f>
        <v>4</v>
      </c>
      <c r="H42" s="17">
        <f t="shared" ref="H42" si="386">WEEKDAY(H41,1)</f>
        <v>5</v>
      </c>
      <c r="I42" s="17">
        <f t="shared" ref="I42" si="387">WEEKDAY(I41,1)</f>
        <v>6</v>
      </c>
      <c r="J42" s="17">
        <f t="shared" ref="J42" si="388">WEEKDAY(J41,1)</f>
        <v>7</v>
      </c>
      <c r="K42" s="17">
        <f t="shared" ref="K42" si="389">WEEKDAY(K41,1)</f>
        <v>1</v>
      </c>
      <c r="L42" s="17">
        <f t="shared" ref="L42" si="390">WEEKDAY(L41,1)</f>
        <v>2</v>
      </c>
      <c r="M42" s="17">
        <f t="shared" ref="M42" si="391">WEEKDAY(M41,1)</f>
        <v>3</v>
      </c>
      <c r="N42" s="17">
        <f t="shared" ref="N42" si="392">WEEKDAY(N41,1)</f>
        <v>4</v>
      </c>
      <c r="O42" s="17">
        <f t="shared" ref="O42" si="393">WEEKDAY(O41,1)</f>
        <v>5</v>
      </c>
      <c r="P42" s="17">
        <f t="shared" ref="P42" si="394">WEEKDAY(P41,1)</f>
        <v>6</v>
      </c>
      <c r="Q42" s="17">
        <f t="shared" ref="Q42" si="395">WEEKDAY(Q41,1)</f>
        <v>7</v>
      </c>
      <c r="R42" s="17">
        <f t="shared" ref="R42" si="396">WEEKDAY(R41,1)</f>
        <v>1</v>
      </c>
      <c r="S42" s="17">
        <f t="shared" ref="S42" si="397">WEEKDAY(S41,1)</f>
        <v>2</v>
      </c>
      <c r="T42" s="17">
        <f t="shared" ref="T42" si="398">WEEKDAY(T41,1)</f>
        <v>3</v>
      </c>
      <c r="U42" s="17">
        <f t="shared" ref="U42" si="399">WEEKDAY(U41,1)</f>
        <v>4</v>
      </c>
      <c r="V42" s="17">
        <f t="shared" ref="V42" si="400">WEEKDAY(V41,1)</f>
        <v>5</v>
      </c>
      <c r="W42" s="17">
        <f t="shared" ref="W42" si="401">WEEKDAY(W41,1)</f>
        <v>6</v>
      </c>
      <c r="X42" s="17">
        <f t="shared" ref="X42" si="402">WEEKDAY(X41,1)</f>
        <v>7</v>
      </c>
      <c r="Y42" s="17">
        <f t="shared" ref="Y42" si="403">WEEKDAY(Y41,1)</f>
        <v>1</v>
      </c>
      <c r="Z42" s="17">
        <f t="shared" ref="Z42" si="404">WEEKDAY(Z41,1)</f>
        <v>2</v>
      </c>
      <c r="AA42" s="17">
        <f t="shared" ref="AA42" si="405">WEEKDAY(AA41,1)</f>
        <v>3</v>
      </c>
      <c r="AB42" s="17">
        <f t="shared" ref="AB42" si="406">WEEKDAY(AB41,1)</f>
        <v>4</v>
      </c>
      <c r="AC42" s="17">
        <f t="shared" ref="AC42" si="407">WEEKDAY(AC41,1)</f>
        <v>5</v>
      </c>
      <c r="AD42" s="17">
        <f t="shared" ref="AD42" si="408">WEEKDAY(AD41,1)</f>
        <v>6</v>
      </c>
      <c r="AE42" s="17">
        <f t="shared" ref="AE42" si="409">WEEKDAY(AE41,1)</f>
        <v>7</v>
      </c>
      <c r="AF42" s="17">
        <f t="shared" ref="AF42" si="410">WEEKDAY(AF41,1)</f>
        <v>1</v>
      </c>
      <c r="AG42" s="17">
        <f>WEEKDAY(AG41,1)</f>
        <v>2</v>
      </c>
      <c r="AH42" s="17">
        <f>IF(AH41=0,"",WEEKDAY(AH41,1))</f>
        <v>3</v>
      </c>
      <c r="AI42" s="17">
        <f>IF(AI41=0,"",WEEKDAY(AI41,1))</f>
        <v>4</v>
      </c>
      <c r="AJ42" s="17">
        <f>IF(AJ41=0,"",WEEKDAY(AJ41,1))</f>
        <v>5</v>
      </c>
      <c r="AK42" s="35"/>
      <c r="AL42" s="35"/>
      <c r="AM42" s="35"/>
      <c r="AN42" s="35"/>
      <c r="AO42" s="35"/>
    </row>
    <row r="43" spans="1:41" ht="26.4" customHeight="1" x14ac:dyDescent="0.45">
      <c r="A43" s="34">
        <f>IF(A39=12,1,A39+1)</f>
        <v>7</v>
      </c>
      <c r="B43" s="34"/>
      <c r="C43" s="34"/>
      <c r="D43" s="32" t="s">
        <v>23</v>
      </c>
      <c r="E43" s="32"/>
      <c r="F43" s="27" t="str">
        <f t="shared" ref="F43:AJ43" si="411">IF(F42="","",IF(WEEKDAY(F42,2)&gt;5,"■","〇"))</f>
        <v>〇</v>
      </c>
      <c r="G43" s="27" t="str">
        <f t="shared" si="411"/>
        <v>〇</v>
      </c>
      <c r="H43" s="27" t="str">
        <f t="shared" si="411"/>
        <v>〇</v>
      </c>
      <c r="I43" s="27" t="str">
        <f t="shared" si="411"/>
        <v>〇</v>
      </c>
      <c r="J43" s="27" t="str">
        <f t="shared" si="411"/>
        <v>■</v>
      </c>
      <c r="K43" s="27" t="str">
        <f t="shared" si="411"/>
        <v>■</v>
      </c>
      <c r="L43" s="27" t="str">
        <f t="shared" si="411"/>
        <v>〇</v>
      </c>
      <c r="M43" s="27" t="str">
        <f t="shared" si="411"/>
        <v>〇</v>
      </c>
      <c r="N43" s="27" t="str">
        <f t="shared" si="411"/>
        <v>〇</v>
      </c>
      <c r="O43" s="27" t="str">
        <f t="shared" si="411"/>
        <v>〇</v>
      </c>
      <c r="P43" s="27" t="str">
        <f t="shared" si="411"/>
        <v>〇</v>
      </c>
      <c r="Q43" s="27" t="str">
        <f t="shared" si="411"/>
        <v>■</v>
      </c>
      <c r="R43" s="27" t="str">
        <f t="shared" si="411"/>
        <v>■</v>
      </c>
      <c r="S43" s="27" t="str">
        <f t="shared" si="411"/>
        <v>〇</v>
      </c>
      <c r="T43" s="27" t="str">
        <f t="shared" si="411"/>
        <v>〇</v>
      </c>
      <c r="U43" s="27" t="str">
        <f t="shared" si="411"/>
        <v>〇</v>
      </c>
      <c r="V43" s="27" t="str">
        <f t="shared" si="411"/>
        <v>〇</v>
      </c>
      <c r="W43" s="27" t="str">
        <f t="shared" si="411"/>
        <v>〇</v>
      </c>
      <c r="X43" s="27" t="str">
        <f t="shared" si="411"/>
        <v>■</v>
      </c>
      <c r="Y43" s="27" t="str">
        <f t="shared" si="411"/>
        <v>■</v>
      </c>
      <c r="Z43" s="27" t="str">
        <f t="shared" si="411"/>
        <v>〇</v>
      </c>
      <c r="AA43" s="27" t="str">
        <f t="shared" si="411"/>
        <v>〇</v>
      </c>
      <c r="AB43" s="27" t="str">
        <f t="shared" si="411"/>
        <v>〇</v>
      </c>
      <c r="AC43" s="27" t="str">
        <f t="shared" si="411"/>
        <v>〇</v>
      </c>
      <c r="AD43" s="27" t="str">
        <f t="shared" si="411"/>
        <v>〇</v>
      </c>
      <c r="AE43" s="27" t="str">
        <f t="shared" si="411"/>
        <v>■</v>
      </c>
      <c r="AF43" s="27" t="str">
        <f t="shared" si="411"/>
        <v>■</v>
      </c>
      <c r="AG43" s="27" t="str">
        <f t="shared" si="411"/>
        <v>〇</v>
      </c>
      <c r="AH43" s="27" t="str">
        <f t="shared" si="411"/>
        <v>〇</v>
      </c>
      <c r="AI43" s="27" t="str">
        <f t="shared" si="411"/>
        <v>〇</v>
      </c>
      <c r="AJ43" s="27" t="str">
        <f t="shared" si="411"/>
        <v>〇</v>
      </c>
      <c r="AK43" s="19">
        <f>COUNTIF(F43:AJ43,"〇")+COUNTIF(F43:AJ43,"■")</f>
        <v>31</v>
      </c>
      <c r="AL43" s="19">
        <f>COUNTIFS(F43:AJ43,"■",F42:AJ42,1)+COUNTIFS(F43:AJ43,"〇",F42:AJ42,1)+COUNTIFS(F43:AJ43,"■",F42:AJ42,7)+COUNTIFS(F43:AJ43,"〇",F42:AJ42,7)</f>
        <v>8</v>
      </c>
      <c r="AM43" s="19">
        <f>COUNTIF(F43:AJ43,"■")</f>
        <v>8</v>
      </c>
      <c r="AN43" s="20">
        <f>AM43/AK43</f>
        <v>0.25806451612903225</v>
      </c>
      <c r="AO43" s="19" t="str">
        <f>IF(AN43&gt;=0.285,"OK",IF(AM43&gt;=AL43,"OK","NG"))</f>
        <v>OK</v>
      </c>
    </row>
    <row r="44" spans="1:41" ht="26.4" customHeight="1" x14ac:dyDescent="0.45">
      <c r="A44" s="34"/>
      <c r="B44" s="34"/>
      <c r="C44" s="34"/>
      <c r="D44" s="32" t="s">
        <v>24</v>
      </c>
      <c r="E44" s="32"/>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19">
        <f>COUNTIF(F44:AJ44,"〇")+COUNTIF(F44:AJ44,"■")</f>
        <v>0</v>
      </c>
      <c r="AL44" s="19">
        <f>COUNTIFS(F44:AJ44,"■",F42:AJ42,1)+COUNTIFS(F44:AJ44,"〇",F42:AJ42,1)+COUNTIFS(F44:AJ44,"■",F42:AJ42,7)+COUNTIFS(F44:AJ44,"〇",F42:AJ42,7)</f>
        <v>0</v>
      </c>
      <c r="AM44" s="19">
        <f>COUNTIF(F44:AJ44,"■")</f>
        <v>0</v>
      </c>
      <c r="AN44" s="20" t="e">
        <f>AM44/AK44</f>
        <v>#DIV/0!</v>
      </c>
      <c r="AO44" s="19" t="e">
        <f>IF(AN44&gt;=0.285,"OK",IF(AM44&gt;=AL44,"OK","NG"))</f>
        <v>#DIV/0!</v>
      </c>
    </row>
    <row r="45" spans="1:41" ht="26.4" customHeight="1" x14ac:dyDescent="0.45">
      <c r="A45" s="36">
        <f>IF(A43=12,A41+1,A41)</f>
        <v>2025</v>
      </c>
      <c r="B45" s="36"/>
      <c r="C45" s="36"/>
      <c r="D45" s="32" t="s">
        <v>9</v>
      </c>
      <c r="E45" s="32"/>
      <c r="F45" s="16">
        <f>DATE($A45,$A47,1)</f>
        <v>45870</v>
      </c>
      <c r="G45" s="16">
        <f>F45+1</f>
        <v>45871</v>
      </c>
      <c r="H45" s="16">
        <f t="shared" ref="H45" si="412">G45+1</f>
        <v>45872</v>
      </c>
      <c r="I45" s="16">
        <f t="shared" ref="I45" si="413">H45+1</f>
        <v>45873</v>
      </c>
      <c r="J45" s="16">
        <f t="shared" ref="J45" si="414">I45+1</f>
        <v>45874</v>
      </c>
      <c r="K45" s="16">
        <f t="shared" ref="K45" si="415">J45+1</f>
        <v>45875</v>
      </c>
      <c r="L45" s="16">
        <f t="shared" ref="L45" si="416">K45+1</f>
        <v>45876</v>
      </c>
      <c r="M45" s="16">
        <f t="shared" ref="M45" si="417">L45+1</f>
        <v>45877</v>
      </c>
      <c r="N45" s="16">
        <f t="shared" ref="N45" si="418">M45+1</f>
        <v>45878</v>
      </c>
      <c r="O45" s="16">
        <f t="shared" ref="O45" si="419">N45+1</f>
        <v>45879</v>
      </c>
      <c r="P45" s="16">
        <f t="shared" ref="P45" si="420">O45+1</f>
        <v>45880</v>
      </c>
      <c r="Q45" s="16">
        <f t="shared" ref="Q45" si="421">P45+1</f>
        <v>45881</v>
      </c>
      <c r="R45" s="16">
        <f t="shared" ref="R45" si="422">Q45+1</f>
        <v>45882</v>
      </c>
      <c r="S45" s="16">
        <f t="shared" ref="S45" si="423">R45+1</f>
        <v>45883</v>
      </c>
      <c r="T45" s="16">
        <f t="shared" ref="T45" si="424">S45+1</f>
        <v>45884</v>
      </c>
      <c r="U45" s="16">
        <f t="shared" ref="U45" si="425">T45+1</f>
        <v>45885</v>
      </c>
      <c r="V45" s="16">
        <f t="shared" ref="V45" si="426">U45+1</f>
        <v>45886</v>
      </c>
      <c r="W45" s="16">
        <f t="shared" ref="W45" si="427">V45+1</f>
        <v>45887</v>
      </c>
      <c r="X45" s="16">
        <f t="shared" ref="X45" si="428">W45+1</f>
        <v>45888</v>
      </c>
      <c r="Y45" s="16">
        <f>X45+1</f>
        <v>45889</v>
      </c>
      <c r="Z45" s="16">
        <f t="shared" ref="Z45" si="429">Y45+1</f>
        <v>45890</v>
      </c>
      <c r="AA45" s="16">
        <f t="shared" ref="AA45" si="430">Z45+1</f>
        <v>45891</v>
      </c>
      <c r="AB45" s="16">
        <f t="shared" ref="AB45" si="431">AA45+1</f>
        <v>45892</v>
      </c>
      <c r="AC45" s="16">
        <f t="shared" ref="AC45" si="432">AB45+1</f>
        <v>45893</v>
      </c>
      <c r="AD45" s="16">
        <f t="shared" ref="AD45" si="433">AC45+1</f>
        <v>45894</v>
      </c>
      <c r="AE45" s="16">
        <f t="shared" ref="AE45" si="434">AD45+1</f>
        <v>45895</v>
      </c>
      <c r="AF45" s="16">
        <f t="shared" ref="AF45" si="435">AE45+1</f>
        <v>45896</v>
      </c>
      <c r="AG45" s="16">
        <f>AF45+1</f>
        <v>45897</v>
      </c>
      <c r="AH45" s="16">
        <f>IF(F49=AG45+1,0,AG45+1)</f>
        <v>45898</v>
      </c>
      <c r="AI45" s="16">
        <f>IF(AH45=0,0,IF(F49=AH45+1,0,AH45+1))</f>
        <v>45899</v>
      </c>
      <c r="AJ45" s="16">
        <f>IF(AI45=0,0,IF(F49=AI45+1,0,AI45+1))</f>
        <v>45900</v>
      </c>
      <c r="AK45" s="35" t="s">
        <v>31</v>
      </c>
      <c r="AL45" s="35" t="s">
        <v>32</v>
      </c>
      <c r="AM45" s="35" t="s">
        <v>35</v>
      </c>
      <c r="AN45" s="35" t="s">
        <v>34</v>
      </c>
      <c r="AO45" s="35" t="s">
        <v>33</v>
      </c>
    </row>
    <row r="46" spans="1:41" ht="26.4" customHeight="1" x14ac:dyDescent="0.45">
      <c r="A46" s="36"/>
      <c r="B46" s="36"/>
      <c r="C46" s="36"/>
      <c r="D46" s="32" t="s">
        <v>3</v>
      </c>
      <c r="E46" s="32"/>
      <c r="F46" s="17">
        <f>WEEKDAY(F45,1)</f>
        <v>6</v>
      </c>
      <c r="G46" s="17">
        <f t="shared" ref="G46" si="436">WEEKDAY(G45,1)</f>
        <v>7</v>
      </c>
      <c r="H46" s="17">
        <f t="shared" ref="H46" si="437">WEEKDAY(H45,1)</f>
        <v>1</v>
      </c>
      <c r="I46" s="17">
        <f t="shared" ref="I46" si="438">WEEKDAY(I45,1)</f>
        <v>2</v>
      </c>
      <c r="J46" s="17">
        <f t="shared" ref="J46" si="439">WEEKDAY(J45,1)</f>
        <v>3</v>
      </c>
      <c r="K46" s="17">
        <f t="shared" ref="K46" si="440">WEEKDAY(K45,1)</f>
        <v>4</v>
      </c>
      <c r="L46" s="17">
        <f t="shared" ref="L46" si="441">WEEKDAY(L45,1)</f>
        <v>5</v>
      </c>
      <c r="M46" s="17">
        <f t="shared" ref="M46" si="442">WEEKDAY(M45,1)</f>
        <v>6</v>
      </c>
      <c r="N46" s="17">
        <f t="shared" ref="N46" si="443">WEEKDAY(N45,1)</f>
        <v>7</v>
      </c>
      <c r="O46" s="17">
        <f t="shared" ref="O46" si="444">WEEKDAY(O45,1)</f>
        <v>1</v>
      </c>
      <c r="P46" s="17">
        <f t="shared" ref="P46" si="445">WEEKDAY(P45,1)</f>
        <v>2</v>
      </c>
      <c r="Q46" s="17">
        <f t="shared" ref="Q46" si="446">WEEKDAY(Q45,1)</f>
        <v>3</v>
      </c>
      <c r="R46" s="17">
        <f t="shared" ref="R46" si="447">WEEKDAY(R45,1)</f>
        <v>4</v>
      </c>
      <c r="S46" s="17">
        <f t="shared" ref="S46" si="448">WEEKDAY(S45,1)</f>
        <v>5</v>
      </c>
      <c r="T46" s="17">
        <f t="shared" ref="T46" si="449">WEEKDAY(T45,1)</f>
        <v>6</v>
      </c>
      <c r="U46" s="17">
        <f t="shared" ref="U46" si="450">WEEKDAY(U45,1)</f>
        <v>7</v>
      </c>
      <c r="V46" s="17">
        <f t="shared" ref="V46" si="451">WEEKDAY(V45,1)</f>
        <v>1</v>
      </c>
      <c r="W46" s="17">
        <f t="shared" ref="W46" si="452">WEEKDAY(W45,1)</f>
        <v>2</v>
      </c>
      <c r="X46" s="17">
        <f t="shared" ref="X46" si="453">WEEKDAY(X45,1)</f>
        <v>3</v>
      </c>
      <c r="Y46" s="17">
        <f t="shared" ref="Y46" si="454">WEEKDAY(Y45,1)</f>
        <v>4</v>
      </c>
      <c r="Z46" s="17">
        <f t="shared" ref="Z46" si="455">WEEKDAY(Z45,1)</f>
        <v>5</v>
      </c>
      <c r="AA46" s="17">
        <f t="shared" ref="AA46" si="456">WEEKDAY(AA45,1)</f>
        <v>6</v>
      </c>
      <c r="AB46" s="17">
        <f t="shared" ref="AB46" si="457">WEEKDAY(AB45,1)</f>
        <v>7</v>
      </c>
      <c r="AC46" s="17">
        <f t="shared" ref="AC46" si="458">WEEKDAY(AC45,1)</f>
        <v>1</v>
      </c>
      <c r="AD46" s="17">
        <f t="shared" ref="AD46" si="459">WEEKDAY(AD45,1)</f>
        <v>2</v>
      </c>
      <c r="AE46" s="17">
        <f t="shared" ref="AE46" si="460">WEEKDAY(AE45,1)</f>
        <v>3</v>
      </c>
      <c r="AF46" s="17">
        <f t="shared" ref="AF46" si="461">WEEKDAY(AF45,1)</f>
        <v>4</v>
      </c>
      <c r="AG46" s="17">
        <f>WEEKDAY(AG45,1)</f>
        <v>5</v>
      </c>
      <c r="AH46" s="17">
        <f>IF(AH45=0,"",WEEKDAY(AH45,1))</f>
        <v>6</v>
      </c>
      <c r="AI46" s="17">
        <f>IF(AI45=0,"",WEEKDAY(AI45,1))</f>
        <v>7</v>
      </c>
      <c r="AJ46" s="17">
        <f>IF(AJ45=0,"",WEEKDAY(AJ45,1))</f>
        <v>1</v>
      </c>
      <c r="AK46" s="35"/>
      <c r="AL46" s="35"/>
      <c r="AM46" s="35"/>
      <c r="AN46" s="35"/>
      <c r="AO46" s="35"/>
    </row>
    <row r="47" spans="1:41" ht="26.4" customHeight="1" x14ac:dyDescent="0.45">
      <c r="A47" s="34">
        <f>IF(A43=12,1,A43+1)</f>
        <v>8</v>
      </c>
      <c r="B47" s="34"/>
      <c r="C47" s="34"/>
      <c r="D47" s="32" t="s">
        <v>23</v>
      </c>
      <c r="E47" s="32"/>
      <c r="F47" s="27" t="str">
        <f t="shared" ref="F47:AJ47" si="462">IF(F46="","",IF(WEEKDAY(F46,2)&gt;5,"■","〇"))</f>
        <v>〇</v>
      </c>
      <c r="G47" s="27" t="str">
        <f t="shared" si="462"/>
        <v>■</v>
      </c>
      <c r="H47" s="27" t="str">
        <f t="shared" si="462"/>
        <v>■</v>
      </c>
      <c r="I47" s="27" t="str">
        <f t="shared" si="462"/>
        <v>〇</v>
      </c>
      <c r="J47" s="27" t="str">
        <f t="shared" si="462"/>
        <v>〇</v>
      </c>
      <c r="K47" s="27" t="str">
        <f t="shared" si="462"/>
        <v>〇</v>
      </c>
      <c r="L47" s="27" t="str">
        <f t="shared" si="462"/>
        <v>〇</v>
      </c>
      <c r="M47" s="27" t="str">
        <f t="shared" si="462"/>
        <v>〇</v>
      </c>
      <c r="N47" s="27" t="str">
        <f t="shared" si="462"/>
        <v>■</v>
      </c>
      <c r="O47" s="27" t="str">
        <f t="shared" si="462"/>
        <v>■</v>
      </c>
      <c r="P47" s="27" t="str">
        <f t="shared" si="462"/>
        <v>〇</v>
      </c>
      <c r="Q47" s="27" t="str">
        <f t="shared" si="462"/>
        <v>〇</v>
      </c>
      <c r="R47" s="27" t="str">
        <f t="shared" si="462"/>
        <v>〇</v>
      </c>
      <c r="S47" s="27" t="str">
        <f t="shared" si="462"/>
        <v>〇</v>
      </c>
      <c r="T47" s="27" t="str">
        <f t="shared" si="462"/>
        <v>〇</v>
      </c>
      <c r="U47" s="27" t="str">
        <f t="shared" si="462"/>
        <v>■</v>
      </c>
      <c r="V47" s="27" t="str">
        <f t="shared" si="462"/>
        <v>■</v>
      </c>
      <c r="W47" s="27" t="str">
        <f t="shared" si="462"/>
        <v>〇</v>
      </c>
      <c r="X47" s="27" t="str">
        <f t="shared" si="462"/>
        <v>〇</v>
      </c>
      <c r="Y47" s="27" t="str">
        <f t="shared" si="462"/>
        <v>〇</v>
      </c>
      <c r="Z47" s="27" t="str">
        <f t="shared" si="462"/>
        <v>〇</v>
      </c>
      <c r="AA47" s="27" t="str">
        <f t="shared" si="462"/>
        <v>〇</v>
      </c>
      <c r="AB47" s="27" t="str">
        <f t="shared" si="462"/>
        <v>■</v>
      </c>
      <c r="AC47" s="27" t="str">
        <f t="shared" si="462"/>
        <v>■</v>
      </c>
      <c r="AD47" s="27" t="str">
        <f t="shared" si="462"/>
        <v>〇</v>
      </c>
      <c r="AE47" s="27" t="str">
        <f t="shared" si="462"/>
        <v>〇</v>
      </c>
      <c r="AF47" s="27" t="str">
        <f t="shared" si="462"/>
        <v>〇</v>
      </c>
      <c r="AG47" s="27" t="str">
        <f t="shared" si="462"/>
        <v>〇</v>
      </c>
      <c r="AH47" s="27" t="str">
        <f t="shared" si="462"/>
        <v>〇</v>
      </c>
      <c r="AI47" s="27" t="str">
        <f t="shared" si="462"/>
        <v>■</v>
      </c>
      <c r="AJ47" s="27" t="str">
        <f t="shared" si="462"/>
        <v>■</v>
      </c>
      <c r="AK47" s="19">
        <f>COUNTIF(F47:AJ47,"〇")+COUNTIF(F47:AJ47,"■")</f>
        <v>31</v>
      </c>
      <c r="AL47" s="19">
        <f>COUNTIFS(F47:AJ47,"■",F46:AJ46,1)+COUNTIFS(F47:AJ47,"〇",F46:AJ46,1)+COUNTIFS(F47:AJ47,"■",F46:AJ46,7)+COUNTIFS(F47:AJ47,"〇",F46:AJ46,7)</f>
        <v>10</v>
      </c>
      <c r="AM47" s="19">
        <f>COUNTIF(F47:AJ47,"■")</f>
        <v>10</v>
      </c>
      <c r="AN47" s="20">
        <f>AM47/AK47</f>
        <v>0.32258064516129031</v>
      </c>
      <c r="AO47" s="19" t="str">
        <f>IF(AN47&gt;=0.285,"OK",IF(AM47&gt;=AL47,"OK","NG"))</f>
        <v>OK</v>
      </c>
    </row>
    <row r="48" spans="1:41" ht="26.4" customHeight="1" x14ac:dyDescent="0.45">
      <c r="A48" s="34"/>
      <c r="B48" s="34"/>
      <c r="C48" s="34"/>
      <c r="D48" s="32" t="s">
        <v>24</v>
      </c>
      <c r="E48" s="32"/>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19">
        <f>COUNTIF(F48:AJ48,"〇")+COUNTIF(F48:AJ48,"■")</f>
        <v>0</v>
      </c>
      <c r="AL48" s="19">
        <f>COUNTIFS(F48:AJ48,"■",F46:AJ46,1)+COUNTIFS(F48:AJ48,"〇",F46:AJ46,1)+COUNTIFS(F48:AJ48,"■",F46:AJ46,7)+COUNTIFS(F48:AJ48,"〇",F46:AJ46,7)</f>
        <v>0</v>
      </c>
      <c r="AM48" s="19">
        <f>COUNTIF(F48:AJ48,"■")</f>
        <v>0</v>
      </c>
      <c r="AN48" s="20" t="e">
        <f>AM48/AK48</f>
        <v>#DIV/0!</v>
      </c>
      <c r="AO48" s="19" t="e">
        <f>IF(AN48&gt;=0.285,"OK",IF(AM48&gt;=AL48,"OK","NG"))</f>
        <v>#DIV/0!</v>
      </c>
    </row>
    <row r="49" spans="1:41" ht="26.4" customHeight="1" x14ac:dyDescent="0.45">
      <c r="A49" s="36">
        <f>IF(A47=12,A45+1,A45)</f>
        <v>2025</v>
      </c>
      <c r="B49" s="36"/>
      <c r="C49" s="36"/>
      <c r="D49" s="32" t="s">
        <v>9</v>
      </c>
      <c r="E49" s="32"/>
      <c r="F49" s="16">
        <f>DATE($A49,$A51,1)</f>
        <v>45901</v>
      </c>
      <c r="G49" s="16">
        <f>F49+1</f>
        <v>45902</v>
      </c>
      <c r="H49" s="16">
        <f t="shared" ref="H49" si="463">G49+1</f>
        <v>45903</v>
      </c>
      <c r="I49" s="16">
        <f t="shared" ref="I49" si="464">H49+1</f>
        <v>45904</v>
      </c>
      <c r="J49" s="16">
        <f t="shared" ref="J49" si="465">I49+1</f>
        <v>45905</v>
      </c>
      <c r="K49" s="16">
        <f t="shared" ref="K49" si="466">J49+1</f>
        <v>45906</v>
      </c>
      <c r="L49" s="16">
        <f t="shared" ref="L49" si="467">K49+1</f>
        <v>45907</v>
      </c>
      <c r="M49" s="16">
        <f t="shared" ref="M49" si="468">L49+1</f>
        <v>45908</v>
      </c>
      <c r="N49" s="16">
        <f t="shared" ref="N49" si="469">M49+1</f>
        <v>45909</v>
      </c>
      <c r="O49" s="16">
        <f t="shared" ref="O49" si="470">N49+1</f>
        <v>45910</v>
      </c>
      <c r="P49" s="16">
        <f t="shared" ref="P49" si="471">O49+1</f>
        <v>45911</v>
      </c>
      <c r="Q49" s="16">
        <f t="shared" ref="Q49" si="472">P49+1</f>
        <v>45912</v>
      </c>
      <c r="R49" s="16">
        <f t="shared" ref="R49" si="473">Q49+1</f>
        <v>45913</v>
      </c>
      <c r="S49" s="16">
        <f t="shared" ref="S49" si="474">R49+1</f>
        <v>45914</v>
      </c>
      <c r="T49" s="16">
        <f t="shared" ref="T49" si="475">S49+1</f>
        <v>45915</v>
      </c>
      <c r="U49" s="16">
        <f t="shared" ref="U49" si="476">T49+1</f>
        <v>45916</v>
      </c>
      <c r="V49" s="16">
        <f t="shared" ref="V49" si="477">U49+1</f>
        <v>45917</v>
      </c>
      <c r="W49" s="16">
        <f t="shared" ref="W49" si="478">V49+1</f>
        <v>45918</v>
      </c>
      <c r="X49" s="16">
        <f t="shared" ref="X49" si="479">W49+1</f>
        <v>45919</v>
      </c>
      <c r="Y49" s="16">
        <f>X49+1</f>
        <v>45920</v>
      </c>
      <c r="Z49" s="16">
        <f t="shared" ref="Z49" si="480">Y49+1</f>
        <v>45921</v>
      </c>
      <c r="AA49" s="16">
        <f t="shared" ref="AA49" si="481">Z49+1</f>
        <v>45922</v>
      </c>
      <c r="AB49" s="16">
        <f t="shared" ref="AB49" si="482">AA49+1</f>
        <v>45923</v>
      </c>
      <c r="AC49" s="16">
        <f t="shared" ref="AC49" si="483">AB49+1</f>
        <v>45924</v>
      </c>
      <c r="AD49" s="16">
        <f t="shared" ref="AD49" si="484">AC49+1</f>
        <v>45925</v>
      </c>
      <c r="AE49" s="16">
        <f t="shared" ref="AE49" si="485">AD49+1</f>
        <v>45926</v>
      </c>
      <c r="AF49" s="16">
        <f t="shared" ref="AF49" si="486">AE49+1</f>
        <v>45927</v>
      </c>
      <c r="AG49" s="16">
        <f>AF49+1</f>
        <v>45928</v>
      </c>
      <c r="AH49" s="16">
        <f>IF(F53=AG49+1,0,AG49+1)</f>
        <v>45929</v>
      </c>
      <c r="AI49" s="16">
        <f>IF(AH49=0,0,IF(F53=AH49+1,0,AH49+1))</f>
        <v>45930</v>
      </c>
      <c r="AJ49" s="16">
        <f>IF(AI49=0,0,IF(F53=AI49+1,0,AI49+1))</f>
        <v>0</v>
      </c>
      <c r="AK49" s="35" t="s">
        <v>31</v>
      </c>
      <c r="AL49" s="35" t="s">
        <v>32</v>
      </c>
      <c r="AM49" s="35" t="s">
        <v>35</v>
      </c>
      <c r="AN49" s="35" t="s">
        <v>34</v>
      </c>
      <c r="AO49" s="35" t="s">
        <v>33</v>
      </c>
    </row>
    <row r="50" spans="1:41" ht="26.4" customHeight="1" x14ac:dyDescent="0.45">
      <c r="A50" s="36"/>
      <c r="B50" s="36"/>
      <c r="C50" s="36"/>
      <c r="D50" s="32" t="s">
        <v>3</v>
      </c>
      <c r="E50" s="32"/>
      <c r="F50" s="17">
        <f>WEEKDAY(F49,1)</f>
        <v>2</v>
      </c>
      <c r="G50" s="17">
        <f t="shared" ref="G50" si="487">WEEKDAY(G49,1)</f>
        <v>3</v>
      </c>
      <c r="H50" s="17">
        <f t="shared" ref="H50" si="488">WEEKDAY(H49,1)</f>
        <v>4</v>
      </c>
      <c r="I50" s="17">
        <f t="shared" ref="I50" si="489">WEEKDAY(I49,1)</f>
        <v>5</v>
      </c>
      <c r="J50" s="17">
        <f t="shared" ref="J50" si="490">WEEKDAY(J49,1)</f>
        <v>6</v>
      </c>
      <c r="K50" s="17">
        <f t="shared" ref="K50" si="491">WEEKDAY(K49,1)</f>
        <v>7</v>
      </c>
      <c r="L50" s="17">
        <f t="shared" ref="L50" si="492">WEEKDAY(L49,1)</f>
        <v>1</v>
      </c>
      <c r="M50" s="17">
        <f t="shared" ref="M50" si="493">WEEKDAY(M49,1)</f>
        <v>2</v>
      </c>
      <c r="N50" s="17">
        <f t="shared" ref="N50" si="494">WEEKDAY(N49,1)</f>
        <v>3</v>
      </c>
      <c r="O50" s="17">
        <f t="shared" ref="O50" si="495">WEEKDAY(O49,1)</f>
        <v>4</v>
      </c>
      <c r="P50" s="17">
        <f t="shared" ref="P50" si="496">WEEKDAY(P49,1)</f>
        <v>5</v>
      </c>
      <c r="Q50" s="17">
        <f t="shared" ref="Q50" si="497">WEEKDAY(Q49,1)</f>
        <v>6</v>
      </c>
      <c r="R50" s="17">
        <f t="shared" ref="R50" si="498">WEEKDAY(R49,1)</f>
        <v>7</v>
      </c>
      <c r="S50" s="17">
        <f t="shared" ref="S50" si="499">WEEKDAY(S49,1)</f>
        <v>1</v>
      </c>
      <c r="T50" s="17">
        <f t="shared" ref="T50" si="500">WEEKDAY(T49,1)</f>
        <v>2</v>
      </c>
      <c r="U50" s="17">
        <f t="shared" ref="U50" si="501">WEEKDAY(U49,1)</f>
        <v>3</v>
      </c>
      <c r="V50" s="17">
        <f t="shared" ref="V50" si="502">WEEKDAY(V49,1)</f>
        <v>4</v>
      </c>
      <c r="W50" s="17">
        <f t="shared" ref="W50" si="503">WEEKDAY(W49,1)</f>
        <v>5</v>
      </c>
      <c r="X50" s="17">
        <f t="shared" ref="X50" si="504">WEEKDAY(X49,1)</f>
        <v>6</v>
      </c>
      <c r="Y50" s="17">
        <f t="shared" ref="Y50" si="505">WEEKDAY(Y49,1)</f>
        <v>7</v>
      </c>
      <c r="Z50" s="17">
        <f t="shared" ref="Z50" si="506">WEEKDAY(Z49,1)</f>
        <v>1</v>
      </c>
      <c r="AA50" s="17">
        <f t="shared" ref="AA50" si="507">WEEKDAY(AA49,1)</f>
        <v>2</v>
      </c>
      <c r="AB50" s="17">
        <f t="shared" ref="AB50" si="508">WEEKDAY(AB49,1)</f>
        <v>3</v>
      </c>
      <c r="AC50" s="17">
        <f t="shared" ref="AC50" si="509">WEEKDAY(AC49,1)</f>
        <v>4</v>
      </c>
      <c r="AD50" s="17">
        <f t="shared" ref="AD50" si="510">WEEKDAY(AD49,1)</f>
        <v>5</v>
      </c>
      <c r="AE50" s="17">
        <f t="shared" ref="AE50" si="511">WEEKDAY(AE49,1)</f>
        <v>6</v>
      </c>
      <c r="AF50" s="17">
        <f t="shared" ref="AF50" si="512">WEEKDAY(AF49,1)</f>
        <v>7</v>
      </c>
      <c r="AG50" s="17">
        <f>WEEKDAY(AG49,1)</f>
        <v>1</v>
      </c>
      <c r="AH50" s="17">
        <f>IF(AH49=0,"",WEEKDAY(AH49,1))</f>
        <v>2</v>
      </c>
      <c r="AI50" s="17">
        <f>IF(AI49=0,"",WEEKDAY(AI49,1))</f>
        <v>3</v>
      </c>
      <c r="AJ50" s="17" t="str">
        <f>IF(AJ49=0,"",WEEKDAY(AJ49,1))</f>
        <v/>
      </c>
      <c r="AK50" s="35"/>
      <c r="AL50" s="35"/>
      <c r="AM50" s="35"/>
      <c r="AN50" s="35"/>
      <c r="AO50" s="35"/>
    </row>
    <row r="51" spans="1:41" ht="26.4" customHeight="1" x14ac:dyDescent="0.45">
      <c r="A51" s="34">
        <f>IF(A47=12,1,A47+1)</f>
        <v>9</v>
      </c>
      <c r="B51" s="34"/>
      <c r="C51" s="34"/>
      <c r="D51" s="32" t="s">
        <v>23</v>
      </c>
      <c r="E51" s="32"/>
      <c r="F51" s="27" t="str">
        <f t="shared" ref="F51:AJ51" si="513">IF(F50="","",IF(WEEKDAY(F50,2)&gt;5,"■","〇"))</f>
        <v>〇</v>
      </c>
      <c r="G51" s="27" t="str">
        <f t="shared" si="513"/>
        <v>〇</v>
      </c>
      <c r="H51" s="27" t="str">
        <f t="shared" si="513"/>
        <v>〇</v>
      </c>
      <c r="I51" s="27" t="str">
        <f t="shared" si="513"/>
        <v>〇</v>
      </c>
      <c r="J51" s="27" t="str">
        <f t="shared" si="513"/>
        <v>〇</v>
      </c>
      <c r="K51" s="27" t="str">
        <f t="shared" si="513"/>
        <v>■</v>
      </c>
      <c r="L51" s="27" t="str">
        <f t="shared" si="513"/>
        <v>■</v>
      </c>
      <c r="M51" s="27" t="str">
        <f t="shared" si="513"/>
        <v>〇</v>
      </c>
      <c r="N51" s="27" t="str">
        <f t="shared" si="513"/>
        <v>〇</v>
      </c>
      <c r="O51" s="27" t="str">
        <f t="shared" si="513"/>
        <v>〇</v>
      </c>
      <c r="P51" s="27" t="str">
        <f t="shared" si="513"/>
        <v>〇</v>
      </c>
      <c r="Q51" s="27" t="str">
        <f t="shared" si="513"/>
        <v>〇</v>
      </c>
      <c r="R51" s="27" t="str">
        <f t="shared" si="513"/>
        <v>■</v>
      </c>
      <c r="S51" s="27" t="str">
        <f t="shared" si="513"/>
        <v>■</v>
      </c>
      <c r="T51" s="27" t="str">
        <f t="shared" si="513"/>
        <v>〇</v>
      </c>
      <c r="U51" s="27" t="str">
        <f t="shared" si="513"/>
        <v>〇</v>
      </c>
      <c r="V51" s="27" t="str">
        <f t="shared" si="513"/>
        <v>〇</v>
      </c>
      <c r="W51" s="27" t="str">
        <f t="shared" si="513"/>
        <v>〇</v>
      </c>
      <c r="X51" s="27" t="str">
        <f t="shared" si="513"/>
        <v>〇</v>
      </c>
      <c r="Y51" s="27" t="str">
        <f t="shared" si="513"/>
        <v>■</v>
      </c>
      <c r="Z51" s="27" t="str">
        <f t="shared" si="513"/>
        <v>■</v>
      </c>
      <c r="AA51" s="27" t="str">
        <f t="shared" si="513"/>
        <v>〇</v>
      </c>
      <c r="AB51" s="27" t="str">
        <f t="shared" si="513"/>
        <v>〇</v>
      </c>
      <c r="AC51" s="27" t="str">
        <f t="shared" si="513"/>
        <v>〇</v>
      </c>
      <c r="AD51" s="27" t="str">
        <f t="shared" si="513"/>
        <v>〇</v>
      </c>
      <c r="AE51" s="27" t="str">
        <f t="shared" si="513"/>
        <v>〇</v>
      </c>
      <c r="AF51" s="27" t="str">
        <f t="shared" si="513"/>
        <v>■</v>
      </c>
      <c r="AG51" s="27" t="str">
        <f t="shared" si="513"/>
        <v>■</v>
      </c>
      <c r="AH51" s="27" t="str">
        <f t="shared" si="513"/>
        <v>〇</v>
      </c>
      <c r="AI51" s="27" t="str">
        <f t="shared" si="513"/>
        <v>〇</v>
      </c>
      <c r="AJ51" s="27" t="str">
        <f t="shared" si="513"/>
        <v/>
      </c>
      <c r="AK51" s="19">
        <f>COUNTIF(F51:AJ51,"〇")+COUNTIF(F51:AJ51,"■")</f>
        <v>30</v>
      </c>
      <c r="AL51" s="19">
        <f>COUNTIFS(F51:AJ51,"■",F50:AJ50,1)+COUNTIFS(F51:AJ51,"〇",F50:AJ50,1)+COUNTIFS(F51:AJ51,"■",F50:AJ50,7)+COUNTIFS(F51:AJ51,"〇",F50:AJ50,7)</f>
        <v>8</v>
      </c>
      <c r="AM51" s="19">
        <f>COUNTIF(F51:AJ51,"■")</f>
        <v>8</v>
      </c>
      <c r="AN51" s="20">
        <f>AM51/AK51</f>
        <v>0.26666666666666666</v>
      </c>
      <c r="AO51" s="19" t="str">
        <f>IF(AN51&gt;=0.285,"OK",IF(AM51&gt;=AL51,"OK","NG"))</f>
        <v>OK</v>
      </c>
    </row>
    <row r="52" spans="1:41" ht="26.4" customHeight="1" x14ac:dyDescent="0.45">
      <c r="A52" s="34"/>
      <c r="B52" s="34"/>
      <c r="C52" s="34"/>
      <c r="D52" s="32" t="s">
        <v>24</v>
      </c>
      <c r="E52" s="32"/>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19">
        <f>COUNTIF(F52:AJ52,"〇")+COUNTIF(F52:AJ52,"■")</f>
        <v>0</v>
      </c>
      <c r="AL52" s="19">
        <f>COUNTIFS(F52:AJ52,"■",F50:AJ50,1)+COUNTIFS(F52:AJ52,"〇",F50:AJ50,1)+COUNTIFS(F52:AJ52,"■",F50:AJ50,7)+COUNTIFS(F52:AJ52,"〇",F50:AJ50,7)</f>
        <v>0</v>
      </c>
      <c r="AM52" s="19">
        <f>COUNTIF(F52:AJ52,"■")</f>
        <v>0</v>
      </c>
      <c r="AN52" s="20" t="e">
        <f>AM52/AK52</f>
        <v>#DIV/0!</v>
      </c>
      <c r="AO52" s="19" t="e">
        <f>IF(AN52&gt;=0.285,"OK",IF(AM52&gt;=AL52,"OK","NG"))</f>
        <v>#DIV/0!</v>
      </c>
    </row>
    <row r="53" spans="1:41" ht="26.4" customHeight="1" x14ac:dyDescent="0.45">
      <c r="A53" s="36">
        <f>IF(A51=12,A49+1,A49)</f>
        <v>2025</v>
      </c>
      <c r="B53" s="36"/>
      <c r="C53" s="36"/>
      <c r="D53" s="32" t="s">
        <v>9</v>
      </c>
      <c r="E53" s="32"/>
      <c r="F53" s="16">
        <f>DATE($A53,$A55,1)</f>
        <v>45931</v>
      </c>
      <c r="G53" s="16">
        <f>F53+1</f>
        <v>45932</v>
      </c>
      <c r="H53" s="16">
        <f t="shared" ref="H53" si="514">G53+1</f>
        <v>45933</v>
      </c>
      <c r="I53" s="16">
        <f t="shared" ref="I53" si="515">H53+1</f>
        <v>45934</v>
      </c>
      <c r="J53" s="16">
        <f t="shared" ref="J53" si="516">I53+1</f>
        <v>45935</v>
      </c>
      <c r="K53" s="16">
        <f t="shared" ref="K53" si="517">J53+1</f>
        <v>45936</v>
      </c>
      <c r="L53" s="16">
        <f t="shared" ref="L53" si="518">K53+1</f>
        <v>45937</v>
      </c>
      <c r="M53" s="16">
        <f t="shared" ref="M53" si="519">L53+1</f>
        <v>45938</v>
      </c>
      <c r="N53" s="16">
        <f t="shared" ref="N53" si="520">M53+1</f>
        <v>45939</v>
      </c>
      <c r="O53" s="16">
        <f t="shared" ref="O53" si="521">N53+1</f>
        <v>45940</v>
      </c>
      <c r="P53" s="16">
        <f t="shared" ref="P53" si="522">O53+1</f>
        <v>45941</v>
      </c>
      <c r="Q53" s="16">
        <f t="shared" ref="Q53" si="523">P53+1</f>
        <v>45942</v>
      </c>
      <c r="R53" s="16">
        <f t="shared" ref="R53" si="524">Q53+1</f>
        <v>45943</v>
      </c>
      <c r="S53" s="16">
        <f t="shared" ref="S53" si="525">R53+1</f>
        <v>45944</v>
      </c>
      <c r="T53" s="16">
        <f t="shared" ref="T53" si="526">S53+1</f>
        <v>45945</v>
      </c>
      <c r="U53" s="16">
        <f t="shared" ref="U53" si="527">T53+1</f>
        <v>45946</v>
      </c>
      <c r="V53" s="16">
        <f t="shared" ref="V53" si="528">U53+1</f>
        <v>45947</v>
      </c>
      <c r="W53" s="16">
        <f t="shared" ref="W53" si="529">V53+1</f>
        <v>45948</v>
      </c>
      <c r="X53" s="16">
        <f t="shared" ref="X53" si="530">W53+1</f>
        <v>45949</v>
      </c>
      <c r="Y53" s="16">
        <f>X53+1</f>
        <v>45950</v>
      </c>
      <c r="Z53" s="16">
        <f t="shared" ref="Z53" si="531">Y53+1</f>
        <v>45951</v>
      </c>
      <c r="AA53" s="16">
        <f t="shared" ref="AA53" si="532">Z53+1</f>
        <v>45952</v>
      </c>
      <c r="AB53" s="16">
        <f t="shared" ref="AB53" si="533">AA53+1</f>
        <v>45953</v>
      </c>
      <c r="AC53" s="16">
        <f t="shared" ref="AC53" si="534">AB53+1</f>
        <v>45954</v>
      </c>
      <c r="AD53" s="16">
        <f t="shared" ref="AD53" si="535">AC53+1</f>
        <v>45955</v>
      </c>
      <c r="AE53" s="16">
        <f t="shared" ref="AE53" si="536">AD53+1</f>
        <v>45956</v>
      </c>
      <c r="AF53" s="16">
        <f t="shared" ref="AF53" si="537">AE53+1</f>
        <v>45957</v>
      </c>
      <c r="AG53" s="16">
        <f>AF53+1</f>
        <v>45958</v>
      </c>
      <c r="AH53" s="16">
        <f>IF(F57=AG53+1,0,AG53+1)</f>
        <v>45959</v>
      </c>
      <c r="AI53" s="16">
        <f>IF(AH53=0,0,IF(F57=AH53+1,0,AH53+1))</f>
        <v>45960</v>
      </c>
      <c r="AJ53" s="16">
        <f>IF(AI53=0,0,IF(F57=AI53+1,0,AI53+1))</f>
        <v>45961</v>
      </c>
      <c r="AK53" s="35" t="s">
        <v>31</v>
      </c>
      <c r="AL53" s="35" t="s">
        <v>32</v>
      </c>
      <c r="AM53" s="35" t="s">
        <v>35</v>
      </c>
      <c r="AN53" s="35" t="s">
        <v>34</v>
      </c>
      <c r="AO53" s="35" t="s">
        <v>33</v>
      </c>
    </row>
    <row r="54" spans="1:41" ht="26.4" customHeight="1" x14ac:dyDescent="0.45">
      <c r="A54" s="36"/>
      <c r="B54" s="36"/>
      <c r="C54" s="36"/>
      <c r="D54" s="32" t="s">
        <v>3</v>
      </c>
      <c r="E54" s="32"/>
      <c r="F54" s="17">
        <f>WEEKDAY(F53,1)</f>
        <v>4</v>
      </c>
      <c r="G54" s="17">
        <f t="shared" ref="G54" si="538">WEEKDAY(G53,1)</f>
        <v>5</v>
      </c>
      <c r="H54" s="17">
        <f t="shared" ref="H54" si="539">WEEKDAY(H53,1)</f>
        <v>6</v>
      </c>
      <c r="I54" s="17">
        <f t="shared" ref="I54" si="540">WEEKDAY(I53,1)</f>
        <v>7</v>
      </c>
      <c r="J54" s="17">
        <f t="shared" ref="J54" si="541">WEEKDAY(J53,1)</f>
        <v>1</v>
      </c>
      <c r="K54" s="17">
        <f t="shared" ref="K54" si="542">WEEKDAY(K53,1)</f>
        <v>2</v>
      </c>
      <c r="L54" s="17">
        <f t="shared" ref="L54" si="543">WEEKDAY(L53,1)</f>
        <v>3</v>
      </c>
      <c r="M54" s="17">
        <f t="shared" ref="M54" si="544">WEEKDAY(M53,1)</f>
        <v>4</v>
      </c>
      <c r="N54" s="17">
        <f t="shared" ref="N54" si="545">WEEKDAY(N53,1)</f>
        <v>5</v>
      </c>
      <c r="O54" s="17">
        <f t="shared" ref="O54" si="546">WEEKDAY(O53,1)</f>
        <v>6</v>
      </c>
      <c r="P54" s="17">
        <f t="shared" ref="P54" si="547">WEEKDAY(P53,1)</f>
        <v>7</v>
      </c>
      <c r="Q54" s="17">
        <f t="shared" ref="Q54" si="548">WEEKDAY(Q53,1)</f>
        <v>1</v>
      </c>
      <c r="R54" s="17">
        <f t="shared" ref="R54" si="549">WEEKDAY(R53,1)</f>
        <v>2</v>
      </c>
      <c r="S54" s="17">
        <f t="shared" ref="S54" si="550">WEEKDAY(S53,1)</f>
        <v>3</v>
      </c>
      <c r="T54" s="17">
        <f t="shared" ref="T54" si="551">WEEKDAY(T53,1)</f>
        <v>4</v>
      </c>
      <c r="U54" s="17">
        <f t="shared" ref="U54" si="552">WEEKDAY(U53,1)</f>
        <v>5</v>
      </c>
      <c r="V54" s="17">
        <f t="shared" ref="V54" si="553">WEEKDAY(V53,1)</f>
        <v>6</v>
      </c>
      <c r="W54" s="17">
        <f t="shared" ref="W54" si="554">WEEKDAY(W53,1)</f>
        <v>7</v>
      </c>
      <c r="X54" s="17">
        <f t="shared" ref="X54" si="555">WEEKDAY(X53,1)</f>
        <v>1</v>
      </c>
      <c r="Y54" s="17">
        <f t="shared" ref="Y54" si="556">WEEKDAY(Y53,1)</f>
        <v>2</v>
      </c>
      <c r="Z54" s="17">
        <f t="shared" ref="Z54" si="557">WEEKDAY(Z53,1)</f>
        <v>3</v>
      </c>
      <c r="AA54" s="17">
        <f t="shared" ref="AA54" si="558">WEEKDAY(AA53,1)</f>
        <v>4</v>
      </c>
      <c r="AB54" s="17">
        <f t="shared" ref="AB54" si="559">WEEKDAY(AB53,1)</f>
        <v>5</v>
      </c>
      <c r="AC54" s="17">
        <f t="shared" ref="AC54" si="560">WEEKDAY(AC53,1)</f>
        <v>6</v>
      </c>
      <c r="AD54" s="17">
        <f t="shared" ref="AD54" si="561">WEEKDAY(AD53,1)</f>
        <v>7</v>
      </c>
      <c r="AE54" s="17">
        <f t="shared" ref="AE54" si="562">WEEKDAY(AE53,1)</f>
        <v>1</v>
      </c>
      <c r="AF54" s="17">
        <f t="shared" ref="AF54" si="563">WEEKDAY(AF53,1)</f>
        <v>2</v>
      </c>
      <c r="AG54" s="17">
        <f>WEEKDAY(AG53,1)</f>
        <v>3</v>
      </c>
      <c r="AH54" s="17">
        <f>IF(AH53=0,"",WEEKDAY(AH53,1))</f>
        <v>4</v>
      </c>
      <c r="AI54" s="17">
        <f>IF(AI53=0,"",WEEKDAY(AI53,1))</f>
        <v>5</v>
      </c>
      <c r="AJ54" s="17">
        <f>IF(AJ53=0,"",WEEKDAY(AJ53,1))</f>
        <v>6</v>
      </c>
      <c r="AK54" s="35"/>
      <c r="AL54" s="35"/>
      <c r="AM54" s="35"/>
      <c r="AN54" s="35"/>
      <c r="AO54" s="35"/>
    </row>
    <row r="55" spans="1:41" ht="26.4" customHeight="1" x14ac:dyDescent="0.45">
      <c r="A55" s="34">
        <f>IF(A51=12,1,A51+1)</f>
        <v>10</v>
      </c>
      <c r="B55" s="34"/>
      <c r="C55" s="34"/>
      <c r="D55" s="32" t="s">
        <v>23</v>
      </c>
      <c r="E55" s="32"/>
      <c r="F55" s="27" t="str">
        <f t="shared" ref="F55:AJ55" si="564">IF(F54="","",IF(WEEKDAY(F54,2)&gt;5,"■","〇"))</f>
        <v>〇</v>
      </c>
      <c r="G55" s="27" t="str">
        <f t="shared" si="564"/>
        <v>〇</v>
      </c>
      <c r="H55" s="27" t="str">
        <f t="shared" si="564"/>
        <v>〇</v>
      </c>
      <c r="I55" s="27" t="str">
        <f t="shared" si="564"/>
        <v>■</v>
      </c>
      <c r="J55" s="27" t="str">
        <f t="shared" si="564"/>
        <v>■</v>
      </c>
      <c r="K55" s="27" t="str">
        <f t="shared" si="564"/>
        <v>〇</v>
      </c>
      <c r="L55" s="27" t="str">
        <f t="shared" si="564"/>
        <v>〇</v>
      </c>
      <c r="M55" s="27" t="str">
        <f t="shared" si="564"/>
        <v>〇</v>
      </c>
      <c r="N55" s="27" t="str">
        <f t="shared" si="564"/>
        <v>〇</v>
      </c>
      <c r="O55" s="27" t="str">
        <f t="shared" si="564"/>
        <v>〇</v>
      </c>
      <c r="P55" s="27" t="str">
        <f t="shared" si="564"/>
        <v>■</v>
      </c>
      <c r="Q55" s="27" t="str">
        <f t="shared" si="564"/>
        <v>■</v>
      </c>
      <c r="R55" s="27" t="str">
        <f t="shared" si="564"/>
        <v>〇</v>
      </c>
      <c r="S55" s="27" t="str">
        <f t="shared" si="564"/>
        <v>〇</v>
      </c>
      <c r="T55" s="27" t="str">
        <f t="shared" si="564"/>
        <v>〇</v>
      </c>
      <c r="U55" s="27" t="str">
        <f t="shared" si="564"/>
        <v>〇</v>
      </c>
      <c r="V55" s="27" t="str">
        <f t="shared" si="564"/>
        <v>〇</v>
      </c>
      <c r="W55" s="27" t="str">
        <f t="shared" si="564"/>
        <v>■</v>
      </c>
      <c r="X55" s="27" t="str">
        <f t="shared" si="564"/>
        <v>■</v>
      </c>
      <c r="Y55" s="27" t="str">
        <f t="shared" si="564"/>
        <v>〇</v>
      </c>
      <c r="Z55" s="27" t="str">
        <f t="shared" si="564"/>
        <v>〇</v>
      </c>
      <c r="AA55" s="27" t="str">
        <f t="shared" si="564"/>
        <v>〇</v>
      </c>
      <c r="AB55" s="27" t="str">
        <f t="shared" si="564"/>
        <v>〇</v>
      </c>
      <c r="AC55" s="27" t="str">
        <f t="shared" si="564"/>
        <v>〇</v>
      </c>
      <c r="AD55" s="27" t="str">
        <f t="shared" si="564"/>
        <v>■</v>
      </c>
      <c r="AE55" s="27" t="str">
        <f t="shared" si="564"/>
        <v>■</v>
      </c>
      <c r="AF55" s="27" t="str">
        <f t="shared" si="564"/>
        <v>〇</v>
      </c>
      <c r="AG55" s="27" t="str">
        <f t="shared" si="564"/>
        <v>〇</v>
      </c>
      <c r="AH55" s="27" t="str">
        <f t="shared" si="564"/>
        <v>〇</v>
      </c>
      <c r="AI55" s="27" t="str">
        <f t="shared" si="564"/>
        <v>〇</v>
      </c>
      <c r="AJ55" s="27" t="str">
        <f t="shared" si="564"/>
        <v>〇</v>
      </c>
      <c r="AK55" s="19">
        <f>COUNTIF(F55:AJ55,"〇")+COUNTIF(F55:AJ55,"■")</f>
        <v>31</v>
      </c>
      <c r="AL55" s="19">
        <f>COUNTIFS(F55:AJ55,"■",F54:AJ54,1)+COUNTIFS(F55:AJ55,"〇",F54:AJ54,1)+COUNTIFS(F55:AJ55,"■",F54:AJ54,7)+COUNTIFS(F55:AJ55,"〇",F54:AJ54,7)</f>
        <v>8</v>
      </c>
      <c r="AM55" s="19">
        <f>COUNTIF(F55:AJ55,"■")</f>
        <v>8</v>
      </c>
      <c r="AN55" s="20">
        <f>AM55/AK55</f>
        <v>0.25806451612903225</v>
      </c>
      <c r="AO55" s="19" t="str">
        <f>IF(AN55&gt;=0.285,"OK",IF(AM55&gt;=AL55,"OK","NG"))</f>
        <v>OK</v>
      </c>
    </row>
    <row r="56" spans="1:41" ht="26.4" customHeight="1" x14ac:dyDescent="0.45">
      <c r="A56" s="34"/>
      <c r="B56" s="34"/>
      <c r="C56" s="34"/>
      <c r="D56" s="32" t="s">
        <v>24</v>
      </c>
      <c r="E56" s="32"/>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19">
        <f>COUNTIF(F56:AJ56,"〇")+COUNTIF(F56:AJ56,"■")</f>
        <v>0</v>
      </c>
      <c r="AL56" s="19">
        <f>COUNTIFS(F56:AJ56,"■",F54:AJ54,1)+COUNTIFS(F56:AJ56,"〇",F54:AJ54,1)+COUNTIFS(F56:AJ56,"■",F54:AJ54,7)+COUNTIFS(F56:AJ56,"〇",F54:AJ54,7)</f>
        <v>0</v>
      </c>
      <c r="AM56" s="19">
        <f>COUNTIF(F56:AJ56,"■")</f>
        <v>0</v>
      </c>
      <c r="AN56" s="20" t="e">
        <f>AM56/AK56</f>
        <v>#DIV/0!</v>
      </c>
      <c r="AO56" s="19" t="e">
        <f>IF(AN56&gt;=0.285,"OK",IF(AM56&gt;=AL56,"OK","NG"))</f>
        <v>#DIV/0!</v>
      </c>
    </row>
    <row r="57" spans="1:41" ht="26.4" customHeight="1" x14ac:dyDescent="0.45">
      <c r="A57" s="36">
        <f>IF(A55=12,A53+1,A53)</f>
        <v>2025</v>
      </c>
      <c r="B57" s="36"/>
      <c r="C57" s="36"/>
      <c r="D57" s="32" t="s">
        <v>9</v>
      </c>
      <c r="E57" s="32"/>
      <c r="F57" s="16">
        <f>DATE($A57,$A59,1)</f>
        <v>45962</v>
      </c>
      <c r="G57" s="16">
        <f>F57+1</f>
        <v>45963</v>
      </c>
      <c r="H57" s="16">
        <f t="shared" ref="H57" si="565">G57+1</f>
        <v>45964</v>
      </c>
      <c r="I57" s="16">
        <f t="shared" ref="I57" si="566">H57+1</f>
        <v>45965</v>
      </c>
      <c r="J57" s="16">
        <f t="shared" ref="J57" si="567">I57+1</f>
        <v>45966</v>
      </c>
      <c r="K57" s="16">
        <f t="shared" ref="K57" si="568">J57+1</f>
        <v>45967</v>
      </c>
      <c r="L57" s="16">
        <f t="shared" ref="L57" si="569">K57+1</f>
        <v>45968</v>
      </c>
      <c r="M57" s="16">
        <f t="shared" ref="M57" si="570">L57+1</f>
        <v>45969</v>
      </c>
      <c r="N57" s="16">
        <f t="shared" ref="N57" si="571">M57+1</f>
        <v>45970</v>
      </c>
      <c r="O57" s="16">
        <f t="shared" ref="O57" si="572">N57+1</f>
        <v>45971</v>
      </c>
      <c r="P57" s="16">
        <f t="shared" ref="P57" si="573">O57+1</f>
        <v>45972</v>
      </c>
      <c r="Q57" s="16">
        <f t="shared" ref="Q57" si="574">P57+1</f>
        <v>45973</v>
      </c>
      <c r="R57" s="16">
        <f t="shared" ref="R57" si="575">Q57+1</f>
        <v>45974</v>
      </c>
      <c r="S57" s="16">
        <f t="shared" ref="S57" si="576">R57+1</f>
        <v>45975</v>
      </c>
      <c r="T57" s="16">
        <f t="shared" ref="T57" si="577">S57+1</f>
        <v>45976</v>
      </c>
      <c r="U57" s="16">
        <f t="shared" ref="U57" si="578">T57+1</f>
        <v>45977</v>
      </c>
      <c r="V57" s="16">
        <f t="shared" ref="V57" si="579">U57+1</f>
        <v>45978</v>
      </c>
      <c r="W57" s="16">
        <f t="shared" ref="W57" si="580">V57+1</f>
        <v>45979</v>
      </c>
      <c r="X57" s="16">
        <f t="shared" ref="X57" si="581">W57+1</f>
        <v>45980</v>
      </c>
      <c r="Y57" s="16">
        <f>X57+1</f>
        <v>45981</v>
      </c>
      <c r="Z57" s="16">
        <f t="shared" ref="Z57" si="582">Y57+1</f>
        <v>45982</v>
      </c>
      <c r="AA57" s="16">
        <f t="shared" ref="AA57" si="583">Z57+1</f>
        <v>45983</v>
      </c>
      <c r="AB57" s="16">
        <f t="shared" ref="AB57" si="584">AA57+1</f>
        <v>45984</v>
      </c>
      <c r="AC57" s="16">
        <f t="shared" ref="AC57" si="585">AB57+1</f>
        <v>45985</v>
      </c>
      <c r="AD57" s="16">
        <f t="shared" ref="AD57" si="586">AC57+1</f>
        <v>45986</v>
      </c>
      <c r="AE57" s="16">
        <f t="shared" ref="AE57" si="587">AD57+1</f>
        <v>45987</v>
      </c>
      <c r="AF57" s="16">
        <f t="shared" ref="AF57" si="588">AE57+1</f>
        <v>45988</v>
      </c>
      <c r="AG57" s="16">
        <f>AF57+1</f>
        <v>45989</v>
      </c>
      <c r="AH57" s="16">
        <f>IF(F61=AG57+1,0,AG57+1)</f>
        <v>45990</v>
      </c>
      <c r="AI57" s="16">
        <f>IF(AH57=0,0,IF(F61=AH57+1,0,AH57+1))</f>
        <v>45991</v>
      </c>
      <c r="AJ57" s="16">
        <f>IF(AI57=0,0,IF(F61=AI57+1,0,AI57+1))</f>
        <v>0</v>
      </c>
      <c r="AK57" s="35" t="s">
        <v>31</v>
      </c>
      <c r="AL57" s="35" t="s">
        <v>32</v>
      </c>
      <c r="AM57" s="35" t="s">
        <v>35</v>
      </c>
      <c r="AN57" s="35" t="s">
        <v>34</v>
      </c>
      <c r="AO57" s="35" t="s">
        <v>33</v>
      </c>
    </row>
    <row r="58" spans="1:41" ht="26.4" customHeight="1" x14ac:dyDescent="0.45">
      <c r="A58" s="36"/>
      <c r="B58" s="36"/>
      <c r="C58" s="36"/>
      <c r="D58" s="32" t="s">
        <v>3</v>
      </c>
      <c r="E58" s="32"/>
      <c r="F58" s="17">
        <f>WEEKDAY(F57,1)</f>
        <v>7</v>
      </c>
      <c r="G58" s="17">
        <f t="shared" ref="G58" si="589">WEEKDAY(G57,1)</f>
        <v>1</v>
      </c>
      <c r="H58" s="17">
        <f t="shared" ref="H58" si="590">WEEKDAY(H57,1)</f>
        <v>2</v>
      </c>
      <c r="I58" s="17">
        <f t="shared" ref="I58" si="591">WEEKDAY(I57,1)</f>
        <v>3</v>
      </c>
      <c r="J58" s="17">
        <f t="shared" ref="J58" si="592">WEEKDAY(J57,1)</f>
        <v>4</v>
      </c>
      <c r="K58" s="17">
        <f t="shared" ref="K58" si="593">WEEKDAY(K57,1)</f>
        <v>5</v>
      </c>
      <c r="L58" s="17">
        <f t="shared" ref="L58" si="594">WEEKDAY(L57,1)</f>
        <v>6</v>
      </c>
      <c r="M58" s="17">
        <f t="shared" ref="M58" si="595">WEEKDAY(M57,1)</f>
        <v>7</v>
      </c>
      <c r="N58" s="17">
        <f t="shared" ref="N58" si="596">WEEKDAY(N57,1)</f>
        <v>1</v>
      </c>
      <c r="O58" s="17">
        <f t="shared" ref="O58" si="597">WEEKDAY(O57,1)</f>
        <v>2</v>
      </c>
      <c r="P58" s="17">
        <f t="shared" ref="P58" si="598">WEEKDAY(P57,1)</f>
        <v>3</v>
      </c>
      <c r="Q58" s="17">
        <f t="shared" ref="Q58" si="599">WEEKDAY(Q57,1)</f>
        <v>4</v>
      </c>
      <c r="R58" s="17">
        <f t="shared" ref="R58" si="600">WEEKDAY(R57,1)</f>
        <v>5</v>
      </c>
      <c r="S58" s="17">
        <f t="shared" ref="S58" si="601">WEEKDAY(S57,1)</f>
        <v>6</v>
      </c>
      <c r="T58" s="17">
        <f t="shared" ref="T58" si="602">WEEKDAY(T57,1)</f>
        <v>7</v>
      </c>
      <c r="U58" s="17">
        <f t="shared" ref="U58" si="603">WEEKDAY(U57,1)</f>
        <v>1</v>
      </c>
      <c r="V58" s="17">
        <f t="shared" ref="V58" si="604">WEEKDAY(V57,1)</f>
        <v>2</v>
      </c>
      <c r="W58" s="17">
        <f t="shared" ref="W58" si="605">WEEKDAY(W57,1)</f>
        <v>3</v>
      </c>
      <c r="X58" s="17">
        <f t="shared" ref="X58" si="606">WEEKDAY(X57,1)</f>
        <v>4</v>
      </c>
      <c r="Y58" s="17">
        <f t="shared" ref="Y58" si="607">WEEKDAY(Y57,1)</f>
        <v>5</v>
      </c>
      <c r="Z58" s="17">
        <f t="shared" ref="Z58" si="608">WEEKDAY(Z57,1)</f>
        <v>6</v>
      </c>
      <c r="AA58" s="17">
        <f t="shared" ref="AA58" si="609">WEEKDAY(AA57,1)</f>
        <v>7</v>
      </c>
      <c r="AB58" s="17">
        <f t="shared" ref="AB58" si="610">WEEKDAY(AB57,1)</f>
        <v>1</v>
      </c>
      <c r="AC58" s="17">
        <f t="shared" ref="AC58" si="611">WEEKDAY(AC57,1)</f>
        <v>2</v>
      </c>
      <c r="AD58" s="17">
        <f t="shared" ref="AD58" si="612">WEEKDAY(AD57,1)</f>
        <v>3</v>
      </c>
      <c r="AE58" s="17">
        <f t="shared" ref="AE58" si="613">WEEKDAY(AE57,1)</f>
        <v>4</v>
      </c>
      <c r="AF58" s="17">
        <f t="shared" ref="AF58" si="614">WEEKDAY(AF57,1)</f>
        <v>5</v>
      </c>
      <c r="AG58" s="17">
        <f>WEEKDAY(AG57,1)</f>
        <v>6</v>
      </c>
      <c r="AH58" s="17">
        <f>IF(AH57=0,"",WEEKDAY(AH57,1))</f>
        <v>7</v>
      </c>
      <c r="AI58" s="17">
        <f>IF(AI57=0,"",WEEKDAY(AI57,1))</f>
        <v>1</v>
      </c>
      <c r="AJ58" s="17" t="str">
        <f>IF(AJ57=0,"",WEEKDAY(AJ57,1))</f>
        <v/>
      </c>
      <c r="AK58" s="35"/>
      <c r="AL58" s="35"/>
      <c r="AM58" s="35"/>
      <c r="AN58" s="35"/>
      <c r="AO58" s="35"/>
    </row>
    <row r="59" spans="1:41" ht="26.4" customHeight="1" x14ac:dyDescent="0.45">
      <c r="A59" s="34">
        <f>IF(A55=12,1,A55+1)</f>
        <v>11</v>
      </c>
      <c r="B59" s="34"/>
      <c r="C59" s="34"/>
      <c r="D59" s="32" t="s">
        <v>23</v>
      </c>
      <c r="E59" s="32"/>
      <c r="F59" s="27" t="str">
        <f t="shared" ref="F59:AJ59" si="615">IF(F58="","",IF(WEEKDAY(F58,2)&gt;5,"■","〇"))</f>
        <v>■</v>
      </c>
      <c r="G59" s="27" t="str">
        <f t="shared" si="615"/>
        <v>■</v>
      </c>
      <c r="H59" s="27" t="str">
        <f t="shared" si="615"/>
        <v>〇</v>
      </c>
      <c r="I59" s="27" t="str">
        <f t="shared" si="615"/>
        <v>〇</v>
      </c>
      <c r="J59" s="27" t="str">
        <f t="shared" si="615"/>
        <v>〇</v>
      </c>
      <c r="K59" s="27" t="str">
        <f t="shared" si="615"/>
        <v>〇</v>
      </c>
      <c r="L59" s="27" t="str">
        <f t="shared" si="615"/>
        <v>〇</v>
      </c>
      <c r="M59" s="27" t="str">
        <f t="shared" si="615"/>
        <v>■</v>
      </c>
      <c r="N59" s="27" t="str">
        <f t="shared" si="615"/>
        <v>■</v>
      </c>
      <c r="O59" s="27" t="str">
        <f t="shared" si="615"/>
        <v>〇</v>
      </c>
      <c r="P59" s="27" t="str">
        <f t="shared" si="615"/>
        <v>〇</v>
      </c>
      <c r="Q59" s="27" t="str">
        <f t="shared" si="615"/>
        <v>〇</v>
      </c>
      <c r="R59" s="27" t="str">
        <f t="shared" si="615"/>
        <v>〇</v>
      </c>
      <c r="S59" s="27" t="str">
        <f t="shared" si="615"/>
        <v>〇</v>
      </c>
      <c r="T59" s="27" t="str">
        <f t="shared" si="615"/>
        <v>■</v>
      </c>
      <c r="U59" s="27" t="str">
        <f t="shared" si="615"/>
        <v>■</v>
      </c>
      <c r="V59" s="27" t="str">
        <f t="shared" si="615"/>
        <v>〇</v>
      </c>
      <c r="W59" s="27" t="str">
        <f t="shared" si="615"/>
        <v>〇</v>
      </c>
      <c r="X59" s="27" t="str">
        <f t="shared" si="615"/>
        <v>〇</v>
      </c>
      <c r="Y59" s="27" t="str">
        <f t="shared" si="615"/>
        <v>〇</v>
      </c>
      <c r="Z59" s="27" t="str">
        <f t="shared" si="615"/>
        <v>〇</v>
      </c>
      <c r="AA59" s="27" t="str">
        <f t="shared" si="615"/>
        <v>■</v>
      </c>
      <c r="AB59" s="27" t="str">
        <f t="shared" si="615"/>
        <v>■</v>
      </c>
      <c r="AC59" s="27" t="str">
        <f t="shared" si="615"/>
        <v>〇</v>
      </c>
      <c r="AD59" s="27" t="str">
        <f t="shared" si="615"/>
        <v>〇</v>
      </c>
      <c r="AE59" s="27" t="str">
        <f t="shared" si="615"/>
        <v>〇</v>
      </c>
      <c r="AF59" s="27" t="str">
        <f t="shared" si="615"/>
        <v>〇</v>
      </c>
      <c r="AG59" s="27" t="str">
        <f t="shared" si="615"/>
        <v>〇</v>
      </c>
      <c r="AH59" s="27" t="str">
        <f t="shared" si="615"/>
        <v>■</v>
      </c>
      <c r="AI59" s="27" t="str">
        <f t="shared" si="615"/>
        <v>■</v>
      </c>
      <c r="AJ59" s="27" t="str">
        <f t="shared" si="615"/>
        <v/>
      </c>
      <c r="AK59" s="19">
        <f>COUNTIF(F59:AJ59,"〇")+COUNTIF(F59:AJ59,"■")</f>
        <v>30</v>
      </c>
      <c r="AL59" s="19">
        <f>COUNTIFS(F59:AJ59,"■",F58:AJ58,1)+COUNTIFS(F59:AJ59,"〇",F58:AJ58,1)+COUNTIFS(F59:AJ59,"■",F58:AJ58,7)+COUNTIFS(F59:AJ59,"〇",F58:AJ58,7)</f>
        <v>10</v>
      </c>
      <c r="AM59" s="19">
        <f>COUNTIF(F59:AJ59,"■")</f>
        <v>10</v>
      </c>
      <c r="AN59" s="20">
        <f>AM59/AK59</f>
        <v>0.33333333333333331</v>
      </c>
      <c r="AO59" s="19" t="str">
        <f>IF(AN59&gt;=0.285,"OK",IF(AM59&gt;=AL59,"OK","NG"))</f>
        <v>OK</v>
      </c>
    </row>
    <row r="60" spans="1:41" ht="26.4" customHeight="1" x14ac:dyDescent="0.45">
      <c r="A60" s="34"/>
      <c r="B60" s="34"/>
      <c r="C60" s="34"/>
      <c r="D60" s="32" t="s">
        <v>24</v>
      </c>
      <c r="E60" s="32"/>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19">
        <f>COUNTIF(F60:AJ60,"〇")+COUNTIF(F60:AJ60,"■")</f>
        <v>0</v>
      </c>
      <c r="AL60" s="19">
        <f>COUNTIFS(F60:AJ60,"■",F58:AJ58,1)+COUNTIFS(F60:AJ60,"〇",F58:AJ58,1)+COUNTIFS(F60:AJ60,"■",F58:AJ58,7)+COUNTIFS(F60:AJ60,"〇",F58:AJ58,7)</f>
        <v>0</v>
      </c>
      <c r="AM60" s="19">
        <f>COUNTIF(F60:AJ60,"■")</f>
        <v>0</v>
      </c>
      <c r="AN60" s="20" t="e">
        <f>AM60/AK60</f>
        <v>#DIV/0!</v>
      </c>
      <c r="AO60" s="19" t="e">
        <f>IF(AN60&gt;=0.285,"OK",IF(AM60&gt;=AL60,"OK","NG"))</f>
        <v>#DIV/0!</v>
      </c>
    </row>
    <row r="61" spans="1:41" ht="26.4" customHeight="1" x14ac:dyDescent="0.45">
      <c r="A61" s="36">
        <f>IF(A59=12,A57+1,A57)</f>
        <v>2025</v>
      </c>
      <c r="B61" s="36"/>
      <c r="C61" s="36"/>
      <c r="D61" s="32" t="s">
        <v>9</v>
      </c>
      <c r="E61" s="32"/>
      <c r="F61" s="16">
        <f>DATE($A61,$A63,1)</f>
        <v>45992</v>
      </c>
      <c r="G61" s="16">
        <f>F61+1</f>
        <v>45993</v>
      </c>
      <c r="H61" s="16">
        <f t="shared" ref="H61" si="616">G61+1</f>
        <v>45994</v>
      </c>
      <c r="I61" s="16">
        <f t="shared" ref="I61" si="617">H61+1</f>
        <v>45995</v>
      </c>
      <c r="J61" s="16">
        <f t="shared" ref="J61" si="618">I61+1</f>
        <v>45996</v>
      </c>
      <c r="K61" s="16">
        <f t="shared" ref="K61" si="619">J61+1</f>
        <v>45997</v>
      </c>
      <c r="L61" s="16">
        <f t="shared" ref="L61" si="620">K61+1</f>
        <v>45998</v>
      </c>
      <c r="M61" s="16">
        <f t="shared" ref="M61" si="621">L61+1</f>
        <v>45999</v>
      </c>
      <c r="N61" s="16">
        <f t="shared" ref="N61" si="622">M61+1</f>
        <v>46000</v>
      </c>
      <c r="O61" s="16">
        <f t="shared" ref="O61" si="623">N61+1</f>
        <v>46001</v>
      </c>
      <c r="P61" s="16">
        <f t="shared" ref="P61" si="624">O61+1</f>
        <v>46002</v>
      </c>
      <c r="Q61" s="16">
        <f t="shared" ref="Q61" si="625">P61+1</f>
        <v>46003</v>
      </c>
      <c r="R61" s="16">
        <f t="shared" ref="R61" si="626">Q61+1</f>
        <v>46004</v>
      </c>
      <c r="S61" s="16">
        <f t="shared" ref="S61" si="627">R61+1</f>
        <v>46005</v>
      </c>
      <c r="T61" s="16">
        <f t="shared" ref="T61" si="628">S61+1</f>
        <v>46006</v>
      </c>
      <c r="U61" s="16">
        <f t="shared" ref="U61" si="629">T61+1</f>
        <v>46007</v>
      </c>
      <c r="V61" s="16">
        <f t="shared" ref="V61" si="630">U61+1</f>
        <v>46008</v>
      </c>
      <c r="W61" s="16">
        <f t="shared" ref="W61" si="631">V61+1</f>
        <v>46009</v>
      </c>
      <c r="X61" s="16">
        <f t="shared" ref="X61" si="632">W61+1</f>
        <v>46010</v>
      </c>
      <c r="Y61" s="16">
        <f>X61+1</f>
        <v>46011</v>
      </c>
      <c r="Z61" s="16">
        <f t="shared" ref="Z61" si="633">Y61+1</f>
        <v>46012</v>
      </c>
      <c r="AA61" s="16">
        <f t="shared" ref="AA61" si="634">Z61+1</f>
        <v>46013</v>
      </c>
      <c r="AB61" s="16">
        <f t="shared" ref="AB61" si="635">AA61+1</f>
        <v>46014</v>
      </c>
      <c r="AC61" s="16">
        <f t="shared" ref="AC61" si="636">AB61+1</f>
        <v>46015</v>
      </c>
      <c r="AD61" s="16">
        <f t="shared" ref="AD61" si="637">AC61+1</f>
        <v>46016</v>
      </c>
      <c r="AE61" s="16">
        <f t="shared" ref="AE61" si="638">AD61+1</f>
        <v>46017</v>
      </c>
      <c r="AF61" s="16">
        <f t="shared" ref="AF61" si="639">AE61+1</f>
        <v>46018</v>
      </c>
      <c r="AG61" s="16">
        <f>AF61+1</f>
        <v>46019</v>
      </c>
      <c r="AH61" s="16">
        <f>IF(F65=AG61+1,0,AG61+1)</f>
        <v>46020</v>
      </c>
      <c r="AI61" s="16">
        <f>IF(AH61=0,0,IF(F65=AH61+1,0,AH61+1))</f>
        <v>46021</v>
      </c>
      <c r="AJ61" s="16">
        <f>IF(AI61=0,0,IF(F65=AI61+1,0,AI61+1))</f>
        <v>46022</v>
      </c>
      <c r="AK61" s="35" t="s">
        <v>31</v>
      </c>
      <c r="AL61" s="35" t="s">
        <v>32</v>
      </c>
      <c r="AM61" s="35" t="s">
        <v>35</v>
      </c>
      <c r="AN61" s="35" t="s">
        <v>34</v>
      </c>
      <c r="AO61" s="35" t="s">
        <v>33</v>
      </c>
    </row>
    <row r="62" spans="1:41" ht="26.4" customHeight="1" x14ac:dyDescent="0.45">
      <c r="A62" s="36"/>
      <c r="B62" s="36"/>
      <c r="C62" s="36"/>
      <c r="D62" s="32" t="s">
        <v>3</v>
      </c>
      <c r="E62" s="32"/>
      <c r="F62" s="17">
        <f>WEEKDAY(F61,1)</f>
        <v>2</v>
      </c>
      <c r="G62" s="17">
        <f t="shared" ref="G62" si="640">WEEKDAY(G61,1)</f>
        <v>3</v>
      </c>
      <c r="H62" s="17">
        <f t="shared" ref="H62" si="641">WEEKDAY(H61,1)</f>
        <v>4</v>
      </c>
      <c r="I62" s="17">
        <f t="shared" ref="I62" si="642">WEEKDAY(I61,1)</f>
        <v>5</v>
      </c>
      <c r="J62" s="17">
        <f t="shared" ref="J62" si="643">WEEKDAY(J61,1)</f>
        <v>6</v>
      </c>
      <c r="K62" s="17">
        <f t="shared" ref="K62" si="644">WEEKDAY(K61,1)</f>
        <v>7</v>
      </c>
      <c r="L62" s="17">
        <f t="shared" ref="L62" si="645">WEEKDAY(L61,1)</f>
        <v>1</v>
      </c>
      <c r="M62" s="17">
        <f t="shared" ref="M62" si="646">WEEKDAY(M61,1)</f>
        <v>2</v>
      </c>
      <c r="N62" s="17">
        <f t="shared" ref="N62" si="647">WEEKDAY(N61,1)</f>
        <v>3</v>
      </c>
      <c r="O62" s="17">
        <f t="shared" ref="O62" si="648">WEEKDAY(O61,1)</f>
        <v>4</v>
      </c>
      <c r="P62" s="17">
        <f t="shared" ref="P62" si="649">WEEKDAY(P61,1)</f>
        <v>5</v>
      </c>
      <c r="Q62" s="17">
        <f t="shared" ref="Q62" si="650">WEEKDAY(Q61,1)</f>
        <v>6</v>
      </c>
      <c r="R62" s="17">
        <f t="shared" ref="R62" si="651">WEEKDAY(R61,1)</f>
        <v>7</v>
      </c>
      <c r="S62" s="17">
        <f t="shared" ref="S62" si="652">WEEKDAY(S61,1)</f>
        <v>1</v>
      </c>
      <c r="T62" s="17">
        <f t="shared" ref="T62" si="653">WEEKDAY(T61,1)</f>
        <v>2</v>
      </c>
      <c r="U62" s="17">
        <f t="shared" ref="U62" si="654">WEEKDAY(U61,1)</f>
        <v>3</v>
      </c>
      <c r="V62" s="17">
        <f t="shared" ref="V62" si="655">WEEKDAY(V61,1)</f>
        <v>4</v>
      </c>
      <c r="W62" s="17">
        <f t="shared" ref="W62" si="656">WEEKDAY(W61,1)</f>
        <v>5</v>
      </c>
      <c r="X62" s="17">
        <f t="shared" ref="X62" si="657">WEEKDAY(X61,1)</f>
        <v>6</v>
      </c>
      <c r="Y62" s="17">
        <f t="shared" ref="Y62" si="658">WEEKDAY(Y61,1)</f>
        <v>7</v>
      </c>
      <c r="Z62" s="17">
        <f t="shared" ref="Z62" si="659">WEEKDAY(Z61,1)</f>
        <v>1</v>
      </c>
      <c r="AA62" s="17">
        <f t="shared" ref="AA62" si="660">WEEKDAY(AA61,1)</f>
        <v>2</v>
      </c>
      <c r="AB62" s="17">
        <f t="shared" ref="AB62" si="661">WEEKDAY(AB61,1)</f>
        <v>3</v>
      </c>
      <c r="AC62" s="17">
        <f t="shared" ref="AC62" si="662">WEEKDAY(AC61,1)</f>
        <v>4</v>
      </c>
      <c r="AD62" s="17">
        <f t="shared" ref="AD62" si="663">WEEKDAY(AD61,1)</f>
        <v>5</v>
      </c>
      <c r="AE62" s="17">
        <f t="shared" ref="AE62" si="664">WEEKDAY(AE61,1)</f>
        <v>6</v>
      </c>
      <c r="AF62" s="17">
        <f t="shared" ref="AF62" si="665">WEEKDAY(AF61,1)</f>
        <v>7</v>
      </c>
      <c r="AG62" s="17">
        <f>WEEKDAY(AG61,1)</f>
        <v>1</v>
      </c>
      <c r="AH62" s="17">
        <f>IF(AH61=0,"",WEEKDAY(AH61,1))</f>
        <v>2</v>
      </c>
      <c r="AI62" s="17">
        <f>IF(AI61=0,"",WEEKDAY(AI61,1))</f>
        <v>3</v>
      </c>
      <c r="AJ62" s="17">
        <f>IF(AJ61=0,"",WEEKDAY(AJ61,1))</f>
        <v>4</v>
      </c>
      <c r="AK62" s="35"/>
      <c r="AL62" s="35"/>
      <c r="AM62" s="35"/>
      <c r="AN62" s="35"/>
      <c r="AO62" s="35"/>
    </row>
    <row r="63" spans="1:41" ht="26.4" customHeight="1" x14ac:dyDescent="0.45">
      <c r="A63" s="34">
        <f>IF(A59=12,1,A59+1)</f>
        <v>12</v>
      </c>
      <c r="B63" s="34"/>
      <c r="C63" s="34"/>
      <c r="D63" s="32" t="s">
        <v>23</v>
      </c>
      <c r="E63" s="32"/>
      <c r="F63" s="27" t="str">
        <f t="shared" ref="F63:AJ63" si="666">IF(F62="","",IF(WEEKDAY(F62,2)&gt;5,"■","〇"))</f>
        <v>〇</v>
      </c>
      <c r="G63" s="27" t="str">
        <f t="shared" si="666"/>
        <v>〇</v>
      </c>
      <c r="H63" s="27" t="str">
        <f t="shared" si="666"/>
        <v>〇</v>
      </c>
      <c r="I63" s="27" t="str">
        <f t="shared" si="666"/>
        <v>〇</v>
      </c>
      <c r="J63" s="27" t="str">
        <f t="shared" si="666"/>
        <v>〇</v>
      </c>
      <c r="K63" s="27" t="str">
        <f t="shared" si="666"/>
        <v>■</v>
      </c>
      <c r="L63" s="27" t="str">
        <f t="shared" si="666"/>
        <v>■</v>
      </c>
      <c r="M63" s="27" t="str">
        <f t="shared" si="666"/>
        <v>〇</v>
      </c>
      <c r="N63" s="27" t="str">
        <f t="shared" si="666"/>
        <v>〇</v>
      </c>
      <c r="O63" s="27" t="str">
        <f t="shared" si="666"/>
        <v>〇</v>
      </c>
      <c r="P63" s="27" t="str">
        <f t="shared" si="666"/>
        <v>〇</v>
      </c>
      <c r="Q63" s="27" t="str">
        <f t="shared" si="666"/>
        <v>〇</v>
      </c>
      <c r="R63" s="27" t="str">
        <f t="shared" si="666"/>
        <v>■</v>
      </c>
      <c r="S63" s="27" t="str">
        <f t="shared" si="666"/>
        <v>■</v>
      </c>
      <c r="T63" s="27" t="str">
        <f t="shared" si="666"/>
        <v>〇</v>
      </c>
      <c r="U63" s="27" t="str">
        <f t="shared" si="666"/>
        <v>〇</v>
      </c>
      <c r="V63" s="27" t="str">
        <f t="shared" si="666"/>
        <v>〇</v>
      </c>
      <c r="W63" s="27" t="str">
        <f t="shared" si="666"/>
        <v>〇</v>
      </c>
      <c r="X63" s="27" t="str">
        <f t="shared" si="666"/>
        <v>〇</v>
      </c>
      <c r="Y63" s="27" t="str">
        <f t="shared" si="666"/>
        <v>■</v>
      </c>
      <c r="Z63" s="27" t="str">
        <f t="shared" si="666"/>
        <v>■</v>
      </c>
      <c r="AA63" s="27" t="str">
        <f t="shared" si="666"/>
        <v>〇</v>
      </c>
      <c r="AB63" s="27" t="str">
        <f t="shared" si="666"/>
        <v>〇</v>
      </c>
      <c r="AC63" s="27" t="str">
        <f t="shared" si="666"/>
        <v>〇</v>
      </c>
      <c r="AD63" s="27" t="str">
        <f t="shared" si="666"/>
        <v>〇</v>
      </c>
      <c r="AE63" s="27" t="str">
        <f t="shared" si="666"/>
        <v>〇</v>
      </c>
      <c r="AF63" s="27" t="str">
        <f t="shared" si="666"/>
        <v>■</v>
      </c>
      <c r="AG63" s="27" t="str">
        <f t="shared" si="666"/>
        <v>■</v>
      </c>
      <c r="AH63" s="27" t="str">
        <f t="shared" si="666"/>
        <v>〇</v>
      </c>
      <c r="AI63" s="27" t="str">
        <f t="shared" si="666"/>
        <v>〇</v>
      </c>
      <c r="AJ63" s="27" t="str">
        <f t="shared" si="666"/>
        <v>〇</v>
      </c>
      <c r="AK63" s="19">
        <f>COUNTIF(F63:AJ63,"〇")+COUNTIF(F63:AJ63,"■")</f>
        <v>31</v>
      </c>
      <c r="AL63" s="19">
        <f>COUNTIFS(F63:AJ63,"■",F62:AJ62,1)+COUNTIFS(F63:AJ63,"〇",F62:AJ62,1)+COUNTIFS(F63:AJ63,"■",F62:AJ62,7)+COUNTIFS(F63:AJ63,"〇",F62:AJ62,7)</f>
        <v>8</v>
      </c>
      <c r="AM63" s="19">
        <f>COUNTIF(F63:AJ63,"■")</f>
        <v>8</v>
      </c>
      <c r="AN63" s="20">
        <f>AM63/AK63</f>
        <v>0.25806451612903225</v>
      </c>
      <c r="AO63" s="19" t="str">
        <f>IF(AN63&gt;=0.285,"OK",IF(AM63&gt;=AL63,"OK","NG"))</f>
        <v>OK</v>
      </c>
    </row>
    <row r="64" spans="1:41" ht="26.4" customHeight="1" x14ac:dyDescent="0.45">
      <c r="A64" s="34"/>
      <c r="B64" s="34"/>
      <c r="C64" s="34"/>
      <c r="D64" s="32" t="s">
        <v>24</v>
      </c>
      <c r="E64" s="32"/>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19">
        <f>COUNTIF(F64:AJ64,"〇")+COUNTIF(F64:AJ64,"■")</f>
        <v>0</v>
      </c>
      <c r="AL64" s="19">
        <f>COUNTIFS(F64:AJ64,"■",F62:AJ62,1)+COUNTIFS(F64:AJ64,"〇",F62:AJ62,1)+COUNTIFS(F64:AJ64,"■",F62:AJ62,7)+COUNTIFS(F64:AJ64,"〇",F62:AJ62,7)</f>
        <v>0</v>
      </c>
      <c r="AM64" s="19">
        <f>COUNTIF(F64:AJ64,"■")</f>
        <v>0</v>
      </c>
      <c r="AN64" s="20" t="e">
        <f>AM64/AK64</f>
        <v>#DIV/0!</v>
      </c>
      <c r="AO64" s="19" t="e">
        <f>IF(AN64&gt;=0.285,"OK",IF(AM64&gt;=AL64,"OK","NG"))</f>
        <v>#DIV/0!</v>
      </c>
    </row>
    <row r="65" spans="1:41" ht="26.4" customHeight="1" x14ac:dyDescent="0.45">
      <c r="A65" s="36">
        <f>IF(A63=12,A61+1,A61)</f>
        <v>2026</v>
      </c>
      <c r="B65" s="36"/>
      <c r="C65" s="36"/>
      <c r="D65" s="32" t="s">
        <v>9</v>
      </c>
      <c r="E65" s="32"/>
      <c r="F65" s="16">
        <f>DATE($A65,$A67,1)</f>
        <v>46023</v>
      </c>
      <c r="G65" s="16">
        <f>F65+1</f>
        <v>46024</v>
      </c>
      <c r="H65" s="16">
        <f t="shared" ref="H65" si="667">G65+1</f>
        <v>46025</v>
      </c>
      <c r="I65" s="16">
        <f t="shared" ref="I65" si="668">H65+1</f>
        <v>46026</v>
      </c>
      <c r="J65" s="16">
        <f t="shared" ref="J65" si="669">I65+1</f>
        <v>46027</v>
      </c>
      <c r="K65" s="16">
        <f t="shared" ref="K65" si="670">J65+1</f>
        <v>46028</v>
      </c>
      <c r="L65" s="16">
        <f t="shared" ref="L65" si="671">K65+1</f>
        <v>46029</v>
      </c>
      <c r="M65" s="16">
        <f t="shared" ref="M65" si="672">L65+1</f>
        <v>46030</v>
      </c>
      <c r="N65" s="16">
        <f t="shared" ref="N65" si="673">M65+1</f>
        <v>46031</v>
      </c>
      <c r="O65" s="16">
        <f t="shared" ref="O65" si="674">N65+1</f>
        <v>46032</v>
      </c>
      <c r="P65" s="16">
        <f t="shared" ref="P65" si="675">O65+1</f>
        <v>46033</v>
      </c>
      <c r="Q65" s="16">
        <f t="shared" ref="Q65" si="676">P65+1</f>
        <v>46034</v>
      </c>
      <c r="R65" s="16">
        <f t="shared" ref="R65" si="677">Q65+1</f>
        <v>46035</v>
      </c>
      <c r="S65" s="16">
        <f t="shared" ref="S65" si="678">R65+1</f>
        <v>46036</v>
      </c>
      <c r="T65" s="16">
        <f t="shared" ref="T65" si="679">S65+1</f>
        <v>46037</v>
      </c>
      <c r="U65" s="16">
        <f t="shared" ref="U65" si="680">T65+1</f>
        <v>46038</v>
      </c>
      <c r="V65" s="16">
        <f t="shared" ref="V65" si="681">U65+1</f>
        <v>46039</v>
      </c>
      <c r="W65" s="16">
        <f t="shared" ref="W65" si="682">V65+1</f>
        <v>46040</v>
      </c>
      <c r="X65" s="16">
        <f t="shared" ref="X65" si="683">W65+1</f>
        <v>46041</v>
      </c>
      <c r="Y65" s="16">
        <f>X65+1</f>
        <v>46042</v>
      </c>
      <c r="Z65" s="16">
        <f t="shared" ref="Z65" si="684">Y65+1</f>
        <v>46043</v>
      </c>
      <c r="AA65" s="16">
        <f t="shared" ref="AA65" si="685">Z65+1</f>
        <v>46044</v>
      </c>
      <c r="AB65" s="16">
        <f t="shared" ref="AB65" si="686">AA65+1</f>
        <v>46045</v>
      </c>
      <c r="AC65" s="16">
        <f t="shared" ref="AC65" si="687">AB65+1</f>
        <v>46046</v>
      </c>
      <c r="AD65" s="16">
        <f t="shared" ref="AD65" si="688">AC65+1</f>
        <v>46047</v>
      </c>
      <c r="AE65" s="16">
        <f t="shared" ref="AE65" si="689">AD65+1</f>
        <v>46048</v>
      </c>
      <c r="AF65" s="16">
        <f t="shared" ref="AF65" si="690">AE65+1</f>
        <v>46049</v>
      </c>
      <c r="AG65" s="16">
        <f>AF65+1</f>
        <v>46050</v>
      </c>
      <c r="AH65" s="16">
        <f>IF(F69=AG65+1,0,AG65+1)</f>
        <v>46051</v>
      </c>
      <c r="AI65" s="16">
        <f>IF(AH65=0,0,IF(F69=AH65+1,0,AH65+1))</f>
        <v>46052</v>
      </c>
      <c r="AJ65" s="16">
        <f>IF(AI65=0,0,IF(F69=AI65+1,0,AI65+1))</f>
        <v>46053</v>
      </c>
      <c r="AK65" s="35" t="s">
        <v>31</v>
      </c>
      <c r="AL65" s="35" t="s">
        <v>32</v>
      </c>
      <c r="AM65" s="35" t="s">
        <v>35</v>
      </c>
      <c r="AN65" s="35" t="s">
        <v>34</v>
      </c>
      <c r="AO65" s="35" t="s">
        <v>33</v>
      </c>
    </row>
    <row r="66" spans="1:41" ht="26.4" customHeight="1" x14ac:dyDescent="0.45">
      <c r="A66" s="36"/>
      <c r="B66" s="36"/>
      <c r="C66" s="36"/>
      <c r="D66" s="32" t="s">
        <v>3</v>
      </c>
      <c r="E66" s="32"/>
      <c r="F66" s="17">
        <f>WEEKDAY(F65,1)</f>
        <v>5</v>
      </c>
      <c r="G66" s="17">
        <f t="shared" ref="G66" si="691">WEEKDAY(G65,1)</f>
        <v>6</v>
      </c>
      <c r="H66" s="17">
        <f t="shared" ref="H66" si="692">WEEKDAY(H65,1)</f>
        <v>7</v>
      </c>
      <c r="I66" s="17">
        <f t="shared" ref="I66" si="693">WEEKDAY(I65,1)</f>
        <v>1</v>
      </c>
      <c r="J66" s="17">
        <f t="shared" ref="J66" si="694">WEEKDAY(J65,1)</f>
        <v>2</v>
      </c>
      <c r="K66" s="17">
        <f t="shared" ref="K66" si="695">WEEKDAY(K65,1)</f>
        <v>3</v>
      </c>
      <c r="L66" s="17">
        <f t="shared" ref="L66" si="696">WEEKDAY(L65,1)</f>
        <v>4</v>
      </c>
      <c r="M66" s="17">
        <f t="shared" ref="M66" si="697">WEEKDAY(M65,1)</f>
        <v>5</v>
      </c>
      <c r="N66" s="17">
        <f t="shared" ref="N66" si="698">WEEKDAY(N65,1)</f>
        <v>6</v>
      </c>
      <c r="O66" s="17">
        <f t="shared" ref="O66" si="699">WEEKDAY(O65,1)</f>
        <v>7</v>
      </c>
      <c r="P66" s="17">
        <f t="shared" ref="P66" si="700">WEEKDAY(P65,1)</f>
        <v>1</v>
      </c>
      <c r="Q66" s="17">
        <f t="shared" ref="Q66" si="701">WEEKDAY(Q65,1)</f>
        <v>2</v>
      </c>
      <c r="R66" s="17">
        <f t="shared" ref="R66" si="702">WEEKDAY(R65,1)</f>
        <v>3</v>
      </c>
      <c r="S66" s="17">
        <f t="shared" ref="S66" si="703">WEEKDAY(S65,1)</f>
        <v>4</v>
      </c>
      <c r="T66" s="17">
        <f t="shared" ref="T66" si="704">WEEKDAY(T65,1)</f>
        <v>5</v>
      </c>
      <c r="U66" s="17">
        <f t="shared" ref="U66" si="705">WEEKDAY(U65,1)</f>
        <v>6</v>
      </c>
      <c r="V66" s="17">
        <f t="shared" ref="V66" si="706">WEEKDAY(V65,1)</f>
        <v>7</v>
      </c>
      <c r="W66" s="17">
        <f t="shared" ref="W66" si="707">WEEKDAY(W65,1)</f>
        <v>1</v>
      </c>
      <c r="X66" s="17">
        <f t="shared" ref="X66" si="708">WEEKDAY(X65,1)</f>
        <v>2</v>
      </c>
      <c r="Y66" s="17">
        <f t="shared" ref="Y66" si="709">WEEKDAY(Y65,1)</f>
        <v>3</v>
      </c>
      <c r="Z66" s="17">
        <f t="shared" ref="Z66" si="710">WEEKDAY(Z65,1)</f>
        <v>4</v>
      </c>
      <c r="AA66" s="17">
        <f t="shared" ref="AA66" si="711">WEEKDAY(AA65,1)</f>
        <v>5</v>
      </c>
      <c r="AB66" s="17">
        <f t="shared" ref="AB66" si="712">WEEKDAY(AB65,1)</f>
        <v>6</v>
      </c>
      <c r="AC66" s="17">
        <f t="shared" ref="AC66" si="713">WEEKDAY(AC65,1)</f>
        <v>7</v>
      </c>
      <c r="AD66" s="17">
        <f t="shared" ref="AD66" si="714">WEEKDAY(AD65,1)</f>
        <v>1</v>
      </c>
      <c r="AE66" s="17">
        <f t="shared" ref="AE66" si="715">WEEKDAY(AE65,1)</f>
        <v>2</v>
      </c>
      <c r="AF66" s="17">
        <f t="shared" ref="AF66" si="716">WEEKDAY(AF65,1)</f>
        <v>3</v>
      </c>
      <c r="AG66" s="17">
        <f>WEEKDAY(AG65,1)</f>
        <v>4</v>
      </c>
      <c r="AH66" s="17">
        <f>IF(AH65=0,"",WEEKDAY(AH65,1))</f>
        <v>5</v>
      </c>
      <c r="AI66" s="17">
        <f>IF(AI65=0,"",WEEKDAY(AI65,1))</f>
        <v>6</v>
      </c>
      <c r="AJ66" s="17">
        <f>IF(AJ65=0,"",WEEKDAY(AJ65,1))</f>
        <v>7</v>
      </c>
      <c r="AK66" s="35"/>
      <c r="AL66" s="35"/>
      <c r="AM66" s="35"/>
      <c r="AN66" s="35"/>
      <c r="AO66" s="35"/>
    </row>
    <row r="67" spans="1:41" ht="26.4" customHeight="1" x14ac:dyDescent="0.45">
      <c r="A67" s="34">
        <f>IF(A63=12,1,A63+1)</f>
        <v>1</v>
      </c>
      <c r="B67" s="34"/>
      <c r="C67" s="34"/>
      <c r="D67" s="32" t="s">
        <v>23</v>
      </c>
      <c r="E67" s="32"/>
      <c r="F67" s="27" t="str">
        <f t="shared" ref="F67:AJ67" si="717">IF(F66="","",IF(WEEKDAY(F66,2)&gt;5,"■","〇"))</f>
        <v>〇</v>
      </c>
      <c r="G67" s="27" t="str">
        <f t="shared" si="717"/>
        <v>〇</v>
      </c>
      <c r="H67" s="27" t="str">
        <f t="shared" si="717"/>
        <v>■</v>
      </c>
      <c r="I67" s="27" t="str">
        <f t="shared" si="717"/>
        <v>■</v>
      </c>
      <c r="J67" s="27" t="str">
        <f t="shared" si="717"/>
        <v>〇</v>
      </c>
      <c r="K67" s="27" t="str">
        <f t="shared" si="717"/>
        <v>〇</v>
      </c>
      <c r="L67" s="27" t="str">
        <f t="shared" si="717"/>
        <v>〇</v>
      </c>
      <c r="M67" s="27" t="str">
        <f t="shared" si="717"/>
        <v>〇</v>
      </c>
      <c r="N67" s="27" t="str">
        <f t="shared" si="717"/>
        <v>〇</v>
      </c>
      <c r="O67" s="27" t="str">
        <f t="shared" si="717"/>
        <v>■</v>
      </c>
      <c r="P67" s="27" t="str">
        <f t="shared" si="717"/>
        <v>■</v>
      </c>
      <c r="Q67" s="27" t="str">
        <f t="shared" si="717"/>
        <v>〇</v>
      </c>
      <c r="R67" s="27" t="str">
        <f t="shared" si="717"/>
        <v>〇</v>
      </c>
      <c r="S67" s="27" t="str">
        <f t="shared" si="717"/>
        <v>〇</v>
      </c>
      <c r="T67" s="27" t="str">
        <f t="shared" si="717"/>
        <v>〇</v>
      </c>
      <c r="U67" s="27" t="str">
        <f t="shared" si="717"/>
        <v>〇</v>
      </c>
      <c r="V67" s="27" t="str">
        <f t="shared" si="717"/>
        <v>■</v>
      </c>
      <c r="W67" s="27" t="str">
        <f t="shared" si="717"/>
        <v>■</v>
      </c>
      <c r="X67" s="27" t="str">
        <f t="shared" si="717"/>
        <v>〇</v>
      </c>
      <c r="Y67" s="27" t="str">
        <f t="shared" si="717"/>
        <v>〇</v>
      </c>
      <c r="Z67" s="27" t="str">
        <f t="shared" si="717"/>
        <v>〇</v>
      </c>
      <c r="AA67" s="27" t="str">
        <f t="shared" si="717"/>
        <v>〇</v>
      </c>
      <c r="AB67" s="27" t="str">
        <f t="shared" si="717"/>
        <v>〇</v>
      </c>
      <c r="AC67" s="27" t="str">
        <f t="shared" si="717"/>
        <v>■</v>
      </c>
      <c r="AD67" s="27" t="str">
        <f t="shared" si="717"/>
        <v>■</v>
      </c>
      <c r="AE67" s="27" t="str">
        <f t="shared" si="717"/>
        <v>〇</v>
      </c>
      <c r="AF67" s="27" t="str">
        <f t="shared" si="717"/>
        <v>〇</v>
      </c>
      <c r="AG67" s="27" t="str">
        <f t="shared" si="717"/>
        <v>〇</v>
      </c>
      <c r="AH67" s="27" t="str">
        <f t="shared" si="717"/>
        <v>〇</v>
      </c>
      <c r="AI67" s="27" t="str">
        <f t="shared" si="717"/>
        <v>〇</v>
      </c>
      <c r="AJ67" s="27" t="str">
        <f t="shared" si="717"/>
        <v>■</v>
      </c>
      <c r="AK67" s="19">
        <f>COUNTIF(F67:AJ67,"〇")+COUNTIF(F67:AJ67,"■")</f>
        <v>31</v>
      </c>
      <c r="AL67" s="19">
        <f>COUNTIFS(F67:AJ67,"■",F66:AJ66,1)+COUNTIFS(F67:AJ67,"〇",F66:AJ66,1)+COUNTIFS(F67:AJ67,"■",F66:AJ66,7)+COUNTIFS(F67:AJ67,"〇",F66:AJ66,7)</f>
        <v>9</v>
      </c>
      <c r="AM67" s="19">
        <f>COUNTIF(F67:AJ67,"■")</f>
        <v>9</v>
      </c>
      <c r="AN67" s="20">
        <f>AM67/AK67</f>
        <v>0.29032258064516131</v>
      </c>
      <c r="AO67" s="19" t="str">
        <f>IF(AN67&gt;=0.285,"OK",IF(AM67&gt;=AL67,"OK","NG"))</f>
        <v>OK</v>
      </c>
    </row>
    <row r="68" spans="1:41" ht="26.4" customHeight="1" x14ac:dyDescent="0.45">
      <c r="A68" s="34"/>
      <c r="B68" s="34"/>
      <c r="C68" s="34"/>
      <c r="D68" s="32" t="s">
        <v>24</v>
      </c>
      <c r="E68" s="32"/>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19">
        <f>COUNTIF(F68:AJ68,"〇")+COUNTIF(F68:AJ68,"■")</f>
        <v>0</v>
      </c>
      <c r="AL68" s="19">
        <f>COUNTIFS(F68:AJ68,"■",F66:AJ66,1)+COUNTIFS(F68:AJ68,"〇",F66:AJ66,1)+COUNTIFS(F68:AJ68,"■",F66:AJ66,7)+COUNTIFS(F68:AJ68,"〇",F66:AJ66,7)</f>
        <v>0</v>
      </c>
      <c r="AM68" s="19">
        <f>COUNTIF(F68:AJ68,"■")</f>
        <v>0</v>
      </c>
      <c r="AN68" s="20" t="e">
        <f>AM68/AK68</f>
        <v>#DIV/0!</v>
      </c>
      <c r="AO68" s="19" t="e">
        <f>IF(AN68&gt;=0.285,"OK",IF(AM68&gt;=AL68,"OK","NG"))</f>
        <v>#DIV/0!</v>
      </c>
    </row>
    <row r="69" spans="1:41" ht="26.4" customHeight="1" x14ac:dyDescent="0.45">
      <c r="A69" s="36">
        <f>IF(A67=12,A65+1,A65)</f>
        <v>2026</v>
      </c>
      <c r="B69" s="36"/>
      <c r="C69" s="36"/>
      <c r="D69" s="32" t="s">
        <v>9</v>
      </c>
      <c r="E69" s="32"/>
      <c r="F69" s="16">
        <f>DATE($A69,$A71,1)</f>
        <v>46054</v>
      </c>
      <c r="G69" s="16">
        <f>F69+1</f>
        <v>46055</v>
      </c>
      <c r="H69" s="16">
        <f t="shared" ref="H69" si="718">G69+1</f>
        <v>46056</v>
      </c>
      <c r="I69" s="16">
        <f t="shared" ref="I69" si="719">H69+1</f>
        <v>46057</v>
      </c>
      <c r="J69" s="16">
        <f t="shared" ref="J69" si="720">I69+1</f>
        <v>46058</v>
      </c>
      <c r="K69" s="16">
        <f t="shared" ref="K69" si="721">J69+1</f>
        <v>46059</v>
      </c>
      <c r="L69" s="16">
        <f t="shared" ref="L69" si="722">K69+1</f>
        <v>46060</v>
      </c>
      <c r="M69" s="16">
        <f t="shared" ref="M69" si="723">L69+1</f>
        <v>46061</v>
      </c>
      <c r="N69" s="16">
        <f t="shared" ref="N69" si="724">M69+1</f>
        <v>46062</v>
      </c>
      <c r="O69" s="16">
        <f t="shared" ref="O69" si="725">N69+1</f>
        <v>46063</v>
      </c>
      <c r="P69" s="16">
        <f t="shared" ref="P69" si="726">O69+1</f>
        <v>46064</v>
      </c>
      <c r="Q69" s="16">
        <f t="shared" ref="Q69" si="727">P69+1</f>
        <v>46065</v>
      </c>
      <c r="R69" s="16">
        <f t="shared" ref="R69" si="728">Q69+1</f>
        <v>46066</v>
      </c>
      <c r="S69" s="16">
        <f t="shared" ref="S69" si="729">R69+1</f>
        <v>46067</v>
      </c>
      <c r="T69" s="16">
        <f t="shared" ref="T69" si="730">S69+1</f>
        <v>46068</v>
      </c>
      <c r="U69" s="16">
        <f t="shared" ref="U69" si="731">T69+1</f>
        <v>46069</v>
      </c>
      <c r="V69" s="16">
        <f t="shared" ref="V69" si="732">U69+1</f>
        <v>46070</v>
      </c>
      <c r="W69" s="16">
        <f t="shared" ref="W69" si="733">V69+1</f>
        <v>46071</v>
      </c>
      <c r="X69" s="16">
        <f t="shared" ref="X69" si="734">W69+1</f>
        <v>46072</v>
      </c>
      <c r="Y69" s="16">
        <f>X69+1</f>
        <v>46073</v>
      </c>
      <c r="Z69" s="16">
        <f t="shared" ref="Z69" si="735">Y69+1</f>
        <v>46074</v>
      </c>
      <c r="AA69" s="16">
        <f t="shared" ref="AA69" si="736">Z69+1</f>
        <v>46075</v>
      </c>
      <c r="AB69" s="16">
        <f t="shared" ref="AB69" si="737">AA69+1</f>
        <v>46076</v>
      </c>
      <c r="AC69" s="16">
        <f t="shared" ref="AC69" si="738">AB69+1</f>
        <v>46077</v>
      </c>
      <c r="AD69" s="16">
        <f t="shared" ref="AD69" si="739">AC69+1</f>
        <v>46078</v>
      </c>
      <c r="AE69" s="16">
        <f t="shared" ref="AE69" si="740">AD69+1</f>
        <v>46079</v>
      </c>
      <c r="AF69" s="16">
        <f t="shared" ref="AF69" si="741">AE69+1</f>
        <v>46080</v>
      </c>
      <c r="AG69" s="16">
        <f>AF69+1</f>
        <v>46081</v>
      </c>
      <c r="AH69" s="16">
        <f>IF(F73=AG69+1,0,AG69+1)</f>
        <v>0</v>
      </c>
      <c r="AI69" s="16">
        <f>IF(AH69=0,0,IF(F73=AH69+1,0,AH69+1))</f>
        <v>0</v>
      </c>
      <c r="AJ69" s="16">
        <f>IF(AI69=0,0,IF(F73=AI69+1,0,AI69+1))</f>
        <v>0</v>
      </c>
      <c r="AK69" s="35" t="s">
        <v>31</v>
      </c>
      <c r="AL69" s="35" t="s">
        <v>32</v>
      </c>
      <c r="AM69" s="35" t="s">
        <v>35</v>
      </c>
      <c r="AN69" s="35" t="s">
        <v>34</v>
      </c>
      <c r="AO69" s="35" t="s">
        <v>33</v>
      </c>
    </row>
    <row r="70" spans="1:41" ht="26.4" customHeight="1" x14ac:dyDescent="0.45">
      <c r="A70" s="36"/>
      <c r="B70" s="36"/>
      <c r="C70" s="36"/>
      <c r="D70" s="32" t="s">
        <v>3</v>
      </c>
      <c r="E70" s="32"/>
      <c r="F70" s="17">
        <f>WEEKDAY(F69,1)</f>
        <v>1</v>
      </c>
      <c r="G70" s="17">
        <f t="shared" ref="G70" si="742">WEEKDAY(G69,1)</f>
        <v>2</v>
      </c>
      <c r="H70" s="17">
        <f t="shared" ref="H70" si="743">WEEKDAY(H69,1)</f>
        <v>3</v>
      </c>
      <c r="I70" s="17">
        <f t="shared" ref="I70" si="744">WEEKDAY(I69,1)</f>
        <v>4</v>
      </c>
      <c r="J70" s="17">
        <f t="shared" ref="J70" si="745">WEEKDAY(J69,1)</f>
        <v>5</v>
      </c>
      <c r="K70" s="17">
        <f t="shared" ref="K70" si="746">WEEKDAY(K69,1)</f>
        <v>6</v>
      </c>
      <c r="L70" s="17">
        <f t="shared" ref="L70" si="747">WEEKDAY(L69,1)</f>
        <v>7</v>
      </c>
      <c r="M70" s="17">
        <f t="shared" ref="M70" si="748">WEEKDAY(M69,1)</f>
        <v>1</v>
      </c>
      <c r="N70" s="17">
        <f t="shared" ref="N70" si="749">WEEKDAY(N69,1)</f>
        <v>2</v>
      </c>
      <c r="O70" s="17">
        <f t="shared" ref="O70" si="750">WEEKDAY(O69,1)</f>
        <v>3</v>
      </c>
      <c r="P70" s="17">
        <f t="shared" ref="P70" si="751">WEEKDAY(P69,1)</f>
        <v>4</v>
      </c>
      <c r="Q70" s="17">
        <f t="shared" ref="Q70" si="752">WEEKDAY(Q69,1)</f>
        <v>5</v>
      </c>
      <c r="R70" s="17">
        <f t="shared" ref="R70" si="753">WEEKDAY(R69,1)</f>
        <v>6</v>
      </c>
      <c r="S70" s="17">
        <f t="shared" ref="S70" si="754">WEEKDAY(S69,1)</f>
        <v>7</v>
      </c>
      <c r="T70" s="17">
        <f t="shared" ref="T70" si="755">WEEKDAY(T69,1)</f>
        <v>1</v>
      </c>
      <c r="U70" s="17">
        <f t="shared" ref="U70" si="756">WEEKDAY(U69,1)</f>
        <v>2</v>
      </c>
      <c r="V70" s="17">
        <f t="shared" ref="V70" si="757">WEEKDAY(V69,1)</f>
        <v>3</v>
      </c>
      <c r="W70" s="17">
        <f t="shared" ref="W70" si="758">WEEKDAY(W69,1)</f>
        <v>4</v>
      </c>
      <c r="X70" s="17">
        <f t="shared" ref="X70" si="759">WEEKDAY(X69,1)</f>
        <v>5</v>
      </c>
      <c r="Y70" s="17">
        <f t="shared" ref="Y70" si="760">WEEKDAY(Y69,1)</f>
        <v>6</v>
      </c>
      <c r="Z70" s="17">
        <f t="shared" ref="Z70" si="761">WEEKDAY(Z69,1)</f>
        <v>7</v>
      </c>
      <c r="AA70" s="17">
        <f t="shared" ref="AA70" si="762">WEEKDAY(AA69,1)</f>
        <v>1</v>
      </c>
      <c r="AB70" s="17">
        <f t="shared" ref="AB70" si="763">WEEKDAY(AB69,1)</f>
        <v>2</v>
      </c>
      <c r="AC70" s="17">
        <f t="shared" ref="AC70" si="764">WEEKDAY(AC69,1)</f>
        <v>3</v>
      </c>
      <c r="AD70" s="17">
        <f t="shared" ref="AD70" si="765">WEEKDAY(AD69,1)</f>
        <v>4</v>
      </c>
      <c r="AE70" s="17">
        <f t="shared" ref="AE70" si="766">WEEKDAY(AE69,1)</f>
        <v>5</v>
      </c>
      <c r="AF70" s="17">
        <f t="shared" ref="AF70" si="767">WEEKDAY(AF69,1)</f>
        <v>6</v>
      </c>
      <c r="AG70" s="17">
        <f>WEEKDAY(AG69,1)</f>
        <v>7</v>
      </c>
      <c r="AH70" s="17" t="str">
        <f>IF(AH69=0,"",WEEKDAY(AH69,1))</f>
        <v/>
      </c>
      <c r="AI70" s="17" t="str">
        <f>IF(AI69=0,"",WEEKDAY(AI69,1))</f>
        <v/>
      </c>
      <c r="AJ70" s="17" t="str">
        <f>IF(AJ69=0,"",WEEKDAY(AJ69,1))</f>
        <v/>
      </c>
      <c r="AK70" s="35"/>
      <c r="AL70" s="35"/>
      <c r="AM70" s="35"/>
      <c r="AN70" s="35"/>
      <c r="AO70" s="35"/>
    </row>
    <row r="71" spans="1:41" ht="26.4" customHeight="1" x14ac:dyDescent="0.45">
      <c r="A71" s="34">
        <f>IF(A67=12,1,A67+1)</f>
        <v>2</v>
      </c>
      <c r="B71" s="34"/>
      <c r="C71" s="34"/>
      <c r="D71" s="32" t="s">
        <v>23</v>
      </c>
      <c r="E71" s="32"/>
      <c r="F71" s="27" t="str">
        <f t="shared" ref="F71:AJ71" si="768">IF(F70="","",IF(WEEKDAY(F70,2)&gt;5,"■","〇"))</f>
        <v>■</v>
      </c>
      <c r="G71" s="27" t="str">
        <f t="shared" si="768"/>
        <v>〇</v>
      </c>
      <c r="H71" s="27" t="str">
        <f t="shared" si="768"/>
        <v>〇</v>
      </c>
      <c r="I71" s="27" t="str">
        <f t="shared" si="768"/>
        <v>〇</v>
      </c>
      <c r="J71" s="27" t="str">
        <f t="shared" si="768"/>
        <v>〇</v>
      </c>
      <c r="K71" s="27" t="str">
        <f t="shared" si="768"/>
        <v>〇</v>
      </c>
      <c r="L71" s="27" t="str">
        <f t="shared" si="768"/>
        <v>■</v>
      </c>
      <c r="M71" s="27" t="str">
        <f t="shared" si="768"/>
        <v>■</v>
      </c>
      <c r="N71" s="27" t="str">
        <f t="shared" si="768"/>
        <v>〇</v>
      </c>
      <c r="O71" s="27" t="str">
        <f t="shared" si="768"/>
        <v>〇</v>
      </c>
      <c r="P71" s="27" t="str">
        <f t="shared" si="768"/>
        <v>〇</v>
      </c>
      <c r="Q71" s="27" t="str">
        <f t="shared" si="768"/>
        <v>〇</v>
      </c>
      <c r="R71" s="27" t="str">
        <f t="shared" si="768"/>
        <v>〇</v>
      </c>
      <c r="S71" s="27" t="str">
        <f t="shared" si="768"/>
        <v>■</v>
      </c>
      <c r="T71" s="27" t="str">
        <f t="shared" si="768"/>
        <v>■</v>
      </c>
      <c r="U71" s="27" t="str">
        <f t="shared" si="768"/>
        <v>〇</v>
      </c>
      <c r="V71" s="27" t="str">
        <f t="shared" si="768"/>
        <v>〇</v>
      </c>
      <c r="W71" s="27" t="str">
        <f t="shared" si="768"/>
        <v>〇</v>
      </c>
      <c r="X71" s="27" t="str">
        <f t="shared" si="768"/>
        <v>〇</v>
      </c>
      <c r="Y71" s="27" t="str">
        <f t="shared" si="768"/>
        <v>〇</v>
      </c>
      <c r="Z71" s="27" t="str">
        <f t="shared" si="768"/>
        <v>■</v>
      </c>
      <c r="AA71" s="27" t="str">
        <f t="shared" si="768"/>
        <v>■</v>
      </c>
      <c r="AB71" s="27" t="str">
        <f t="shared" si="768"/>
        <v>〇</v>
      </c>
      <c r="AC71" s="27" t="str">
        <f t="shared" si="768"/>
        <v>〇</v>
      </c>
      <c r="AD71" s="27" t="str">
        <f t="shared" si="768"/>
        <v>〇</v>
      </c>
      <c r="AE71" s="27" t="str">
        <f t="shared" si="768"/>
        <v>〇</v>
      </c>
      <c r="AF71" s="27" t="str">
        <f t="shared" si="768"/>
        <v>〇</v>
      </c>
      <c r="AG71" s="27" t="str">
        <f t="shared" si="768"/>
        <v>■</v>
      </c>
      <c r="AH71" s="27" t="str">
        <f t="shared" si="768"/>
        <v/>
      </c>
      <c r="AI71" s="27" t="str">
        <f t="shared" si="768"/>
        <v/>
      </c>
      <c r="AJ71" s="27" t="str">
        <f t="shared" si="768"/>
        <v/>
      </c>
      <c r="AK71" s="19">
        <f>COUNTIF(F71:AJ71,"〇")+COUNTIF(F71:AJ71,"■")</f>
        <v>28</v>
      </c>
      <c r="AL71" s="19">
        <f>COUNTIFS(F71:AJ71,"■",F70:AJ70,1)+COUNTIFS(F71:AJ71,"〇",F70:AJ70,1)+COUNTIFS(F71:AJ71,"■",F70:AJ70,7)+COUNTIFS(F71:AJ71,"〇",F70:AJ70,7)</f>
        <v>8</v>
      </c>
      <c r="AM71" s="19">
        <f>COUNTIF(F71:AJ71,"■")</f>
        <v>8</v>
      </c>
      <c r="AN71" s="20">
        <f>AM71/AK71</f>
        <v>0.2857142857142857</v>
      </c>
      <c r="AO71" s="19" t="str">
        <f>IF(AN71&gt;=0.285,"OK",IF(AM71&gt;=AL71,"OK","NG"))</f>
        <v>OK</v>
      </c>
    </row>
    <row r="72" spans="1:41" ht="26.4" customHeight="1" x14ac:dyDescent="0.45">
      <c r="A72" s="34"/>
      <c r="B72" s="34"/>
      <c r="C72" s="34"/>
      <c r="D72" s="32" t="s">
        <v>24</v>
      </c>
      <c r="E72" s="32"/>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19">
        <f>COUNTIF(F72:AJ72,"〇")+COUNTIF(F72:AJ72,"■")</f>
        <v>0</v>
      </c>
      <c r="AL72" s="19">
        <f>COUNTIFS(F72:AJ72,"■",F70:AJ70,1)+COUNTIFS(F72:AJ72,"〇",F70:AJ70,1)+COUNTIFS(F72:AJ72,"■",F70:AJ70,7)+COUNTIFS(F72:AJ72,"〇",F70:AJ70,7)</f>
        <v>0</v>
      </c>
      <c r="AM72" s="19">
        <f>COUNTIF(F72:AJ72,"■")</f>
        <v>0</v>
      </c>
      <c r="AN72" s="20" t="e">
        <f>AM72/AK72</f>
        <v>#DIV/0!</v>
      </c>
      <c r="AO72" s="19" t="e">
        <f>IF(AN72&gt;=0.285,"OK",IF(AM72&gt;=AL72,"OK","NG"))</f>
        <v>#DIV/0!</v>
      </c>
    </row>
    <row r="73" spans="1:41" ht="26.4" customHeight="1" x14ac:dyDescent="0.45">
      <c r="A73" s="36">
        <f>IF(A71=12,A69+1,A69)</f>
        <v>2026</v>
      </c>
      <c r="B73" s="36"/>
      <c r="C73" s="36"/>
      <c r="D73" s="32" t="s">
        <v>9</v>
      </c>
      <c r="E73" s="32"/>
      <c r="F73" s="16">
        <f>DATE($A73,$A75,1)</f>
        <v>46082</v>
      </c>
      <c r="G73" s="16">
        <f>F73+1</f>
        <v>46083</v>
      </c>
      <c r="H73" s="16">
        <f t="shared" ref="H73" si="769">G73+1</f>
        <v>46084</v>
      </c>
      <c r="I73" s="16">
        <f t="shared" ref="I73" si="770">H73+1</f>
        <v>46085</v>
      </c>
      <c r="J73" s="16">
        <f t="shared" ref="J73" si="771">I73+1</f>
        <v>46086</v>
      </c>
      <c r="K73" s="16">
        <f t="shared" ref="K73" si="772">J73+1</f>
        <v>46087</v>
      </c>
      <c r="L73" s="16">
        <f t="shared" ref="L73" si="773">K73+1</f>
        <v>46088</v>
      </c>
      <c r="M73" s="16">
        <f t="shared" ref="M73" si="774">L73+1</f>
        <v>46089</v>
      </c>
      <c r="N73" s="16">
        <f t="shared" ref="N73" si="775">M73+1</f>
        <v>46090</v>
      </c>
      <c r="O73" s="16">
        <f t="shared" ref="O73" si="776">N73+1</f>
        <v>46091</v>
      </c>
      <c r="P73" s="16">
        <f t="shared" ref="P73" si="777">O73+1</f>
        <v>46092</v>
      </c>
      <c r="Q73" s="16">
        <f t="shared" ref="Q73" si="778">P73+1</f>
        <v>46093</v>
      </c>
      <c r="R73" s="16">
        <f t="shared" ref="R73" si="779">Q73+1</f>
        <v>46094</v>
      </c>
      <c r="S73" s="16">
        <f t="shared" ref="S73" si="780">R73+1</f>
        <v>46095</v>
      </c>
      <c r="T73" s="16">
        <f t="shared" ref="T73" si="781">S73+1</f>
        <v>46096</v>
      </c>
      <c r="U73" s="16">
        <f t="shared" ref="U73" si="782">T73+1</f>
        <v>46097</v>
      </c>
      <c r="V73" s="16">
        <f t="shared" ref="V73" si="783">U73+1</f>
        <v>46098</v>
      </c>
      <c r="W73" s="16">
        <f t="shared" ref="W73" si="784">V73+1</f>
        <v>46099</v>
      </c>
      <c r="X73" s="16">
        <f t="shared" ref="X73" si="785">W73+1</f>
        <v>46100</v>
      </c>
      <c r="Y73" s="16">
        <f>X73+1</f>
        <v>46101</v>
      </c>
      <c r="Z73" s="16">
        <f t="shared" ref="Z73" si="786">Y73+1</f>
        <v>46102</v>
      </c>
      <c r="AA73" s="16">
        <f t="shared" ref="AA73" si="787">Z73+1</f>
        <v>46103</v>
      </c>
      <c r="AB73" s="16">
        <f t="shared" ref="AB73" si="788">AA73+1</f>
        <v>46104</v>
      </c>
      <c r="AC73" s="16">
        <f t="shared" ref="AC73" si="789">AB73+1</f>
        <v>46105</v>
      </c>
      <c r="AD73" s="16">
        <f t="shared" ref="AD73" si="790">AC73+1</f>
        <v>46106</v>
      </c>
      <c r="AE73" s="16">
        <f t="shared" ref="AE73" si="791">AD73+1</f>
        <v>46107</v>
      </c>
      <c r="AF73" s="16">
        <f t="shared" ref="AF73" si="792">AE73+1</f>
        <v>46108</v>
      </c>
      <c r="AG73" s="16">
        <f>AF73+1</f>
        <v>46109</v>
      </c>
      <c r="AH73" s="16">
        <f>IF(F77=AG73+1,0,AG73+1)</f>
        <v>46110</v>
      </c>
      <c r="AI73" s="16">
        <f>IF(AH73=0,0,IF(F77=AH73+1,0,AH73+1))</f>
        <v>46111</v>
      </c>
      <c r="AJ73" s="16">
        <f>IF(AI73=0,0,IF(F77=AI73+1,0,AI73+1))</f>
        <v>46112</v>
      </c>
      <c r="AK73" s="35" t="s">
        <v>31</v>
      </c>
      <c r="AL73" s="35" t="s">
        <v>32</v>
      </c>
      <c r="AM73" s="35" t="s">
        <v>35</v>
      </c>
      <c r="AN73" s="35" t="s">
        <v>34</v>
      </c>
      <c r="AO73" s="35" t="s">
        <v>33</v>
      </c>
    </row>
    <row r="74" spans="1:41" ht="26.4" customHeight="1" x14ac:dyDescent="0.45">
      <c r="A74" s="36"/>
      <c r="B74" s="36"/>
      <c r="C74" s="36"/>
      <c r="D74" s="32" t="s">
        <v>3</v>
      </c>
      <c r="E74" s="32"/>
      <c r="F74" s="17">
        <f>WEEKDAY(F73,1)</f>
        <v>1</v>
      </c>
      <c r="G74" s="17">
        <f t="shared" ref="G74" si="793">WEEKDAY(G73,1)</f>
        <v>2</v>
      </c>
      <c r="H74" s="17">
        <f t="shared" ref="H74" si="794">WEEKDAY(H73,1)</f>
        <v>3</v>
      </c>
      <c r="I74" s="17">
        <f t="shared" ref="I74" si="795">WEEKDAY(I73,1)</f>
        <v>4</v>
      </c>
      <c r="J74" s="17">
        <f t="shared" ref="J74" si="796">WEEKDAY(J73,1)</f>
        <v>5</v>
      </c>
      <c r="K74" s="17">
        <f t="shared" ref="K74" si="797">WEEKDAY(K73,1)</f>
        <v>6</v>
      </c>
      <c r="L74" s="17">
        <f t="shared" ref="L74" si="798">WEEKDAY(L73,1)</f>
        <v>7</v>
      </c>
      <c r="M74" s="17">
        <f t="shared" ref="M74" si="799">WEEKDAY(M73,1)</f>
        <v>1</v>
      </c>
      <c r="N74" s="17">
        <f t="shared" ref="N74" si="800">WEEKDAY(N73,1)</f>
        <v>2</v>
      </c>
      <c r="O74" s="17">
        <f t="shared" ref="O74" si="801">WEEKDAY(O73,1)</f>
        <v>3</v>
      </c>
      <c r="P74" s="17">
        <f t="shared" ref="P74" si="802">WEEKDAY(P73,1)</f>
        <v>4</v>
      </c>
      <c r="Q74" s="17">
        <f t="shared" ref="Q74" si="803">WEEKDAY(Q73,1)</f>
        <v>5</v>
      </c>
      <c r="R74" s="17">
        <f t="shared" ref="R74" si="804">WEEKDAY(R73,1)</f>
        <v>6</v>
      </c>
      <c r="S74" s="17">
        <f t="shared" ref="S74" si="805">WEEKDAY(S73,1)</f>
        <v>7</v>
      </c>
      <c r="T74" s="17">
        <f t="shared" ref="T74" si="806">WEEKDAY(T73,1)</f>
        <v>1</v>
      </c>
      <c r="U74" s="17">
        <f t="shared" ref="U74" si="807">WEEKDAY(U73,1)</f>
        <v>2</v>
      </c>
      <c r="V74" s="17">
        <f t="shared" ref="V74" si="808">WEEKDAY(V73,1)</f>
        <v>3</v>
      </c>
      <c r="W74" s="17">
        <f t="shared" ref="W74" si="809">WEEKDAY(W73,1)</f>
        <v>4</v>
      </c>
      <c r="X74" s="17">
        <f t="shared" ref="X74" si="810">WEEKDAY(X73,1)</f>
        <v>5</v>
      </c>
      <c r="Y74" s="17">
        <f t="shared" ref="Y74" si="811">WEEKDAY(Y73,1)</f>
        <v>6</v>
      </c>
      <c r="Z74" s="17">
        <f t="shared" ref="Z74" si="812">WEEKDAY(Z73,1)</f>
        <v>7</v>
      </c>
      <c r="AA74" s="17">
        <f t="shared" ref="AA74" si="813">WEEKDAY(AA73,1)</f>
        <v>1</v>
      </c>
      <c r="AB74" s="17">
        <f t="shared" ref="AB74" si="814">WEEKDAY(AB73,1)</f>
        <v>2</v>
      </c>
      <c r="AC74" s="17">
        <f t="shared" ref="AC74" si="815">WEEKDAY(AC73,1)</f>
        <v>3</v>
      </c>
      <c r="AD74" s="17">
        <f t="shared" ref="AD74" si="816">WEEKDAY(AD73,1)</f>
        <v>4</v>
      </c>
      <c r="AE74" s="17">
        <f t="shared" ref="AE74" si="817">WEEKDAY(AE73,1)</f>
        <v>5</v>
      </c>
      <c r="AF74" s="17">
        <f t="shared" ref="AF74" si="818">WEEKDAY(AF73,1)</f>
        <v>6</v>
      </c>
      <c r="AG74" s="17">
        <f>WEEKDAY(AG73,1)</f>
        <v>7</v>
      </c>
      <c r="AH74" s="17">
        <f>IF(AH73=0,"",WEEKDAY(AH73,1))</f>
        <v>1</v>
      </c>
      <c r="AI74" s="17">
        <f>IF(AI73=0,"",WEEKDAY(AI73,1))</f>
        <v>2</v>
      </c>
      <c r="AJ74" s="17">
        <f>IF(AJ73=0,"",WEEKDAY(AJ73,1))</f>
        <v>3</v>
      </c>
      <c r="AK74" s="35"/>
      <c r="AL74" s="35"/>
      <c r="AM74" s="35"/>
      <c r="AN74" s="35"/>
      <c r="AO74" s="35"/>
    </row>
    <row r="75" spans="1:41" ht="26.4" customHeight="1" x14ac:dyDescent="0.45">
      <c r="A75" s="34">
        <f>IF(A71=12,1,A71+1)</f>
        <v>3</v>
      </c>
      <c r="B75" s="34"/>
      <c r="C75" s="34"/>
      <c r="D75" s="32" t="s">
        <v>23</v>
      </c>
      <c r="E75" s="32"/>
      <c r="F75" s="27" t="str">
        <f t="shared" ref="F75:AJ75" si="819">IF(F74="","",IF(WEEKDAY(F74,2)&gt;5,"■","〇"))</f>
        <v>■</v>
      </c>
      <c r="G75" s="27" t="str">
        <f t="shared" si="819"/>
        <v>〇</v>
      </c>
      <c r="H75" s="27" t="str">
        <f t="shared" si="819"/>
        <v>〇</v>
      </c>
      <c r="I75" s="27" t="str">
        <f t="shared" si="819"/>
        <v>〇</v>
      </c>
      <c r="J75" s="27" t="str">
        <f t="shared" si="819"/>
        <v>〇</v>
      </c>
      <c r="K75" s="27" t="str">
        <f t="shared" si="819"/>
        <v>〇</v>
      </c>
      <c r="L75" s="27" t="str">
        <f t="shared" si="819"/>
        <v>■</v>
      </c>
      <c r="M75" s="27" t="str">
        <f t="shared" si="819"/>
        <v>■</v>
      </c>
      <c r="N75" s="27" t="str">
        <f t="shared" si="819"/>
        <v>〇</v>
      </c>
      <c r="O75" s="27" t="str">
        <f t="shared" si="819"/>
        <v>〇</v>
      </c>
      <c r="P75" s="27" t="str">
        <f t="shared" si="819"/>
        <v>〇</v>
      </c>
      <c r="Q75" s="27" t="str">
        <f t="shared" si="819"/>
        <v>〇</v>
      </c>
      <c r="R75" s="27" t="str">
        <f t="shared" si="819"/>
        <v>〇</v>
      </c>
      <c r="S75" s="27" t="str">
        <f t="shared" si="819"/>
        <v>■</v>
      </c>
      <c r="T75" s="27" t="str">
        <f t="shared" si="819"/>
        <v>■</v>
      </c>
      <c r="U75" s="27" t="str">
        <f t="shared" si="819"/>
        <v>〇</v>
      </c>
      <c r="V75" s="27" t="str">
        <f t="shared" si="819"/>
        <v>〇</v>
      </c>
      <c r="W75" s="27" t="str">
        <f t="shared" si="819"/>
        <v>〇</v>
      </c>
      <c r="X75" s="27" t="str">
        <f t="shared" si="819"/>
        <v>〇</v>
      </c>
      <c r="Y75" s="27" t="str">
        <f t="shared" si="819"/>
        <v>〇</v>
      </c>
      <c r="Z75" s="27" t="str">
        <f t="shared" si="819"/>
        <v>■</v>
      </c>
      <c r="AA75" s="27" t="str">
        <f t="shared" si="819"/>
        <v>■</v>
      </c>
      <c r="AB75" s="27" t="str">
        <f t="shared" si="819"/>
        <v>〇</v>
      </c>
      <c r="AC75" s="27" t="str">
        <f t="shared" si="819"/>
        <v>〇</v>
      </c>
      <c r="AD75" s="27" t="str">
        <f t="shared" si="819"/>
        <v>〇</v>
      </c>
      <c r="AE75" s="27" t="str">
        <f t="shared" si="819"/>
        <v>〇</v>
      </c>
      <c r="AF75" s="27" t="str">
        <f t="shared" si="819"/>
        <v>〇</v>
      </c>
      <c r="AG75" s="27" t="str">
        <f t="shared" si="819"/>
        <v>■</v>
      </c>
      <c r="AH75" s="27" t="str">
        <f t="shared" si="819"/>
        <v>■</v>
      </c>
      <c r="AI75" s="27" t="str">
        <f t="shared" si="819"/>
        <v>〇</v>
      </c>
      <c r="AJ75" s="27" t="str">
        <f t="shared" si="819"/>
        <v>〇</v>
      </c>
      <c r="AK75" s="19">
        <f>COUNTIF(F75:AJ75,"〇")+COUNTIF(F75:AJ75,"■")</f>
        <v>31</v>
      </c>
      <c r="AL75" s="19">
        <f>COUNTIFS(F75:AJ75,"■",F74:AJ74,1)+COUNTIFS(F75:AJ75,"〇",F74:AJ74,1)+COUNTIFS(F75:AJ75,"■",F74:AJ74,7)+COUNTIFS(F75:AJ75,"〇",F74:AJ74,7)</f>
        <v>9</v>
      </c>
      <c r="AM75" s="19">
        <f>COUNTIF(F75:AJ75,"■")</f>
        <v>9</v>
      </c>
      <c r="AN75" s="20">
        <f>AM75/AK75</f>
        <v>0.29032258064516131</v>
      </c>
      <c r="AO75" s="19" t="str">
        <f>IF(AN75&gt;=0.285,"OK",IF(AM75&gt;=AL75,"OK","NG"))</f>
        <v>OK</v>
      </c>
    </row>
    <row r="76" spans="1:41" ht="26.4" customHeight="1" x14ac:dyDescent="0.45">
      <c r="A76" s="34"/>
      <c r="B76" s="34"/>
      <c r="C76" s="34"/>
      <c r="D76" s="32" t="s">
        <v>24</v>
      </c>
      <c r="E76" s="32"/>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19">
        <f>COUNTIF(F76:AJ76,"〇")+COUNTIF(F76:AJ76,"■")</f>
        <v>0</v>
      </c>
      <c r="AL76" s="19">
        <f>COUNTIFS(F76:AJ76,"■",F74:AJ74,1)+COUNTIFS(F76:AJ76,"〇",F74:AJ74,1)+COUNTIFS(F76:AJ76,"■",F74:AJ74,7)+COUNTIFS(F76:AJ76,"〇",F74:AJ74,7)</f>
        <v>0</v>
      </c>
      <c r="AM76" s="19">
        <f>COUNTIF(F76:AJ76,"■")</f>
        <v>0</v>
      </c>
      <c r="AN76" s="20" t="e">
        <f>AM76/AK76</f>
        <v>#DIV/0!</v>
      </c>
      <c r="AO76" s="19" t="e">
        <f>IF(AN76&gt;=0.285,"OK",IF(AM76&gt;=AL76,"OK","NG"))</f>
        <v>#DIV/0!</v>
      </c>
    </row>
    <row r="77" spans="1:41" ht="26.4" customHeight="1" x14ac:dyDescent="0.45">
      <c r="A77" s="36">
        <f>IF(A75=12,A73+1,A73)</f>
        <v>2026</v>
      </c>
      <c r="B77" s="36"/>
      <c r="C77" s="36"/>
      <c r="D77" s="32" t="s">
        <v>9</v>
      </c>
      <c r="E77" s="32"/>
      <c r="F77" s="16">
        <f>DATE($A77,$A79,1)</f>
        <v>46113</v>
      </c>
      <c r="G77" s="16">
        <f>F77+1</f>
        <v>46114</v>
      </c>
      <c r="H77" s="16">
        <f t="shared" ref="H77" si="820">G77+1</f>
        <v>46115</v>
      </c>
      <c r="I77" s="16">
        <f t="shared" ref="I77" si="821">H77+1</f>
        <v>46116</v>
      </c>
      <c r="J77" s="16">
        <f t="shared" ref="J77" si="822">I77+1</f>
        <v>46117</v>
      </c>
      <c r="K77" s="16">
        <f t="shared" ref="K77" si="823">J77+1</f>
        <v>46118</v>
      </c>
      <c r="L77" s="16">
        <f t="shared" ref="L77" si="824">K77+1</f>
        <v>46119</v>
      </c>
      <c r="M77" s="16">
        <f t="shared" ref="M77" si="825">L77+1</f>
        <v>46120</v>
      </c>
      <c r="N77" s="16">
        <f t="shared" ref="N77" si="826">M77+1</f>
        <v>46121</v>
      </c>
      <c r="O77" s="16">
        <f t="shared" ref="O77" si="827">N77+1</f>
        <v>46122</v>
      </c>
      <c r="P77" s="16">
        <f t="shared" ref="P77" si="828">O77+1</f>
        <v>46123</v>
      </c>
      <c r="Q77" s="16">
        <f t="shared" ref="Q77" si="829">P77+1</f>
        <v>46124</v>
      </c>
      <c r="R77" s="16">
        <f t="shared" ref="R77" si="830">Q77+1</f>
        <v>46125</v>
      </c>
      <c r="S77" s="16">
        <f t="shared" ref="S77" si="831">R77+1</f>
        <v>46126</v>
      </c>
      <c r="T77" s="16">
        <f t="shared" ref="T77" si="832">S77+1</f>
        <v>46127</v>
      </c>
      <c r="U77" s="16">
        <f t="shared" ref="U77" si="833">T77+1</f>
        <v>46128</v>
      </c>
      <c r="V77" s="16">
        <f t="shared" ref="V77" si="834">U77+1</f>
        <v>46129</v>
      </c>
      <c r="W77" s="16">
        <f t="shared" ref="W77" si="835">V77+1</f>
        <v>46130</v>
      </c>
      <c r="X77" s="16">
        <f t="shared" ref="X77" si="836">W77+1</f>
        <v>46131</v>
      </c>
      <c r="Y77" s="16">
        <f>X77+1</f>
        <v>46132</v>
      </c>
      <c r="Z77" s="16">
        <f t="shared" ref="Z77" si="837">Y77+1</f>
        <v>46133</v>
      </c>
      <c r="AA77" s="16">
        <f t="shared" ref="AA77" si="838">Z77+1</f>
        <v>46134</v>
      </c>
      <c r="AB77" s="16">
        <f t="shared" ref="AB77" si="839">AA77+1</f>
        <v>46135</v>
      </c>
      <c r="AC77" s="16">
        <f t="shared" ref="AC77" si="840">AB77+1</f>
        <v>46136</v>
      </c>
      <c r="AD77" s="16">
        <f t="shared" ref="AD77" si="841">AC77+1</f>
        <v>46137</v>
      </c>
      <c r="AE77" s="16">
        <f t="shared" ref="AE77" si="842">AD77+1</f>
        <v>46138</v>
      </c>
      <c r="AF77" s="16">
        <f t="shared" ref="AF77" si="843">AE77+1</f>
        <v>46139</v>
      </c>
      <c r="AG77" s="16">
        <f>AF77+1</f>
        <v>46140</v>
      </c>
      <c r="AH77" s="16">
        <f>IF(F81=AG77+1,0,AG77+1)</f>
        <v>46141</v>
      </c>
      <c r="AI77" s="16">
        <f>IF(AH77=0,0,IF(F81=AH77+1,0,AH77+1))</f>
        <v>46142</v>
      </c>
      <c r="AJ77" s="16">
        <f>IF(AI77=0,0,IF(F81=AI77+1,0,AI77+1))</f>
        <v>0</v>
      </c>
      <c r="AK77" s="35" t="s">
        <v>31</v>
      </c>
      <c r="AL77" s="35" t="s">
        <v>32</v>
      </c>
      <c r="AM77" s="35" t="s">
        <v>35</v>
      </c>
      <c r="AN77" s="35" t="s">
        <v>34</v>
      </c>
      <c r="AO77" s="35" t="s">
        <v>33</v>
      </c>
    </row>
    <row r="78" spans="1:41" ht="26.4" customHeight="1" x14ac:dyDescent="0.45">
      <c r="A78" s="36"/>
      <c r="B78" s="36"/>
      <c r="C78" s="36"/>
      <c r="D78" s="32" t="s">
        <v>3</v>
      </c>
      <c r="E78" s="32"/>
      <c r="F78" s="17">
        <f>WEEKDAY(F77,1)</f>
        <v>4</v>
      </c>
      <c r="G78" s="17">
        <f t="shared" ref="G78" si="844">WEEKDAY(G77,1)</f>
        <v>5</v>
      </c>
      <c r="H78" s="17">
        <f t="shared" ref="H78" si="845">WEEKDAY(H77,1)</f>
        <v>6</v>
      </c>
      <c r="I78" s="17">
        <f t="shared" ref="I78" si="846">WEEKDAY(I77,1)</f>
        <v>7</v>
      </c>
      <c r="J78" s="17">
        <f t="shared" ref="J78" si="847">WEEKDAY(J77,1)</f>
        <v>1</v>
      </c>
      <c r="K78" s="17">
        <f t="shared" ref="K78" si="848">WEEKDAY(K77,1)</f>
        <v>2</v>
      </c>
      <c r="L78" s="17">
        <f t="shared" ref="L78" si="849">WEEKDAY(L77,1)</f>
        <v>3</v>
      </c>
      <c r="M78" s="17">
        <f t="shared" ref="M78" si="850">WEEKDAY(M77,1)</f>
        <v>4</v>
      </c>
      <c r="N78" s="17">
        <f t="shared" ref="N78" si="851">WEEKDAY(N77,1)</f>
        <v>5</v>
      </c>
      <c r="O78" s="17">
        <f t="shared" ref="O78" si="852">WEEKDAY(O77,1)</f>
        <v>6</v>
      </c>
      <c r="P78" s="17">
        <f t="shared" ref="P78" si="853">WEEKDAY(P77,1)</f>
        <v>7</v>
      </c>
      <c r="Q78" s="17">
        <f t="shared" ref="Q78" si="854">WEEKDAY(Q77,1)</f>
        <v>1</v>
      </c>
      <c r="R78" s="17">
        <f t="shared" ref="R78" si="855">WEEKDAY(R77,1)</f>
        <v>2</v>
      </c>
      <c r="S78" s="17">
        <f t="shared" ref="S78" si="856">WEEKDAY(S77,1)</f>
        <v>3</v>
      </c>
      <c r="T78" s="17">
        <f t="shared" ref="T78" si="857">WEEKDAY(T77,1)</f>
        <v>4</v>
      </c>
      <c r="U78" s="17">
        <f t="shared" ref="U78" si="858">WEEKDAY(U77,1)</f>
        <v>5</v>
      </c>
      <c r="V78" s="17">
        <f t="shared" ref="V78" si="859">WEEKDAY(V77,1)</f>
        <v>6</v>
      </c>
      <c r="W78" s="17">
        <f t="shared" ref="W78" si="860">WEEKDAY(W77,1)</f>
        <v>7</v>
      </c>
      <c r="X78" s="17">
        <f t="shared" ref="X78" si="861">WEEKDAY(X77,1)</f>
        <v>1</v>
      </c>
      <c r="Y78" s="17">
        <f t="shared" ref="Y78" si="862">WEEKDAY(Y77,1)</f>
        <v>2</v>
      </c>
      <c r="Z78" s="17">
        <f t="shared" ref="Z78" si="863">WEEKDAY(Z77,1)</f>
        <v>3</v>
      </c>
      <c r="AA78" s="17">
        <f t="shared" ref="AA78" si="864">WEEKDAY(AA77,1)</f>
        <v>4</v>
      </c>
      <c r="AB78" s="17">
        <f t="shared" ref="AB78" si="865">WEEKDAY(AB77,1)</f>
        <v>5</v>
      </c>
      <c r="AC78" s="17">
        <f t="shared" ref="AC78" si="866">WEEKDAY(AC77,1)</f>
        <v>6</v>
      </c>
      <c r="AD78" s="17">
        <f t="shared" ref="AD78" si="867">WEEKDAY(AD77,1)</f>
        <v>7</v>
      </c>
      <c r="AE78" s="17">
        <f t="shared" ref="AE78" si="868">WEEKDAY(AE77,1)</f>
        <v>1</v>
      </c>
      <c r="AF78" s="17">
        <f t="shared" ref="AF78" si="869">WEEKDAY(AF77,1)</f>
        <v>2</v>
      </c>
      <c r="AG78" s="17">
        <f>WEEKDAY(AG77,1)</f>
        <v>3</v>
      </c>
      <c r="AH78" s="17">
        <f>IF(AH77=0,"",WEEKDAY(AH77,1))</f>
        <v>4</v>
      </c>
      <c r="AI78" s="17">
        <f>IF(AI77=0,"",WEEKDAY(AI77,1))</f>
        <v>5</v>
      </c>
      <c r="AJ78" s="17" t="str">
        <f>IF(AJ77=0,"",WEEKDAY(AJ77,1))</f>
        <v/>
      </c>
      <c r="AK78" s="35"/>
      <c r="AL78" s="35"/>
      <c r="AM78" s="35"/>
      <c r="AN78" s="35"/>
      <c r="AO78" s="35"/>
    </row>
    <row r="79" spans="1:41" ht="26.4" customHeight="1" x14ac:dyDescent="0.45">
      <c r="A79" s="34">
        <f>IF(A75=12,1,A75+1)</f>
        <v>4</v>
      </c>
      <c r="B79" s="34"/>
      <c r="C79" s="34"/>
      <c r="D79" s="32" t="s">
        <v>23</v>
      </c>
      <c r="E79" s="32"/>
      <c r="F79" s="27" t="str">
        <f t="shared" ref="F79:AJ79" si="870">IF(F78="","",IF(WEEKDAY(F78,2)&gt;5,"■","〇"))</f>
        <v>〇</v>
      </c>
      <c r="G79" s="27" t="str">
        <f t="shared" si="870"/>
        <v>〇</v>
      </c>
      <c r="H79" s="27" t="str">
        <f t="shared" si="870"/>
        <v>〇</v>
      </c>
      <c r="I79" s="27" t="str">
        <f t="shared" si="870"/>
        <v>■</v>
      </c>
      <c r="J79" s="27" t="str">
        <f t="shared" si="870"/>
        <v>■</v>
      </c>
      <c r="K79" s="27" t="str">
        <f t="shared" si="870"/>
        <v>〇</v>
      </c>
      <c r="L79" s="27" t="str">
        <f t="shared" si="870"/>
        <v>〇</v>
      </c>
      <c r="M79" s="27" t="str">
        <f t="shared" si="870"/>
        <v>〇</v>
      </c>
      <c r="N79" s="27" t="str">
        <f t="shared" si="870"/>
        <v>〇</v>
      </c>
      <c r="O79" s="27" t="str">
        <f t="shared" si="870"/>
        <v>〇</v>
      </c>
      <c r="P79" s="27" t="str">
        <f t="shared" si="870"/>
        <v>■</v>
      </c>
      <c r="Q79" s="27" t="str">
        <f t="shared" si="870"/>
        <v>■</v>
      </c>
      <c r="R79" s="27" t="str">
        <f t="shared" si="870"/>
        <v>〇</v>
      </c>
      <c r="S79" s="27" t="str">
        <f t="shared" si="870"/>
        <v>〇</v>
      </c>
      <c r="T79" s="27" t="str">
        <f t="shared" si="870"/>
        <v>〇</v>
      </c>
      <c r="U79" s="27" t="str">
        <f t="shared" si="870"/>
        <v>〇</v>
      </c>
      <c r="V79" s="27" t="str">
        <f t="shared" si="870"/>
        <v>〇</v>
      </c>
      <c r="W79" s="27" t="str">
        <f t="shared" si="870"/>
        <v>■</v>
      </c>
      <c r="X79" s="27" t="str">
        <f t="shared" si="870"/>
        <v>■</v>
      </c>
      <c r="Y79" s="27" t="str">
        <f t="shared" si="870"/>
        <v>〇</v>
      </c>
      <c r="Z79" s="27" t="str">
        <f t="shared" si="870"/>
        <v>〇</v>
      </c>
      <c r="AA79" s="27" t="str">
        <f t="shared" si="870"/>
        <v>〇</v>
      </c>
      <c r="AB79" s="27" t="str">
        <f t="shared" si="870"/>
        <v>〇</v>
      </c>
      <c r="AC79" s="27" t="str">
        <f t="shared" si="870"/>
        <v>〇</v>
      </c>
      <c r="AD79" s="27" t="str">
        <f t="shared" si="870"/>
        <v>■</v>
      </c>
      <c r="AE79" s="27" t="str">
        <f t="shared" si="870"/>
        <v>■</v>
      </c>
      <c r="AF79" s="27" t="str">
        <f t="shared" si="870"/>
        <v>〇</v>
      </c>
      <c r="AG79" s="27" t="str">
        <f t="shared" si="870"/>
        <v>〇</v>
      </c>
      <c r="AH79" s="27" t="str">
        <f t="shared" si="870"/>
        <v>〇</v>
      </c>
      <c r="AI79" s="27" t="str">
        <f t="shared" si="870"/>
        <v>〇</v>
      </c>
      <c r="AJ79" s="27" t="str">
        <f t="shared" si="870"/>
        <v/>
      </c>
      <c r="AK79" s="19">
        <f>COUNTIF(F79:AJ79,"〇")+COUNTIF(F79:AJ79,"■")</f>
        <v>30</v>
      </c>
      <c r="AL79" s="19">
        <f>COUNTIFS(F79:AJ79,"■",F78:AJ78,1)+COUNTIFS(F79:AJ79,"〇",F78:AJ78,1)+COUNTIFS(F79:AJ79,"■",F78:AJ78,7)+COUNTIFS(F79:AJ79,"〇",F78:AJ78,7)</f>
        <v>8</v>
      </c>
      <c r="AM79" s="19">
        <f>COUNTIF(F79:AJ79,"■")</f>
        <v>8</v>
      </c>
      <c r="AN79" s="20">
        <f>AM79/AK79</f>
        <v>0.26666666666666666</v>
      </c>
      <c r="AO79" s="19" t="str">
        <f>IF(AN79&gt;=0.285,"OK",IF(AM79&gt;=AL79,"OK","NG"))</f>
        <v>OK</v>
      </c>
    </row>
    <row r="80" spans="1:41" ht="26.4" customHeight="1" x14ac:dyDescent="0.45">
      <c r="A80" s="34"/>
      <c r="B80" s="34"/>
      <c r="C80" s="34"/>
      <c r="D80" s="32" t="s">
        <v>24</v>
      </c>
      <c r="E80" s="32"/>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19">
        <f>COUNTIF(F80:AJ80,"〇")+COUNTIF(F80:AJ80,"■")</f>
        <v>0</v>
      </c>
      <c r="AL80" s="19">
        <f>COUNTIFS(F80:AJ80,"■",F78:AJ78,1)+COUNTIFS(F80:AJ80,"〇",F78:AJ78,1)+COUNTIFS(F80:AJ80,"■",F78:AJ78,7)+COUNTIFS(F80:AJ80,"〇",F78:AJ78,7)</f>
        <v>0</v>
      </c>
      <c r="AM80" s="19">
        <f>COUNTIF(F80:AJ80,"■")</f>
        <v>0</v>
      </c>
      <c r="AN80" s="20" t="e">
        <f>AM80/AK80</f>
        <v>#DIV/0!</v>
      </c>
      <c r="AO80" s="19" t="e">
        <f>IF(AN80&gt;=0.285,"OK",IF(AM80&gt;=AL80,"OK","NG"))</f>
        <v>#DIV/0!</v>
      </c>
    </row>
    <row r="81" spans="1:41" ht="26.4" customHeight="1" x14ac:dyDescent="0.45">
      <c r="A81" s="36">
        <f>IF(A79=12,A77+1,A77)</f>
        <v>2026</v>
      </c>
      <c r="B81" s="36"/>
      <c r="C81" s="36"/>
      <c r="D81" s="32" t="s">
        <v>9</v>
      </c>
      <c r="E81" s="32"/>
      <c r="F81" s="16">
        <f>DATE($A81,$A83,1)</f>
        <v>46143</v>
      </c>
      <c r="G81" s="16">
        <f>F81+1</f>
        <v>46144</v>
      </c>
      <c r="H81" s="16">
        <f t="shared" ref="H81" si="871">G81+1</f>
        <v>46145</v>
      </c>
      <c r="I81" s="16">
        <f t="shared" ref="I81" si="872">H81+1</f>
        <v>46146</v>
      </c>
      <c r="J81" s="16">
        <f t="shared" ref="J81" si="873">I81+1</f>
        <v>46147</v>
      </c>
      <c r="K81" s="16">
        <f t="shared" ref="K81" si="874">J81+1</f>
        <v>46148</v>
      </c>
      <c r="L81" s="16">
        <f t="shared" ref="L81" si="875">K81+1</f>
        <v>46149</v>
      </c>
      <c r="M81" s="16">
        <f t="shared" ref="M81" si="876">L81+1</f>
        <v>46150</v>
      </c>
      <c r="N81" s="16">
        <f t="shared" ref="N81" si="877">M81+1</f>
        <v>46151</v>
      </c>
      <c r="O81" s="16">
        <f t="shared" ref="O81" si="878">N81+1</f>
        <v>46152</v>
      </c>
      <c r="P81" s="16">
        <f t="shared" ref="P81" si="879">O81+1</f>
        <v>46153</v>
      </c>
      <c r="Q81" s="16">
        <f t="shared" ref="Q81" si="880">P81+1</f>
        <v>46154</v>
      </c>
      <c r="R81" s="16">
        <f t="shared" ref="R81" si="881">Q81+1</f>
        <v>46155</v>
      </c>
      <c r="S81" s="16">
        <f t="shared" ref="S81" si="882">R81+1</f>
        <v>46156</v>
      </c>
      <c r="T81" s="16">
        <f t="shared" ref="T81" si="883">S81+1</f>
        <v>46157</v>
      </c>
      <c r="U81" s="16">
        <f t="shared" ref="U81" si="884">T81+1</f>
        <v>46158</v>
      </c>
      <c r="V81" s="16">
        <f t="shared" ref="V81" si="885">U81+1</f>
        <v>46159</v>
      </c>
      <c r="W81" s="16">
        <f t="shared" ref="W81" si="886">V81+1</f>
        <v>46160</v>
      </c>
      <c r="X81" s="16">
        <f t="shared" ref="X81" si="887">W81+1</f>
        <v>46161</v>
      </c>
      <c r="Y81" s="16">
        <f>X81+1</f>
        <v>46162</v>
      </c>
      <c r="Z81" s="16">
        <f t="shared" ref="Z81" si="888">Y81+1</f>
        <v>46163</v>
      </c>
      <c r="AA81" s="16">
        <f t="shared" ref="AA81" si="889">Z81+1</f>
        <v>46164</v>
      </c>
      <c r="AB81" s="16">
        <f t="shared" ref="AB81" si="890">AA81+1</f>
        <v>46165</v>
      </c>
      <c r="AC81" s="16">
        <f t="shared" ref="AC81" si="891">AB81+1</f>
        <v>46166</v>
      </c>
      <c r="AD81" s="16">
        <f t="shared" ref="AD81" si="892">AC81+1</f>
        <v>46167</v>
      </c>
      <c r="AE81" s="16">
        <f t="shared" ref="AE81" si="893">AD81+1</f>
        <v>46168</v>
      </c>
      <c r="AF81" s="16">
        <f t="shared" ref="AF81" si="894">AE81+1</f>
        <v>46169</v>
      </c>
      <c r="AG81" s="16">
        <f>AF81+1</f>
        <v>46170</v>
      </c>
      <c r="AH81" s="16">
        <f>IF(F85=AG81+1,0,AG81+1)</f>
        <v>46171</v>
      </c>
      <c r="AI81" s="16">
        <f>IF(AH81=0,0,IF(F85=AH81+1,0,AH81+1))</f>
        <v>46172</v>
      </c>
      <c r="AJ81" s="16">
        <f>IF(AI81=0,0,IF(F85=AI81+1,0,AI81+1))</f>
        <v>46173</v>
      </c>
      <c r="AK81" s="35" t="s">
        <v>31</v>
      </c>
      <c r="AL81" s="35" t="s">
        <v>32</v>
      </c>
      <c r="AM81" s="35" t="s">
        <v>35</v>
      </c>
      <c r="AN81" s="35" t="s">
        <v>34</v>
      </c>
      <c r="AO81" s="35" t="s">
        <v>33</v>
      </c>
    </row>
    <row r="82" spans="1:41" ht="26.4" customHeight="1" x14ac:dyDescent="0.45">
      <c r="A82" s="36"/>
      <c r="B82" s="36"/>
      <c r="C82" s="36"/>
      <c r="D82" s="32" t="s">
        <v>3</v>
      </c>
      <c r="E82" s="32"/>
      <c r="F82" s="17">
        <f>WEEKDAY(F81,1)</f>
        <v>6</v>
      </c>
      <c r="G82" s="17">
        <f t="shared" ref="G82" si="895">WEEKDAY(G81,1)</f>
        <v>7</v>
      </c>
      <c r="H82" s="17">
        <f t="shared" ref="H82" si="896">WEEKDAY(H81,1)</f>
        <v>1</v>
      </c>
      <c r="I82" s="17">
        <f t="shared" ref="I82" si="897">WEEKDAY(I81,1)</f>
        <v>2</v>
      </c>
      <c r="J82" s="17">
        <f t="shared" ref="J82" si="898">WEEKDAY(J81,1)</f>
        <v>3</v>
      </c>
      <c r="K82" s="17">
        <f t="shared" ref="K82" si="899">WEEKDAY(K81,1)</f>
        <v>4</v>
      </c>
      <c r="L82" s="17">
        <f t="shared" ref="L82" si="900">WEEKDAY(L81,1)</f>
        <v>5</v>
      </c>
      <c r="M82" s="17">
        <f t="shared" ref="M82" si="901">WEEKDAY(M81,1)</f>
        <v>6</v>
      </c>
      <c r="N82" s="17">
        <f t="shared" ref="N82" si="902">WEEKDAY(N81,1)</f>
        <v>7</v>
      </c>
      <c r="O82" s="17">
        <f t="shared" ref="O82" si="903">WEEKDAY(O81,1)</f>
        <v>1</v>
      </c>
      <c r="P82" s="17">
        <f t="shared" ref="P82" si="904">WEEKDAY(P81,1)</f>
        <v>2</v>
      </c>
      <c r="Q82" s="17">
        <f t="shared" ref="Q82" si="905">WEEKDAY(Q81,1)</f>
        <v>3</v>
      </c>
      <c r="R82" s="17">
        <f t="shared" ref="R82" si="906">WEEKDAY(R81,1)</f>
        <v>4</v>
      </c>
      <c r="S82" s="17">
        <f t="shared" ref="S82" si="907">WEEKDAY(S81,1)</f>
        <v>5</v>
      </c>
      <c r="T82" s="17">
        <f t="shared" ref="T82" si="908">WEEKDAY(T81,1)</f>
        <v>6</v>
      </c>
      <c r="U82" s="17">
        <f t="shared" ref="U82" si="909">WEEKDAY(U81,1)</f>
        <v>7</v>
      </c>
      <c r="V82" s="17">
        <f t="shared" ref="V82" si="910">WEEKDAY(V81,1)</f>
        <v>1</v>
      </c>
      <c r="W82" s="17">
        <f t="shared" ref="W82" si="911">WEEKDAY(W81,1)</f>
        <v>2</v>
      </c>
      <c r="X82" s="17">
        <f t="shared" ref="X82" si="912">WEEKDAY(X81,1)</f>
        <v>3</v>
      </c>
      <c r="Y82" s="17">
        <f t="shared" ref="Y82" si="913">WEEKDAY(Y81,1)</f>
        <v>4</v>
      </c>
      <c r="Z82" s="17">
        <f t="shared" ref="Z82" si="914">WEEKDAY(Z81,1)</f>
        <v>5</v>
      </c>
      <c r="AA82" s="17">
        <f t="shared" ref="AA82" si="915">WEEKDAY(AA81,1)</f>
        <v>6</v>
      </c>
      <c r="AB82" s="17">
        <f t="shared" ref="AB82" si="916">WEEKDAY(AB81,1)</f>
        <v>7</v>
      </c>
      <c r="AC82" s="17">
        <f t="shared" ref="AC82" si="917">WEEKDAY(AC81,1)</f>
        <v>1</v>
      </c>
      <c r="AD82" s="17">
        <f t="shared" ref="AD82" si="918">WEEKDAY(AD81,1)</f>
        <v>2</v>
      </c>
      <c r="AE82" s="17">
        <f t="shared" ref="AE82" si="919">WEEKDAY(AE81,1)</f>
        <v>3</v>
      </c>
      <c r="AF82" s="17">
        <f t="shared" ref="AF82" si="920">WEEKDAY(AF81,1)</f>
        <v>4</v>
      </c>
      <c r="AG82" s="17">
        <f>WEEKDAY(AG81,1)</f>
        <v>5</v>
      </c>
      <c r="AH82" s="17">
        <f>IF(AH81=0,"",WEEKDAY(AH81,1))</f>
        <v>6</v>
      </c>
      <c r="AI82" s="17">
        <f>IF(AI81=0,"",WEEKDAY(AI81,1))</f>
        <v>7</v>
      </c>
      <c r="AJ82" s="17">
        <f>IF(AJ81=0,"",WEEKDAY(AJ81,1))</f>
        <v>1</v>
      </c>
      <c r="AK82" s="35"/>
      <c r="AL82" s="35"/>
      <c r="AM82" s="35"/>
      <c r="AN82" s="35"/>
      <c r="AO82" s="35"/>
    </row>
    <row r="83" spans="1:41" ht="26.4" customHeight="1" x14ac:dyDescent="0.45">
      <c r="A83" s="34">
        <f>IF(A79=12,1,A79+1)</f>
        <v>5</v>
      </c>
      <c r="B83" s="34"/>
      <c r="C83" s="34"/>
      <c r="D83" s="32" t="s">
        <v>23</v>
      </c>
      <c r="E83" s="32"/>
      <c r="F83" s="27" t="str">
        <f t="shared" ref="F83:AJ83" si="921">IF(F82="","",IF(WEEKDAY(F82,2)&gt;5,"■","〇"))</f>
        <v>〇</v>
      </c>
      <c r="G83" s="27" t="str">
        <f t="shared" si="921"/>
        <v>■</v>
      </c>
      <c r="H83" s="27" t="str">
        <f t="shared" si="921"/>
        <v>■</v>
      </c>
      <c r="I83" s="27" t="str">
        <f t="shared" si="921"/>
        <v>〇</v>
      </c>
      <c r="J83" s="27" t="str">
        <f t="shared" si="921"/>
        <v>〇</v>
      </c>
      <c r="K83" s="27" t="str">
        <f t="shared" si="921"/>
        <v>〇</v>
      </c>
      <c r="L83" s="27" t="str">
        <f t="shared" si="921"/>
        <v>〇</v>
      </c>
      <c r="M83" s="27" t="str">
        <f t="shared" si="921"/>
        <v>〇</v>
      </c>
      <c r="N83" s="27" t="str">
        <f t="shared" si="921"/>
        <v>■</v>
      </c>
      <c r="O83" s="27" t="str">
        <f t="shared" si="921"/>
        <v>■</v>
      </c>
      <c r="P83" s="27" t="str">
        <f t="shared" si="921"/>
        <v>〇</v>
      </c>
      <c r="Q83" s="27" t="str">
        <f t="shared" si="921"/>
        <v>〇</v>
      </c>
      <c r="R83" s="27" t="str">
        <f t="shared" si="921"/>
        <v>〇</v>
      </c>
      <c r="S83" s="27" t="str">
        <f t="shared" si="921"/>
        <v>〇</v>
      </c>
      <c r="T83" s="27" t="str">
        <f t="shared" si="921"/>
        <v>〇</v>
      </c>
      <c r="U83" s="27" t="str">
        <f t="shared" si="921"/>
        <v>■</v>
      </c>
      <c r="V83" s="27" t="str">
        <f t="shared" si="921"/>
        <v>■</v>
      </c>
      <c r="W83" s="27" t="str">
        <f t="shared" si="921"/>
        <v>〇</v>
      </c>
      <c r="X83" s="27" t="str">
        <f t="shared" si="921"/>
        <v>〇</v>
      </c>
      <c r="Y83" s="27" t="str">
        <f t="shared" si="921"/>
        <v>〇</v>
      </c>
      <c r="Z83" s="27" t="str">
        <f t="shared" si="921"/>
        <v>〇</v>
      </c>
      <c r="AA83" s="27" t="str">
        <f t="shared" si="921"/>
        <v>〇</v>
      </c>
      <c r="AB83" s="27" t="str">
        <f t="shared" si="921"/>
        <v>■</v>
      </c>
      <c r="AC83" s="27" t="str">
        <f t="shared" si="921"/>
        <v>■</v>
      </c>
      <c r="AD83" s="27" t="str">
        <f t="shared" si="921"/>
        <v>〇</v>
      </c>
      <c r="AE83" s="27" t="str">
        <f t="shared" si="921"/>
        <v>〇</v>
      </c>
      <c r="AF83" s="27" t="str">
        <f t="shared" si="921"/>
        <v>〇</v>
      </c>
      <c r="AG83" s="27" t="str">
        <f t="shared" si="921"/>
        <v>〇</v>
      </c>
      <c r="AH83" s="27" t="str">
        <f t="shared" si="921"/>
        <v>〇</v>
      </c>
      <c r="AI83" s="27" t="str">
        <f t="shared" si="921"/>
        <v>■</v>
      </c>
      <c r="AJ83" s="27" t="str">
        <f t="shared" si="921"/>
        <v>■</v>
      </c>
      <c r="AK83" s="19">
        <f>COUNTIF(F83:AJ83,"〇")+COUNTIF(F83:AJ83,"■")</f>
        <v>31</v>
      </c>
      <c r="AL83" s="19">
        <f>COUNTIFS(F83:AJ83,"■",F82:AJ82,1)+COUNTIFS(F83:AJ83,"〇",F82:AJ82,1)+COUNTIFS(F83:AJ83,"■",F82:AJ82,7)+COUNTIFS(F83:AJ83,"〇",F82:AJ82,7)</f>
        <v>10</v>
      </c>
      <c r="AM83" s="19">
        <f>COUNTIF(F83:AJ83,"■")</f>
        <v>10</v>
      </c>
      <c r="AN83" s="20">
        <f>AM83/AK83</f>
        <v>0.32258064516129031</v>
      </c>
      <c r="AO83" s="19" t="str">
        <f>IF(AN83&gt;=0.285,"OK",IF(AM83&gt;=AL83,"OK","NG"))</f>
        <v>OK</v>
      </c>
    </row>
    <row r="84" spans="1:41" ht="26.4" customHeight="1" x14ac:dyDescent="0.45">
      <c r="A84" s="34"/>
      <c r="B84" s="34"/>
      <c r="C84" s="34"/>
      <c r="D84" s="32" t="s">
        <v>24</v>
      </c>
      <c r="E84" s="32"/>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19">
        <f>COUNTIF(F84:AJ84,"〇")+COUNTIF(F84:AJ84,"■")</f>
        <v>0</v>
      </c>
      <c r="AL84" s="19">
        <f>COUNTIFS(F84:AJ84,"■",F82:AJ82,1)+COUNTIFS(F84:AJ84,"〇",F82:AJ82,1)+COUNTIFS(F84:AJ84,"■",F82:AJ82,7)+COUNTIFS(F84:AJ84,"〇",F82:AJ82,7)</f>
        <v>0</v>
      </c>
      <c r="AM84" s="19">
        <f>COUNTIF(F84:AJ84,"■")</f>
        <v>0</v>
      </c>
      <c r="AN84" s="20" t="e">
        <f>AM84/AK84</f>
        <v>#DIV/0!</v>
      </c>
      <c r="AO84" s="19" t="e">
        <f>IF(AN84&gt;=0.285,"OK",IF(AM84&gt;=AL84,"OK","NG"))</f>
        <v>#DIV/0!</v>
      </c>
    </row>
    <row r="85" spans="1:41" ht="26.4" customHeight="1" x14ac:dyDescent="0.45">
      <c r="A85" s="36">
        <f>IF(A83=12,A81+1,A81)</f>
        <v>2026</v>
      </c>
      <c r="B85" s="36"/>
      <c r="C85" s="36"/>
      <c r="D85" s="32" t="s">
        <v>9</v>
      </c>
      <c r="E85" s="32"/>
      <c r="F85" s="16">
        <f>DATE($A85,$A87,1)</f>
        <v>46174</v>
      </c>
      <c r="G85" s="16">
        <f>F85+1</f>
        <v>46175</v>
      </c>
      <c r="H85" s="16">
        <f t="shared" ref="H85" si="922">G85+1</f>
        <v>46176</v>
      </c>
      <c r="I85" s="16">
        <f t="shared" ref="I85" si="923">H85+1</f>
        <v>46177</v>
      </c>
      <c r="J85" s="16">
        <f t="shared" ref="J85" si="924">I85+1</f>
        <v>46178</v>
      </c>
      <c r="K85" s="16">
        <f t="shared" ref="K85" si="925">J85+1</f>
        <v>46179</v>
      </c>
      <c r="L85" s="16">
        <f t="shared" ref="L85" si="926">K85+1</f>
        <v>46180</v>
      </c>
      <c r="M85" s="16">
        <f t="shared" ref="M85" si="927">L85+1</f>
        <v>46181</v>
      </c>
      <c r="N85" s="16">
        <f t="shared" ref="N85" si="928">M85+1</f>
        <v>46182</v>
      </c>
      <c r="O85" s="16">
        <f t="shared" ref="O85" si="929">N85+1</f>
        <v>46183</v>
      </c>
      <c r="P85" s="16">
        <f t="shared" ref="P85" si="930">O85+1</f>
        <v>46184</v>
      </c>
      <c r="Q85" s="16">
        <f t="shared" ref="Q85" si="931">P85+1</f>
        <v>46185</v>
      </c>
      <c r="R85" s="16">
        <f t="shared" ref="R85" si="932">Q85+1</f>
        <v>46186</v>
      </c>
      <c r="S85" s="16">
        <f t="shared" ref="S85" si="933">R85+1</f>
        <v>46187</v>
      </c>
      <c r="T85" s="16">
        <f t="shared" ref="T85" si="934">S85+1</f>
        <v>46188</v>
      </c>
      <c r="U85" s="16">
        <f t="shared" ref="U85" si="935">T85+1</f>
        <v>46189</v>
      </c>
      <c r="V85" s="16">
        <f t="shared" ref="V85" si="936">U85+1</f>
        <v>46190</v>
      </c>
      <c r="W85" s="16">
        <f t="shared" ref="W85" si="937">V85+1</f>
        <v>46191</v>
      </c>
      <c r="X85" s="16">
        <f t="shared" ref="X85" si="938">W85+1</f>
        <v>46192</v>
      </c>
      <c r="Y85" s="16">
        <f>X85+1</f>
        <v>46193</v>
      </c>
      <c r="Z85" s="16">
        <f t="shared" ref="Z85" si="939">Y85+1</f>
        <v>46194</v>
      </c>
      <c r="AA85" s="16">
        <f t="shared" ref="AA85" si="940">Z85+1</f>
        <v>46195</v>
      </c>
      <c r="AB85" s="16">
        <f t="shared" ref="AB85" si="941">AA85+1</f>
        <v>46196</v>
      </c>
      <c r="AC85" s="16">
        <f t="shared" ref="AC85" si="942">AB85+1</f>
        <v>46197</v>
      </c>
      <c r="AD85" s="16">
        <f t="shared" ref="AD85" si="943">AC85+1</f>
        <v>46198</v>
      </c>
      <c r="AE85" s="16">
        <f t="shared" ref="AE85" si="944">AD85+1</f>
        <v>46199</v>
      </c>
      <c r="AF85" s="16">
        <f t="shared" ref="AF85" si="945">AE85+1</f>
        <v>46200</v>
      </c>
      <c r="AG85" s="16">
        <f>AF85+1</f>
        <v>46201</v>
      </c>
      <c r="AH85" s="16">
        <f>IF(F89=AG85+1,0,AG85+1)</f>
        <v>46202</v>
      </c>
      <c r="AI85" s="16">
        <f>IF(AH85=0,0,IF(F89=AH85+1,0,AH85+1))</f>
        <v>46203</v>
      </c>
      <c r="AJ85" s="16">
        <f>IF(AI85=0,0,IF(F89=AI85+1,0,AI85+1))</f>
        <v>0</v>
      </c>
      <c r="AK85" s="35" t="s">
        <v>31</v>
      </c>
      <c r="AL85" s="35" t="s">
        <v>32</v>
      </c>
      <c r="AM85" s="35" t="s">
        <v>35</v>
      </c>
      <c r="AN85" s="35" t="s">
        <v>34</v>
      </c>
      <c r="AO85" s="35" t="s">
        <v>33</v>
      </c>
    </row>
    <row r="86" spans="1:41" ht="26.4" customHeight="1" x14ac:dyDescent="0.45">
      <c r="A86" s="36"/>
      <c r="B86" s="36"/>
      <c r="C86" s="36"/>
      <c r="D86" s="32" t="s">
        <v>3</v>
      </c>
      <c r="E86" s="32"/>
      <c r="F86" s="17">
        <f>WEEKDAY(F85,1)</f>
        <v>2</v>
      </c>
      <c r="G86" s="17">
        <f t="shared" ref="G86" si="946">WEEKDAY(G85,1)</f>
        <v>3</v>
      </c>
      <c r="H86" s="17">
        <f t="shared" ref="H86" si="947">WEEKDAY(H85,1)</f>
        <v>4</v>
      </c>
      <c r="I86" s="17">
        <f t="shared" ref="I86" si="948">WEEKDAY(I85,1)</f>
        <v>5</v>
      </c>
      <c r="J86" s="17">
        <f t="shared" ref="J86" si="949">WEEKDAY(J85,1)</f>
        <v>6</v>
      </c>
      <c r="K86" s="17">
        <f t="shared" ref="K86" si="950">WEEKDAY(K85,1)</f>
        <v>7</v>
      </c>
      <c r="L86" s="17">
        <f t="shared" ref="L86" si="951">WEEKDAY(L85,1)</f>
        <v>1</v>
      </c>
      <c r="M86" s="17">
        <f t="shared" ref="M86" si="952">WEEKDAY(M85,1)</f>
        <v>2</v>
      </c>
      <c r="N86" s="17">
        <f t="shared" ref="N86" si="953">WEEKDAY(N85,1)</f>
        <v>3</v>
      </c>
      <c r="O86" s="17">
        <f t="shared" ref="O86" si="954">WEEKDAY(O85,1)</f>
        <v>4</v>
      </c>
      <c r="P86" s="17">
        <f t="shared" ref="P86" si="955">WEEKDAY(P85,1)</f>
        <v>5</v>
      </c>
      <c r="Q86" s="17">
        <f t="shared" ref="Q86" si="956">WEEKDAY(Q85,1)</f>
        <v>6</v>
      </c>
      <c r="R86" s="17">
        <f t="shared" ref="R86" si="957">WEEKDAY(R85,1)</f>
        <v>7</v>
      </c>
      <c r="S86" s="17">
        <f t="shared" ref="S86" si="958">WEEKDAY(S85,1)</f>
        <v>1</v>
      </c>
      <c r="T86" s="17">
        <f t="shared" ref="T86" si="959">WEEKDAY(T85,1)</f>
        <v>2</v>
      </c>
      <c r="U86" s="17">
        <f t="shared" ref="U86" si="960">WEEKDAY(U85,1)</f>
        <v>3</v>
      </c>
      <c r="V86" s="17">
        <f t="shared" ref="V86" si="961">WEEKDAY(V85,1)</f>
        <v>4</v>
      </c>
      <c r="W86" s="17">
        <f t="shared" ref="W86" si="962">WEEKDAY(W85,1)</f>
        <v>5</v>
      </c>
      <c r="X86" s="17">
        <f t="shared" ref="X86" si="963">WEEKDAY(X85,1)</f>
        <v>6</v>
      </c>
      <c r="Y86" s="17">
        <f t="shared" ref="Y86" si="964">WEEKDAY(Y85,1)</f>
        <v>7</v>
      </c>
      <c r="Z86" s="17">
        <f t="shared" ref="Z86" si="965">WEEKDAY(Z85,1)</f>
        <v>1</v>
      </c>
      <c r="AA86" s="17">
        <f t="shared" ref="AA86" si="966">WEEKDAY(AA85,1)</f>
        <v>2</v>
      </c>
      <c r="AB86" s="17">
        <f t="shared" ref="AB86" si="967">WEEKDAY(AB85,1)</f>
        <v>3</v>
      </c>
      <c r="AC86" s="17">
        <f t="shared" ref="AC86" si="968">WEEKDAY(AC85,1)</f>
        <v>4</v>
      </c>
      <c r="AD86" s="17">
        <f t="shared" ref="AD86" si="969">WEEKDAY(AD85,1)</f>
        <v>5</v>
      </c>
      <c r="AE86" s="17">
        <f t="shared" ref="AE86" si="970">WEEKDAY(AE85,1)</f>
        <v>6</v>
      </c>
      <c r="AF86" s="17">
        <f t="shared" ref="AF86" si="971">WEEKDAY(AF85,1)</f>
        <v>7</v>
      </c>
      <c r="AG86" s="17">
        <f>WEEKDAY(AG85,1)</f>
        <v>1</v>
      </c>
      <c r="AH86" s="17">
        <f>IF(AH85=0,"",WEEKDAY(AH85,1))</f>
        <v>2</v>
      </c>
      <c r="AI86" s="17">
        <f>IF(AI85=0,"",WEEKDAY(AI85,1))</f>
        <v>3</v>
      </c>
      <c r="AJ86" s="17" t="str">
        <f>IF(AJ85=0,"",WEEKDAY(AJ85,1))</f>
        <v/>
      </c>
      <c r="AK86" s="35"/>
      <c r="AL86" s="35"/>
      <c r="AM86" s="35"/>
      <c r="AN86" s="35"/>
      <c r="AO86" s="35"/>
    </row>
    <row r="87" spans="1:41" ht="26.4" customHeight="1" x14ac:dyDescent="0.45">
      <c r="A87" s="34">
        <f>IF(A83=12,1,A83+1)</f>
        <v>6</v>
      </c>
      <c r="B87" s="34"/>
      <c r="C87" s="34"/>
      <c r="D87" s="32" t="s">
        <v>23</v>
      </c>
      <c r="E87" s="32"/>
      <c r="F87" s="27" t="str">
        <f t="shared" ref="F87:AJ87" si="972">IF(F86="","",IF(WEEKDAY(F86,2)&gt;5,"■","〇"))</f>
        <v>〇</v>
      </c>
      <c r="G87" s="27" t="str">
        <f t="shared" si="972"/>
        <v>〇</v>
      </c>
      <c r="H87" s="27" t="str">
        <f t="shared" si="972"/>
        <v>〇</v>
      </c>
      <c r="I87" s="27" t="str">
        <f t="shared" si="972"/>
        <v>〇</v>
      </c>
      <c r="J87" s="27" t="str">
        <f t="shared" si="972"/>
        <v>〇</v>
      </c>
      <c r="K87" s="27" t="str">
        <f t="shared" si="972"/>
        <v>■</v>
      </c>
      <c r="L87" s="27" t="str">
        <f t="shared" si="972"/>
        <v>■</v>
      </c>
      <c r="M87" s="27" t="str">
        <f t="shared" si="972"/>
        <v>〇</v>
      </c>
      <c r="N87" s="27" t="str">
        <f t="shared" si="972"/>
        <v>〇</v>
      </c>
      <c r="O87" s="27" t="str">
        <f t="shared" si="972"/>
        <v>〇</v>
      </c>
      <c r="P87" s="27" t="str">
        <f t="shared" si="972"/>
        <v>〇</v>
      </c>
      <c r="Q87" s="27" t="str">
        <f t="shared" si="972"/>
        <v>〇</v>
      </c>
      <c r="R87" s="27" t="str">
        <f t="shared" si="972"/>
        <v>■</v>
      </c>
      <c r="S87" s="27" t="str">
        <f t="shared" si="972"/>
        <v>■</v>
      </c>
      <c r="T87" s="27" t="str">
        <f t="shared" si="972"/>
        <v>〇</v>
      </c>
      <c r="U87" s="27" t="str">
        <f t="shared" si="972"/>
        <v>〇</v>
      </c>
      <c r="V87" s="27" t="str">
        <f t="shared" si="972"/>
        <v>〇</v>
      </c>
      <c r="W87" s="27" t="str">
        <f t="shared" si="972"/>
        <v>〇</v>
      </c>
      <c r="X87" s="27" t="str">
        <f t="shared" si="972"/>
        <v>〇</v>
      </c>
      <c r="Y87" s="27" t="str">
        <f t="shared" si="972"/>
        <v>■</v>
      </c>
      <c r="Z87" s="27" t="str">
        <f t="shared" si="972"/>
        <v>■</v>
      </c>
      <c r="AA87" s="27" t="str">
        <f t="shared" si="972"/>
        <v>〇</v>
      </c>
      <c r="AB87" s="27" t="str">
        <f t="shared" si="972"/>
        <v>〇</v>
      </c>
      <c r="AC87" s="27" t="str">
        <f t="shared" si="972"/>
        <v>〇</v>
      </c>
      <c r="AD87" s="27" t="str">
        <f t="shared" si="972"/>
        <v>〇</v>
      </c>
      <c r="AE87" s="27" t="str">
        <f t="shared" si="972"/>
        <v>〇</v>
      </c>
      <c r="AF87" s="27" t="str">
        <f t="shared" si="972"/>
        <v>■</v>
      </c>
      <c r="AG87" s="27" t="str">
        <f t="shared" si="972"/>
        <v>■</v>
      </c>
      <c r="AH87" s="27" t="str">
        <f t="shared" si="972"/>
        <v>〇</v>
      </c>
      <c r="AI87" s="27" t="str">
        <f t="shared" si="972"/>
        <v>〇</v>
      </c>
      <c r="AJ87" s="27" t="str">
        <f t="shared" si="972"/>
        <v/>
      </c>
      <c r="AK87" s="19">
        <f>COUNTIF(F87:AJ87,"〇")+COUNTIF(F87:AJ87,"■")</f>
        <v>30</v>
      </c>
      <c r="AL87" s="19">
        <f>COUNTIFS(F87:AJ87,"■",F86:AJ86,1)+COUNTIFS(F87:AJ87,"〇",F86:AJ86,1)+COUNTIFS(F87:AJ87,"■",F86:AJ86,7)+COUNTIFS(F87:AJ87,"〇",F86:AJ86,7)</f>
        <v>8</v>
      </c>
      <c r="AM87" s="19">
        <f>COUNTIF(F87:AJ87,"■")</f>
        <v>8</v>
      </c>
      <c r="AN87" s="20">
        <f>AM87/AK87</f>
        <v>0.26666666666666666</v>
      </c>
      <c r="AO87" s="19" t="str">
        <f>IF(AN87&gt;=0.285,"OK",IF(AM87&gt;=AL87,"OK","NG"))</f>
        <v>OK</v>
      </c>
    </row>
    <row r="88" spans="1:41" ht="26.4" customHeight="1" x14ac:dyDescent="0.45">
      <c r="A88" s="34"/>
      <c r="B88" s="34"/>
      <c r="C88" s="34"/>
      <c r="D88" s="32" t="s">
        <v>24</v>
      </c>
      <c r="E88" s="32"/>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19">
        <f>COUNTIF(F88:AJ88,"〇")+COUNTIF(F88:AJ88,"■")</f>
        <v>0</v>
      </c>
      <c r="AL88" s="19">
        <f>COUNTIFS(F88:AJ88,"■",F86:AJ86,1)+COUNTIFS(F88:AJ88,"〇",F86:AJ86,1)+COUNTIFS(F88:AJ88,"■",F86:AJ86,7)+COUNTIFS(F88:AJ88,"〇",F86:AJ86,7)</f>
        <v>0</v>
      </c>
      <c r="AM88" s="19">
        <f>COUNTIF(F88:AJ88,"■")</f>
        <v>0</v>
      </c>
      <c r="AN88" s="20" t="e">
        <f>AM88/AK88</f>
        <v>#DIV/0!</v>
      </c>
      <c r="AO88" s="19" t="e">
        <f>IF(AN88&gt;=0.285,"OK",IF(AM88&gt;=AL88,"OK","NG"))</f>
        <v>#DIV/0!</v>
      </c>
    </row>
    <row r="89" spans="1:41" ht="26.4" customHeight="1" x14ac:dyDescent="0.45">
      <c r="A89" s="36">
        <f>IF(A87=12,A85+1,A85)</f>
        <v>2026</v>
      </c>
      <c r="B89" s="36"/>
      <c r="C89" s="36"/>
      <c r="D89" s="32" t="s">
        <v>9</v>
      </c>
      <c r="E89" s="32"/>
      <c r="F89" s="16">
        <f>DATE($A89,$A91,1)</f>
        <v>46204</v>
      </c>
      <c r="G89" s="16">
        <f>F89+1</f>
        <v>46205</v>
      </c>
      <c r="H89" s="16">
        <f t="shared" ref="H89" si="973">G89+1</f>
        <v>46206</v>
      </c>
      <c r="I89" s="16">
        <f t="shared" ref="I89" si="974">H89+1</f>
        <v>46207</v>
      </c>
      <c r="J89" s="16">
        <f t="shared" ref="J89" si="975">I89+1</f>
        <v>46208</v>
      </c>
      <c r="K89" s="16">
        <f t="shared" ref="K89" si="976">J89+1</f>
        <v>46209</v>
      </c>
      <c r="L89" s="16">
        <f t="shared" ref="L89" si="977">K89+1</f>
        <v>46210</v>
      </c>
      <c r="M89" s="16">
        <f t="shared" ref="M89" si="978">L89+1</f>
        <v>46211</v>
      </c>
      <c r="N89" s="16">
        <f t="shared" ref="N89" si="979">M89+1</f>
        <v>46212</v>
      </c>
      <c r="O89" s="16">
        <f t="shared" ref="O89" si="980">N89+1</f>
        <v>46213</v>
      </c>
      <c r="P89" s="16">
        <f t="shared" ref="P89" si="981">O89+1</f>
        <v>46214</v>
      </c>
      <c r="Q89" s="16">
        <f t="shared" ref="Q89" si="982">P89+1</f>
        <v>46215</v>
      </c>
      <c r="R89" s="16">
        <f t="shared" ref="R89" si="983">Q89+1</f>
        <v>46216</v>
      </c>
      <c r="S89" s="16">
        <f t="shared" ref="S89" si="984">R89+1</f>
        <v>46217</v>
      </c>
      <c r="T89" s="16">
        <f t="shared" ref="T89" si="985">S89+1</f>
        <v>46218</v>
      </c>
      <c r="U89" s="16">
        <f t="shared" ref="U89" si="986">T89+1</f>
        <v>46219</v>
      </c>
      <c r="V89" s="16">
        <f t="shared" ref="V89" si="987">U89+1</f>
        <v>46220</v>
      </c>
      <c r="W89" s="16">
        <f t="shared" ref="W89" si="988">V89+1</f>
        <v>46221</v>
      </c>
      <c r="X89" s="16">
        <f t="shared" ref="X89" si="989">W89+1</f>
        <v>46222</v>
      </c>
      <c r="Y89" s="16">
        <f>X89+1</f>
        <v>46223</v>
      </c>
      <c r="Z89" s="16">
        <f t="shared" ref="Z89" si="990">Y89+1</f>
        <v>46224</v>
      </c>
      <c r="AA89" s="16">
        <f t="shared" ref="AA89" si="991">Z89+1</f>
        <v>46225</v>
      </c>
      <c r="AB89" s="16">
        <f t="shared" ref="AB89" si="992">AA89+1</f>
        <v>46226</v>
      </c>
      <c r="AC89" s="16">
        <f t="shared" ref="AC89" si="993">AB89+1</f>
        <v>46227</v>
      </c>
      <c r="AD89" s="16">
        <f t="shared" ref="AD89" si="994">AC89+1</f>
        <v>46228</v>
      </c>
      <c r="AE89" s="16">
        <f t="shared" ref="AE89" si="995">AD89+1</f>
        <v>46229</v>
      </c>
      <c r="AF89" s="16">
        <f t="shared" ref="AF89" si="996">AE89+1</f>
        <v>46230</v>
      </c>
      <c r="AG89" s="16">
        <f>AF89+1</f>
        <v>46231</v>
      </c>
      <c r="AH89" s="16">
        <f>IF(F93=AG89+1,0,AG89+1)</f>
        <v>46232</v>
      </c>
      <c r="AI89" s="16">
        <f>IF(AH89=0,0,IF(F93=AH89+1,0,AH89+1))</f>
        <v>46233</v>
      </c>
      <c r="AJ89" s="16">
        <f>IF(AI89=0,0,IF(F93=AI89+1,0,AI89+1))</f>
        <v>46234</v>
      </c>
      <c r="AK89" s="35" t="s">
        <v>31</v>
      </c>
      <c r="AL89" s="35" t="s">
        <v>32</v>
      </c>
      <c r="AM89" s="35" t="s">
        <v>35</v>
      </c>
      <c r="AN89" s="35" t="s">
        <v>34</v>
      </c>
      <c r="AO89" s="35" t="s">
        <v>33</v>
      </c>
    </row>
    <row r="90" spans="1:41" ht="26.4" customHeight="1" x14ac:dyDescent="0.45">
      <c r="A90" s="36"/>
      <c r="B90" s="36"/>
      <c r="C90" s="36"/>
      <c r="D90" s="32" t="s">
        <v>3</v>
      </c>
      <c r="E90" s="32"/>
      <c r="F90" s="17">
        <f>WEEKDAY(F89,1)</f>
        <v>4</v>
      </c>
      <c r="G90" s="17">
        <f t="shared" ref="G90" si="997">WEEKDAY(G89,1)</f>
        <v>5</v>
      </c>
      <c r="H90" s="17">
        <f t="shared" ref="H90" si="998">WEEKDAY(H89,1)</f>
        <v>6</v>
      </c>
      <c r="I90" s="17">
        <f t="shared" ref="I90" si="999">WEEKDAY(I89,1)</f>
        <v>7</v>
      </c>
      <c r="J90" s="17">
        <f t="shared" ref="J90" si="1000">WEEKDAY(J89,1)</f>
        <v>1</v>
      </c>
      <c r="K90" s="17">
        <f t="shared" ref="K90" si="1001">WEEKDAY(K89,1)</f>
        <v>2</v>
      </c>
      <c r="L90" s="17">
        <f t="shared" ref="L90" si="1002">WEEKDAY(L89,1)</f>
        <v>3</v>
      </c>
      <c r="M90" s="17">
        <f t="shared" ref="M90" si="1003">WEEKDAY(M89,1)</f>
        <v>4</v>
      </c>
      <c r="N90" s="17">
        <f t="shared" ref="N90" si="1004">WEEKDAY(N89,1)</f>
        <v>5</v>
      </c>
      <c r="O90" s="17">
        <f t="shared" ref="O90" si="1005">WEEKDAY(O89,1)</f>
        <v>6</v>
      </c>
      <c r="P90" s="17">
        <f t="shared" ref="P90" si="1006">WEEKDAY(P89,1)</f>
        <v>7</v>
      </c>
      <c r="Q90" s="17">
        <f t="shared" ref="Q90" si="1007">WEEKDAY(Q89,1)</f>
        <v>1</v>
      </c>
      <c r="R90" s="17">
        <f t="shared" ref="R90" si="1008">WEEKDAY(R89,1)</f>
        <v>2</v>
      </c>
      <c r="S90" s="17">
        <f t="shared" ref="S90" si="1009">WEEKDAY(S89,1)</f>
        <v>3</v>
      </c>
      <c r="T90" s="17">
        <f t="shared" ref="T90" si="1010">WEEKDAY(T89,1)</f>
        <v>4</v>
      </c>
      <c r="U90" s="17">
        <f t="shared" ref="U90" si="1011">WEEKDAY(U89,1)</f>
        <v>5</v>
      </c>
      <c r="V90" s="17">
        <f t="shared" ref="V90" si="1012">WEEKDAY(V89,1)</f>
        <v>6</v>
      </c>
      <c r="W90" s="17">
        <f t="shared" ref="W90" si="1013">WEEKDAY(W89,1)</f>
        <v>7</v>
      </c>
      <c r="X90" s="17">
        <f t="shared" ref="X90" si="1014">WEEKDAY(X89,1)</f>
        <v>1</v>
      </c>
      <c r="Y90" s="17">
        <f t="shared" ref="Y90" si="1015">WEEKDAY(Y89,1)</f>
        <v>2</v>
      </c>
      <c r="Z90" s="17">
        <f t="shared" ref="Z90" si="1016">WEEKDAY(Z89,1)</f>
        <v>3</v>
      </c>
      <c r="AA90" s="17">
        <f t="shared" ref="AA90" si="1017">WEEKDAY(AA89,1)</f>
        <v>4</v>
      </c>
      <c r="AB90" s="17">
        <f t="shared" ref="AB90" si="1018">WEEKDAY(AB89,1)</f>
        <v>5</v>
      </c>
      <c r="AC90" s="17">
        <f t="shared" ref="AC90" si="1019">WEEKDAY(AC89,1)</f>
        <v>6</v>
      </c>
      <c r="AD90" s="17">
        <f t="shared" ref="AD90" si="1020">WEEKDAY(AD89,1)</f>
        <v>7</v>
      </c>
      <c r="AE90" s="17">
        <f t="shared" ref="AE90" si="1021">WEEKDAY(AE89,1)</f>
        <v>1</v>
      </c>
      <c r="AF90" s="17">
        <f t="shared" ref="AF90" si="1022">WEEKDAY(AF89,1)</f>
        <v>2</v>
      </c>
      <c r="AG90" s="17">
        <f>WEEKDAY(AG89,1)</f>
        <v>3</v>
      </c>
      <c r="AH90" s="17">
        <f>IF(AH89=0,"",WEEKDAY(AH89,1))</f>
        <v>4</v>
      </c>
      <c r="AI90" s="17">
        <f>IF(AI89=0,"",WEEKDAY(AI89,1))</f>
        <v>5</v>
      </c>
      <c r="AJ90" s="17">
        <f>IF(AJ89=0,"",WEEKDAY(AJ89,1))</f>
        <v>6</v>
      </c>
      <c r="AK90" s="35"/>
      <c r="AL90" s="35"/>
      <c r="AM90" s="35"/>
      <c r="AN90" s="35"/>
      <c r="AO90" s="35"/>
    </row>
    <row r="91" spans="1:41" ht="26.4" customHeight="1" x14ac:dyDescent="0.45">
      <c r="A91" s="34">
        <f>IF(A87=12,1,A87+1)</f>
        <v>7</v>
      </c>
      <c r="B91" s="34"/>
      <c r="C91" s="34"/>
      <c r="D91" s="32" t="s">
        <v>23</v>
      </c>
      <c r="E91" s="32"/>
      <c r="F91" s="27" t="str">
        <f t="shared" ref="F91:AJ91" si="1023">IF(F90="","",IF(WEEKDAY(F90,2)&gt;5,"■","〇"))</f>
        <v>〇</v>
      </c>
      <c r="G91" s="27" t="str">
        <f t="shared" si="1023"/>
        <v>〇</v>
      </c>
      <c r="H91" s="27" t="str">
        <f t="shared" si="1023"/>
        <v>〇</v>
      </c>
      <c r="I91" s="27" t="str">
        <f t="shared" si="1023"/>
        <v>■</v>
      </c>
      <c r="J91" s="27" t="str">
        <f t="shared" si="1023"/>
        <v>■</v>
      </c>
      <c r="K91" s="27" t="str">
        <f t="shared" si="1023"/>
        <v>〇</v>
      </c>
      <c r="L91" s="27" t="str">
        <f t="shared" si="1023"/>
        <v>〇</v>
      </c>
      <c r="M91" s="27" t="str">
        <f t="shared" si="1023"/>
        <v>〇</v>
      </c>
      <c r="N91" s="27" t="str">
        <f t="shared" si="1023"/>
        <v>〇</v>
      </c>
      <c r="O91" s="27" t="str">
        <f t="shared" si="1023"/>
        <v>〇</v>
      </c>
      <c r="P91" s="27" t="str">
        <f t="shared" si="1023"/>
        <v>■</v>
      </c>
      <c r="Q91" s="27" t="str">
        <f t="shared" si="1023"/>
        <v>■</v>
      </c>
      <c r="R91" s="27" t="str">
        <f t="shared" si="1023"/>
        <v>〇</v>
      </c>
      <c r="S91" s="27" t="str">
        <f t="shared" si="1023"/>
        <v>〇</v>
      </c>
      <c r="T91" s="27" t="str">
        <f t="shared" si="1023"/>
        <v>〇</v>
      </c>
      <c r="U91" s="27" t="str">
        <f t="shared" si="1023"/>
        <v>〇</v>
      </c>
      <c r="V91" s="27" t="str">
        <f t="shared" si="1023"/>
        <v>〇</v>
      </c>
      <c r="W91" s="27" t="str">
        <f t="shared" si="1023"/>
        <v>■</v>
      </c>
      <c r="X91" s="27" t="str">
        <f t="shared" si="1023"/>
        <v>■</v>
      </c>
      <c r="Y91" s="27" t="str">
        <f t="shared" si="1023"/>
        <v>〇</v>
      </c>
      <c r="Z91" s="27" t="str">
        <f t="shared" si="1023"/>
        <v>〇</v>
      </c>
      <c r="AA91" s="27" t="str">
        <f t="shared" si="1023"/>
        <v>〇</v>
      </c>
      <c r="AB91" s="27" t="str">
        <f t="shared" si="1023"/>
        <v>〇</v>
      </c>
      <c r="AC91" s="27" t="str">
        <f t="shared" si="1023"/>
        <v>〇</v>
      </c>
      <c r="AD91" s="27" t="str">
        <f t="shared" si="1023"/>
        <v>■</v>
      </c>
      <c r="AE91" s="27" t="str">
        <f t="shared" si="1023"/>
        <v>■</v>
      </c>
      <c r="AF91" s="27" t="str">
        <f t="shared" si="1023"/>
        <v>〇</v>
      </c>
      <c r="AG91" s="27" t="str">
        <f t="shared" si="1023"/>
        <v>〇</v>
      </c>
      <c r="AH91" s="27" t="str">
        <f t="shared" si="1023"/>
        <v>〇</v>
      </c>
      <c r="AI91" s="27" t="str">
        <f t="shared" si="1023"/>
        <v>〇</v>
      </c>
      <c r="AJ91" s="27" t="str">
        <f t="shared" si="1023"/>
        <v>〇</v>
      </c>
      <c r="AK91" s="19">
        <f>COUNTIF(F91:AJ91,"〇")+COUNTIF(F91:AJ91,"■")</f>
        <v>31</v>
      </c>
      <c r="AL91" s="19">
        <f>COUNTIFS(F91:AJ91,"■",F90:AJ90,1)+COUNTIFS(F91:AJ91,"〇",F90:AJ90,1)+COUNTIFS(F91:AJ91,"■",F90:AJ90,7)+COUNTIFS(F91:AJ91,"〇",F90:AJ90,7)</f>
        <v>8</v>
      </c>
      <c r="AM91" s="19">
        <f>COUNTIF(F91:AJ91,"■")</f>
        <v>8</v>
      </c>
      <c r="AN91" s="20">
        <f>AM91/AK91</f>
        <v>0.25806451612903225</v>
      </c>
      <c r="AO91" s="19" t="str">
        <f>IF(AN91&gt;=0.285,"OK",IF(AM91&gt;=AL91,"OK","NG"))</f>
        <v>OK</v>
      </c>
    </row>
    <row r="92" spans="1:41" ht="26.4" customHeight="1" x14ac:dyDescent="0.45">
      <c r="A92" s="34"/>
      <c r="B92" s="34"/>
      <c r="C92" s="34"/>
      <c r="D92" s="32" t="s">
        <v>24</v>
      </c>
      <c r="E92" s="32"/>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19">
        <f>COUNTIF(F92:AJ92,"〇")+COUNTIF(F92:AJ92,"■")</f>
        <v>0</v>
      </c>
      <c r="AL92" s="19">
        <f>COUNTIFS(F92:AJ92,"■",F90:AJ90,1)+COUNTIFS(F92:AJ92,"〇",F90:AJ90,1)+COUNTIFS(F92:AJ92,"■",F90:AJ90,7)+COUNTIFS(F92:AJ92,"〇",F90:AJ90,7)</f>
        <v>0</v>
      </c>
      <c r="AM92" s="19">
        <f>COUNTIF(F92:AJ92,"■")</f>
        <v>0</v>
      </c>
      <c r="AN92" s="20" t="e">
        <f>AM92/AK92</f>
        <v>#DIV/0!</v>
      </c>
      <c r="AO92" s="19" t="e">
        <f>IF(AN92&gt;=0.285,"OK",IF(AM92&gt;=AL92,"OK","NG"))</f>
        <v>#DIV/0!</v>
      </c>
    </row>
    <row r="93" spans="1:41" ht="26.4" customHeight="1" x14ac:dyDescent="0.45">
      <c r="A93" s="36">
        <f>IF(A91=12,A89+1,A89)</f>
        <v>2026</v>
      </c>
      <c r="B93" s="36"/>
      <c r="C93" s="36"/>
      <c r="D93" s="32" t="s">
        <v>9</v>
      </c>
      <c r="E93" s="32"/>
      <c r="F93" s="16">
        <f>DATE($A93,$A95,1)</f>
        <v>46235</v>
      </c>
      <c r="G93" s="16">
        <f>F93+1</f>
        <v>46236</v>
      </c>
      <c r="H93" s="16">
        <f t="shared" ref="H93" si="1024">G93+1</f>
        <v>46237</v>
      </c>
      <c r="I93" s="16">
        <f t="shared" ref="I93" si="1025">H93+1</f>
        <v>46238</v>
      </c>
      <c r="J93" s="16">
        <f t="shared" ref="J93" si="1026">I93+1</f>
        <v>46239</v>
      </c>
      <c r="K93" s="16">
        <f t="shared" ref="K93" si="1027">J93+1</f>
        <v>46240</v>
      </c>
      <c r="L93" s="16">
        <f t="shared" ref="L93" si="1028">K93+1</f>
        <v>46241</v>
      </c>
      <c r="M93" s="16">
        <f t="shared" ref="M93" si="1029">L93+1</f>
        <v>46242</v>
      </c>
      <c r="N93" s="16">
        <f t="shared" ref="N93" si="1030">M93+1</f>
        <v>46243</v>
      </c>
      <c r="O93" s="16">
        <f t="shared" ref="O93" si="1031">N93+1</f>
        <v>46244</v>
      </c>
      <c r="P93" s="16">
        <f t="shared" ref="P93" si="1032">O93+1</f>
        <v>46245</v>
      </c>
      <c r="Q93" s="16">
        <f t="shared" ref="Q93" si="1033">P93+1</f>
        <v>46246</v>
      </c>
      <c r="R93" s="16">
        <f t="shared" ref="R93" si="1034">Q93+1</f>
        <v>46247</v>
      </c>
      <c r="S93" s="16">
        <f t="shared" ref="S93" si="1035">R93+1</f>
        <v>46248</v>
      </c>
      <c r="T93" s="16">
        <f t="shared" ref="T93" si="1036">S93+1</f>
        <v>46249</v>
      </c>
      <c r="U93" s="16">
        <f t="shared" ref="U93" si="1037">T93+1</f>
        <v>46250</v>
      </c>
      <c r="V93" s="16">
        <f t="shared" ref="V93" si="1038">U93+1</f>
        <v>46251</v>
      </c>
      <c r="W93" s="16">
        <f t="shared" ref="W93" si="1039">V93+1</f>
        <v>46252</v>
      </c>
      <c r="X93" s="16">
        <f t="shared" ref="X93" si="1040">W93+1</f>
        <v>46253</v>
      </c>
      <c r="Y93" s="16">
        <f>X93+1</f>
        <v>46254</v>
      </c>
      <c r="Z93" s="16">
        <f t="shared" ref="Z93" si="1041">Y93+1</f>
        <v>46255</v>
      </c>
      <c r="AA93" s="16">
        <f t="shared" ref="AA93" si="1042">Z93+1</f>
        <v>46256</v>
      </c>
      <c r="AB93" s="16">
        <f t="shared" ref="AB93" si="1043">AA93+1</f>
        <v>46257</v>
      </c>
      <c r="AC93" s="16">
        <f t="shared" ref="AC93" si="1044">AB93+1</f>
        <v>46258</v>
      </c>
      <c r="AD93" s="16">
        <f t="shared" ref="AD93" si="1045">AC93+1</f>
        <v>46259</v>
      </c>
      <c r="AE93" s="16">
        <f t="shared" ref="AE93" si="1046">AD93+1</f>
        <v>46260</v>
      </c>
      <c r="AF93" s="16">
        <f t="shared" ref="AF93" si="1047">AE93+1</f>
        <v>46261</v>
      </c>
      <c r="AG93" s="16">
        <f>AF93+1</f>
        <v>46262</v>
      </c>
      <c r="AH93" s="16">
        <f>IF(F97=AG93+1,0,AG93+1)</f>
        <v>46263</v>
      </c>
      <c r="AI93" s="16">
        <f>IF(AH93=0,0,IF(F97=AH93+1,0,AH93+1))</f>
        <v>46264</v>
      </c>
      <c r="AJ93" s="16">
        <f>IF(AI93=0,0,IF(F97=AI93+1,0,AI93+1))</f>
        <v>46265</v>
      </c>
      <c r="AK93" s="35" t="s">
        <v>31</v>
      </c>
      <c r="AL93" s="35" t="s">
        <v>32</v>
      </c>
      <c r="AM93" s="35" t="s">
        <v>35</v>
      </c>
      <c r="AN93" s="35" t="s">
        <v>34</v>
      </c>
      <c r="AO93" s="35" t="s">
        <v>33</v>
      </c>
    </row>
    <row r="94" spans="1:41" ht="26.4" customHeight="1" x14ac:dyDescent="0.45">
      <c r="A94" s="36"/>
      <c r="B94" s="36"/>
      <c r="C94" s="36"/>
      <c r="D94" s="32" t="s">
        <v>3</v>
      </c>
      <c r="E94" s="32"/>
      <c r="F94" s="17">
        <f>WEEKDAY(F93,1)</f>
        <v>7</v>
      </c>
      <c r="G94" s="17">
        <f t="shared" ref="G94" si="1048">WEEKDAY(G93,1)</f>
        <v>1</v>
      </c>
      <c r="H94" s="17">
        <f t="shared" ref="H94" si="1049">WEEKDAY(H93,1)</f>
        <v>2</v>
      </c>
      <c r="I94" s="17">
        <f t="shared" ref="I94" si="1050">WEEKDAY(I93,1)</f>
        <v>3</v>
      </c>
      <c r="J94" s="17">
        <f t="shared" ref="J94" si="1051">WEEKDAY(J93,1)</f>
        <v>4</v>
      </c>
      <c r="K94" s="17">
        <f t="shared" ref="K94" si="1052">WEEKDAY(K93,1)</f>
        <v>5</v>
      </c>
      <c r="L94" s="17">
        <f t="shared" ref="L94" si="1053">WEEKDAY(L93,1)</f>
        <v>6</v>
      </c>
      <c r="M94" s="17">
        <f t="shared" ref="M94" si="1054">WEEKDAY(M93,1)</f>
        <v>7</v>
      </c>
      <c r="N94" s="17">
        <f t="shared" ref="N94" si="1055">WEEKDAY(N93,1)</f>
        <v>1</v>
      </c>
      <c r="O94" s="17">
        <f t="shared" ref="O94" si="1056">WEEKDAY(O93,1)</f>
        <v>2</v>
      </c>
      <c r="P94" s="17">
        <f t="shared" ref="P94" si="1057">WEEKDAY(P93,1)</f>
        <v>3</v>
      </c>
      <c r="Q94" s="17">
        <f t="shared" ref="Q94" si="1058">WEEKDAY(Q93,1)</f>
        <v>4</v>
      </c>
      <c r="R94" s="17">
        <f t="shared" ref="R94" si="1059">WEEKDAY(R93,1)</f>
        <v>5</v>
      </c>
      <c r="S94" s="17">
        <f t="shared" ref="S94" si="1060">WEEKDAY(S93,1)</f>
        <v>6</v>
      </c>
      <c r="T94" s="17">
        <f t="shared" ref="T94" si="1061">WEEKDAY(T93,1)</f>
        <v>7</v>
      </c>
      <c r="U94" s="17">
        <f t="shared" ref="U94" si="1062">WEEKDAY(U93,1)</f>
        <v>1</v>
      </c>
      <c r="V94" s="17">
        <f t="shared" ref="V94" si="1063">WEEKDAY(V93,1)</f>
        <v>2</v>
      </c>
      <c r="W94" s="17">
        <f t="shared" ref="W94" si="1064">WEEKDAY(W93,1)</f>
        <v>3</v>
      </c>
      <c r="X94" s="17">
        <f t="shared" ref="X94" si="1065">WEEKDAY(X93,1)</f>
        <v>4</v>
      </c>
      <c r="Y94" s="17">
        <f t="shared" ref="Y94" si="1066">WEEKDAY(Y93,1)</f>
        <v>5</v>
      </c>
      <c r="Z94" s="17">
        <f t="shared" ref="Z94" si="1067">WEEKDAY(Z93,1)</f>
        <v>6</v>
      </c>
      <c r="AA94" s="17">
        <f t="shared" ref="AA94" si="1068">WEEKDAY(AA93,1)</f>
        <v>7</v>
      </c>
      <c r="AB94" s="17">
        <f t="shared" ref="AB94" si="1069">WEEKDAY(AB93,1)</f>
        <v>1</v>
      </c>
      <c r="AC94" s="17">
        <f t="shared" ref="AC94" si="1070">WEEKDAY(AC93,1)</f>
        <v>2</v>
      </c>
      <c r="AD94" s="17">
        <f t="shared" ref="AD94" si="1071">WEEKDAY(AD93,1)</f>
        <v>3</v>
      </c>
      <c r="AE94" s="17">
        <f t="shared" ref="AE94" si="1072">WEEKDAY(AE93,1)</f>
        <v>4</v>
      </c>
      <c r="AF94" s="17">
        <f t="shared" ref="AF94" si="1073">WEEKDAY(AF93,1)</f>
        <v>5</v>
      </c>
      <c r="AG94" s="17">
        <f>WEEKDAY(AG93,1)</f>
        <v>6</v>
      </c>
      <c r="AH94" s="17">
        <f>IF(AH93=0,"",WEEKDAY(AH93,1))</f>
        <v>7</v>
      </c>
      <c r="AI94" s="17">
        <f>IF(AI93=0,"",WEEKDAY(AI93,1))</f>
        <v>1</v>
      </c>
      <c r="AJ94" s="17">
        <f>IF(AJ93=0,"",WEEKDAY(AJ93,1))</f>
        <v>2</v>
      </c>
      <c r="AK94" s="35"/>
      <c r="AL94" s="35"/>
      <c r="AM94" s="35"/>
      <c r="AN94" s="35"/>
      <c r="AO94" s="35"/>
    </row>
    <row r="95" spans="1:41" ht="26.4" customHeight="1" x14ac:dyDescent="0.45">
      <c r="A95" s="34">
        <f>IF(A91=12,1,A91+1)</f>
        <v>8</v>
      </c>
      <c r="B95" s="34"/>
      <c r="C95" s="34"/>
      <c r="D95" s="32" t="s">
        <v>23</v>
      </c>
      <c r="E95" s="32"/>
      <c r="F95" s="27" t="str">
        <f t="shared" ref="F95:AJ95" si="1074">IF(F94="","",IF(WEEKDAY(F94,2)&gt;5,"■","〇"))</f>
        <v>■</v>
      </c>
      <c r="G95" s="27" t="str">
        <f t="shared" si="1074"/>
        <v>■</v>
      </c>
      <c r="H95" s="27" t="str">
        <f t="shared" si="1074"/>
        <v>〇</v>
      </c>
      <c r="I95" s="27" t="str">
        <f t="shared" si="1074"/>
        <v>〇</v>
      </c>
      <c r="J95" s="27" t="str">
        <f t="shared" si="1074"/>
        <v>〇</v>
      </c>
      <c r="K95" s="27" t="str">
        <f t="shared" si="1074"/>
        <v>〇</v>
      </c>
      <c r="L95" s="27" t="str">
        <f t="shared" si="1074"/>
        <v>〇</v>
      </c>
      <c r="M95" s="27" t="str">
        <f t="shared" si="1074"/>
        <v>■</v>
      </c>
      <c r="N95" s="27" t="str">
        <f t="shared" si="1074"/>
        <v>■</v>
      </c>
      <c r="O95" s="27" t="str">
        <f t="shared" si="1074"/>
        <v>〇</v>
      </c>
      <c r="P95" s="27" t="str">
        <f t="shared" si="1074"/>
        <v>〇</v>
      </c>
      <c r="Q95" s="27" t="str">
        <f t="shared" si="1074"/>
        <v>〇</v>
      </c>
      <c r="R95" s="27" t="str">
        <f t="shared" si="1074"/>
        <v>〇</v>
      </c>
      <c r="S95" s="27" t="str">
        <f t="shared" si="1074"/>
        <v>〇</v>
      </c>
      <c r="T95" s="27" t="str">
        <f t="shared" si="1074"/>
        <v>■</v>
      </c>
      <c r="U95" s="27" t="str">
        <f t="shared" si="1074"/>
        <v>■</v>
      </c>
      <c r="V95" s="27" t="str">
        <f t="shared" si="1074"/>
        <v>〇</v>
      </c>
      <c r="W95" s="27" t="str">
        <f t="shared" si="1074"/>
        <v>〇</v>
      </c>
      <c r="X95" s="27" t="str">
        <f t="shared" si="1074"/>
        <v>〇</v>
      </c>
      <c r="Y95" s="27" t="str">
        <f t="shared" si="1074"/>
        <v>〇</v>
      </c>
      <c r="Z95" s="27" t="str">
        <f t="shared" si="1074"/>
        <v>〇</v>
      </c>
      <c r="AA95" s="27" t="str">
        <f t="shared" si="1074"/>
        <v>■</v>
      </c>
      <c r="AB95" s="27" t="str">
        <f t="shared" si="1074"/>
        <v>■</v>
      </c>
      <c r="AC95" s="27" t="str">
        <f t="shared" si="1074"/>
        <v>〇</v>
      </c>
      <c r="AD95" s="27" t="str">
        <f t="shared" si="1074"/>
        <v>〇</v>
      </c>
      <c r="AE95" s="27" t="str">
        <f t="shared" si="1074"/>
        <v>〇</v>
      </c>
      <c r="AF95" s="27" t="str">
        <f t="shared" si="1074"/>
        <v>〇</v>
      </c>
      <c r="AG95" s="27" t="str">
        <f t="shared" si="1074"/>
        <v>〇</v>
      </c>
      <c r="AH95" s="27" t="str">
        <f t="shared" si="1074"/>
        <v>■</v>
      </c>
      <c r="AI95" s="27" t="str">
        <f t="shared" si="1074"/>
        <v>■</v>
      </c>
      <c r="AJ95" s="27" t="str">
        <f t="shared" si="1074"/>
        <v>〇</v>
      </c>
      <c r="AK95" s="19">
        <f>COUNTIF(F95:AJ95,"〇")+COUNTIF(F95:AJ95,"■")</f>
        <v>31</v>
      </c>
      <c r="AL95" s="19">
        <f>COUNTIFS(F95:AJ95,"■",F94:AJ94,1)+COUNTIFS(F95:AJ95,"〇",F94:AJ94,1)+COUNTIFS(F95:AJ95,"■",F94:AJ94,7)+COUNTIFS(F95:AJ95,"〇",F94:AJ94,7)</f>
        <v>10</v>
      </c>
      <c r="AM95" s="19">
        <f>COUNTIF(F95:AJ95,"■")</f>
        <v>10</v>
      </c>
      <c r="AN95" s="20">
        <f>AM95/AK95</f>
        <v>0.32258064516129031</v>
      </c>
      <c r="AO95" s="19" t="str">
        <f>IF(AN95&gt;=0.285,"OK",IF(AM95&gt;=AL95,"OK","NG"))</f>
        <v>OK</v>
      </c>
    </row>
    <row r="96" spans="1:41" ht="26.4" customHeight="1" x14ac:dyDescent="0.45">
      <c r="A96" s="34"/>
      <c r="B96" s="34"/>
      <c r="C96" s="34"/>
      <c r="D96" s="32" t="s">
        <v>24</v>
      </c>
      <c r="E96" s="32"/>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19">
        <f>COUNTIF(F96:AJ96,"〇")+COUNTIF(F96:AJ96,"■")</f>
        <v>0</v>
      </c>
      <c r="AL96" s="19">
        <f>COUNTIFS(F96:AJ96,"■",F94:AJ94,1)+COUNTIFS(F96:AJ96,"〇",F94:AJ94,1)+COUNTIFS(F96:AJ96,"■",F94:AJ94,7)+COUNTIFS(F96:AJ96,"〇",F94:AJ94,7)</f>
        <v>0</v>
      </c>
      <c r="AM96" s="19">
        <f>COUNTIF(F96:AJ96,"■")</f>
        <v>0</v>
      </c>
      <c r="AN96" s="20" t="e">
        <f>AM96/AK96</f>
        <v>#DIV/0!</v>
      </c>
      <c r="AO96" s="19" t="e">
        <f>IF(AN96&gt;=0.285,"OK",IF(AM96&gt;=AL96,"OK","NG"))</f>
        <v>#DIV/0!</v>
      </c>
    </row>
    <row r="97" spans="1:41" ht="26.4" customHeight="1" x14ac:dyDescent="0.45">
      <c r="A97" s="37">
        <f>IF(A95=12,A93+1,A93)</f>
        <v>2026</v>
      </c>
      <c r="B97" s="38"/>
      <c r="C97" s="39"/>
      <c r="D97" s="58" t="s">
        <v>9</v>
      </c>
      <c r="E97" s="59"/>
      <c r="F97" s="16">
        <f>DATE($A97,$A99,1)</f>
        <v>46266</v>
      </c>
      <c r="G97" s="16">
        <f>F97+1</f>
        <v>46267</v>
      </c>
      <c r="H97" s="16">
        <f t="shared" ref="H97" si="1075">G97+1</f>
        <v>46268</v>
      </c>
      <c r="I97" s="16">
        <f t="shared" ref="I97" si="1076">H97+1</f>
        <v>46269</v>
      </c>
      <c r="J97" s="16">
        <f t="shared" ref="J97" si="1077">I97+1</f>
        <v>46270</v>
      </c>
      <c r="K97" s="16">
        <f t="shared" ref="K97" si="1078">J97+1</f>
        <v>46271</v>
      </c>
      <c r="L97" s="16">
        <f t="shared" ref="L97" si="1079">K97+1</f>
        <v>46272</v>
      </c>
      <c r="M97" s="16">
        <f t="shared" ref="M97" si="1080">L97+1</f>
        <v>46273</v>
      </c>
      <c r="N97" s="16">
        <f t="shared" ref="N97" si="1081">M97+1</f>
        <v>46274</v>
      </c>
      <c r="O97" s="16">
        <f t="shared" ref="O97" si="1082">N97+1</f>
        <v>46275</v>
      </c>
      <c r="P97" s="16">
        <f t="shared" ref="P97" si="1083">O97+1</f>
        <v>46276</v>
      </c>
      <c r="Q97" s="16">
        <f t="shared" ref="Q97" si="1084">P97+1</f>
        <v>46277</v>
      </c>
      <c r="R97" s="16">
        <f t="shared" ref="R97" si="1085">Q97+1</f>
        <v>46278</v>
      </c>
      <c r="S97" s="16">
        <f t="shared" ref="S97" si="1086">R97+1</f>
        <v>46279</v>
      </c>
      <c r="T97" s="16">
        <f t="shared" ref="T97" si="1087">S97+1</f>
        <v>46280</v>
      </c>
      <c r="U97" s="16">
        <f t="shared" ref="U97" si="1088">T97+1</f>
        <v>46281</v>
      </c>
      <c r="V97" s="16">
        <f t="shared" ref="V97" si="1089">U97+1</f>
        <v>46282</v>
      </c>
      <c r="W97" s="16">
        <f t="shared" ref="W97" si="1090">V97+1</f>
        <v>46283</v>
      </c>
      <c r="X97" s="16">
        <f t="shared" ref="X97" si="1091">W97+1</f>
        <v>46284</v>
      </c>
      <c r="Y97" s="16">
        <f>X97+1</f>
        <v>46285</v>
      </c>
      <c r="Z97" s="16">
        <f t="shared" ref="Z97" si="1092">Y97+1</f>
        <v>46286</v>
      </c>
      <c r="AA97" s="16">
        <f t="shared" ref="AA97" si="1093">Z97+1</f>
        <v>46287</v>
      </c>
      <c r="AB97" s="16">
        <f t="shared" ref="AB97" si="1094">AA97+1</f>
        <v>46288</v>
      </c>
      <c r="AC97" s="16">
        <f t="shared" ref="AC97" si="1095">AB97+1</f>
        <v>46289</v>
      </c>
      <c r="AD97" s="16">
        <f t="shared" ref="AD97" si="1096">AC97+1</f>
        <v>46290</v>
      </c>
      <c r="AE97" s="16">
        <f t="shared" ref="AE97" si="1097">AD97+1</f>
        <v>46291</v>
      </c>
      <c r="AF97" s="16">
        <f t="shared" ref="AF97" si="1098">AE97+1</f>
        <v>46292</v>
      </c>
      <c r="AG97" s="16">
        <f>AF97+1</f>
        <v>46293</v>
      </c>
      <c r="AH97" s="16">
        <f>IF(F101=AG97+1,0,AG97+1)</f>
        <v>46294</v>
      </c>
      <c r="AI97" s="16">
        <f>IF(AH97=0,0,IF(F101=AH97+1,0,AH97+1))</f>
        <v>46295</v>
      </c>
      <c r="AJ97" s="16">
        <f>IF(AI97=0,0,IF(F101=AI97+1,0,AI97+1))</f>
        <v>0</v>
      </c>
      <c r="AK97" s="28" t="s">
        <v>31</v>
      </c>
      <c r="AL97" s="28" t="s">
        <v>32</v>
      </c>
      <c r="AM97" s="28" t="s">
        <v>35</v>
      </c>
      <c r="AN97" s="28" t="s">
        <v>34</v>
      </c>
      <c r="AO97" s="28" t="s">
        <v>33</v>
      </c>
    </row>
    <row r="98" spans="1:41" ht="26.4" customHeight="1" x14ac:dyDescent="0.45">
      <c r="A98" s="40"/>
      <c r="B98" s="41"/>
      <c r="C98" s="42"/>
      <c r="D98" s="58" t="s">
        <v>3</v>
      </c>
      <c r="E98" s="59"/>
      <c r="F98" s="17">
        <f>WEEKDAY(F97,1)</f>
        <v>3</v>
      </c>
      <c r="G98" s="17">
        <f t="shared" ref="G98" si="1099">WEEKDAY(G97,1)</f>
        <v>4</v>
      </c>
      <c r="H98" s="17">
        <f t="shared" ref="H98" si="1100">WEEKDAY(H97,1)</f>
        <v>5</v>
      </c>
      <c r="I98" s="17">
        <f t="shared" ref="I98" si="1101">WEEKDAY(I97,1)</f>
        <v>6</v>
      </c>
      <c r="J98" s="17">
        <f t="shared" ref="J98" si="1102">WEEKDAY(J97,1)</f>
        <v>7</v>
      </c>
      <c r="K98" s="17">
        <f t="shared" ref="K98" si="1103">WEEKDAY(K97,1)</f>
        <v>1</v>
      </c>
      <c r="L98" s="17">
        <f t="shared" ref="L98" si="1104">WEEKDAY(L97,1)</f>
        <v>2</v>
      </c>
      <c r="M98" s="17">
        <f t="shared" ref="M98" si="1105">WEEKDAY(M97,1)</f>
        <v>3</v>
      </c>
      <c r="N98" s="17">
        <f t="shared" ref="N98" si="1106">WEEKDAY(N97,1)</f>
        <v>4</v>
      </c>
      <c r="O98" s="17">
        <f t="shared" ref="O98" si="1107">WEEKDAY(O97,1)</f>
        <v>5</v>
      </c>
      <c r="P98" s="17">
        <f t="shared" ref="P98" si="1108">WEEKDAY(P97,1)</f>
        <v>6</v>
      </c>
      <c r="Q98" s="17">
        <f t="shared" ref="Q98" si="1109">WEEKDAY(Q97,1)</f>
        <v>7</v>
      </c>
      <c r="R98" s="17">
        <f t="shared" ref="R98" si="1110">WEEKDAY(R97,1)</f>
        <v>1</v>
      </c>
      <c r="S98" s="17">
        <f t="shared" ref="S98" si="1111">WEEKDAY(S97,1)</f>
        <v>2</v>
      </c>
      <c r="T98" s="17">
        <f t="shared" ref="T98" si="1112">WEEKDAY(T97,1)</f>
        <v>3</v>
      </c>
      <c r="U98" s="17">
        <f t="shared" ref="U98" si="1113">WEEKDAY(U97,1)</f>
        <v>4</v>
      </c>
      <c r="V98" s="17">
        <f t="shared" ref="V98" si="1114">WEEKDAY(V97,1)</f>
        <v>5</v>
      </c>
      <c r="W98" s="17">
        <f t="shared" ref="W98" si="1115">WEEKDAY(W97,1)</f>
        <v>6</v>
      </c>
      <c r="X98" s="17">
        <f t="shared" ref="X98" si="1116">WEEKDAY(X97,1)</f>
        <v>7</v>
      </c>
      <c r="Y98" s="17">
        <f t="shared" ref="Y98" si="1117">WEEKDAY(Y97,1)</f>
        <v>1</v>
      </c>
      <c r="Z98" s="17">
        <f t="shared" ref="Z98" si="1118">WEEKDAY(Z97,1)</f>
        <v>2</v>
      </c>
      <c r="AA98" s="17">
        <f t="shared" ref="AA98" si="1119">WEEKDAY(AA97,1)</f>
        <v>3</v>
      </c>
      <c r="AB98" s="17">
        <f t="shared" ref="AB98" si="1120">WEEKDAY(AB97,1)</f>
        <v>4</v>
      </c>
      <c r="AC98" s="17">
        <f t="shared" ref="AC98" si="1121">WEEKDAY(AC97,1)</f>
        <v>5</v>
      </c>
      <c r="AD98" s="17">
        <f t="shared" ref="AD98" si="1122">WEEKDAY(AD97,1)</f>
        <v>6</v>
      </c>
      <c r="AE98" s="17">
        <f t="shared" ref="AE98" si="1123">WEEKDAY(AE97,1)</f>
        <v>7</v>
      </c>
      <c r="AF98" s="17">
        <f t="shared" ref="AF98" si="1124">WEEKDAY(AF97,1)</f>
        <v>1</v>
      </c>
      <c r="AG98" s="17">
        <f>WEEKDAY(AG97,1)</f>
        <v>2</v>
      </c>
      <c r="AH98" s="17">
        <f>IF(AH97=0,"",WEEKDAY(AH97,1))</f>
        <v>3</v>
      </c>
      <c r="AI98" s="17">
        <f>IF(AI97=0,"",WEEKDAY(AI97,1))</f>
        <v>4</v>
      </c>
      <c r="AJ98" s="17" t="str">
        <f>IF(AJ97=0,"",WEEKDAY(AJ97,1))</f>
        <v/>
      </c>
      <c r="AK98" s="29"/>
      <c r="AL98" s="29"/>
      <c r="AM98" s="29"/>
      <c r="AN98" s="29"/>
      <c r="AO98" s="29"/>
    </row>
    <row r="99" spans="1:41" ht="26.4" customHeight="1" x14ac:dyDescent="0.45">
      <c r="A99" s="43">
        <f>IF(A95=12,1,A95+1)</f>
        <v>9</v>
      </c>
      <c r="B99" s="44"/>
      <c r="C99" s="45"/>
      <c r="D99" s="58" t="s">
        <v>23</v>
      </c>
      <c r="E99" s="59"/>
      <c r="F99" s="27" t="str">
        <f t="shared" ref="F99:AJ99" si="1125">IF(F98="","",IF(WEEKDAY(F98,2)&gt;5,"■","〇"))</f>
        <v>〇</v>
      </c>
      <c r="G99" s="27" t="str">
        <f t="shared" si="1125"/>
        <v>〇</v>
      </c>
      <c r="H99" s="27" t="str">
        <f t="shared" si="1125"/>
        <v>〇</v>
      </c>
      <c r="I99" s="27" t="str">
        <f t="shared" si="1125"/>
        <v>〇</v>
      </c>
      <c r="J99" s="27" t="str">
        <f t="shared" si="1125"/>
        <v>■</v>
      </c>
      <c r="K99" s="27" t="str">
        <f t="shared" si="1125"/>
        <v>■</v>
      </c>
      <c r="L99" s="27" t="str">
        <f t="shared" si="1125"/>
        <v>〇</v>
      </c>
      <c r="M99" s="27" t="str">
        <f t="shared" si="1125"/>
        <v>〇</v>
      </c>
      <c r="N99" s="27" t="str">
        <f t="shared" si="1125"/>
        <v>〇</v>
      </c>
      <c r="O99" s="27" t="str">
        <f t="shared" si="1125"/>
        <v>〇</v>
      </c>
      <c r="P99" s="27" t="str">
        <f t="shared" si="1125"/>
        <v>〇</v>
      </c>
      <c r="Q99" s="27" t="str">
        <f t="shared" si="1125"/>
        <v>■</v>
      </c>
      <c r="R99" s="27" t="str">
        <f t="shared" si="1125"/>
        <v>■</v>
      </c>
      <c r="S99" s="27" t="str">
        <f t="shared" si="1125"/>
        <v>〇</v>
      </c>
      <c r="T99" s="27" t="str">
        <f t="shared" si="1125"/>
        <v>〇</v>
      </c>
      <c r="U99" s="27" t="str">
        <f t="shared" si="1125"/>
        <v>〇</v>
      </c>
      <c r="V99" s="27" t="str">
        <f t="shared" si="1125"/>
        <v>〇</v>
      </c>
      <c r="W99" s="27" t="str">
        <f t="shared" si="1125"/>
        <v>〇</v>
      </c>
      <c r="X99" s="27" t="str">
        <f t="shared" si="1125"/>
        <v>■</v>
      </c>
      <c r="Y99" s="27" t="str">
        <f t="shared" si="1125"/>
        <v>■</v>
      </c>
      <c r="Z99" s="27" t="str">
        <f t="shared" si="1125"/>
        <v>〇</v>
      </c>
      <c r="AA99" s="27" t="str">
        <f t="shared" si="1125"/>
        <v>〇</v>
      </c>
      <c r="AB99" s="27" t="str">
        <f t="shared" si="1125"/>
        <v>〇</v>
      </c>
      <c r="AC99" s="27" t="str">
        <f t="shared" si="1125"/>
        <v>〇</v>
      </c>
      <c r="AD99" s="27" t="str">
        <f t="shared" si="1125"/>
        <v>〇</v>
      </c>
      <c r="AE99" s="27" t="str">
        <f t="shared" si="1125"/>
        <v>■</v>
      </c>
      <c r="AF99" s="27" t="str">
        <f t="shared" si="1125"/>
        <v>■</v>
      </c>
      <c r="AG99" s="27" t="str">
        <f t="shared" si="1125"/>
        <v>〇</v>
      </c>
      <c r="AH99" s="27" t="str">
        <f t="shared" si="1125"/>
        <v>〇</v>
      </c>
      <c r="AI99" s="27" t="str">
        <f t="shared" si="1125"/>
        <v>〇</v>
      </c>
      <c r="AJ99" s="27" t="str">
        <f t="shared" si="1125"/>
        <v/>
      </c>
      <c r="AK99" s="19">
        <f>COUNTIF(F99:AJ99,"〇")+COUNTIF(F99:AJ99,"■")</f>
        <v>30</v>
      </c>
      <c r="AL99" s="19">
        <f>COUNTIFS(F99:AJ99,"■",F98:AJ98,1)+COUNTIFS(F99:AJ99,"〇",F98:AJ98,1)+COUNTIFS(F99:AJ99,"■",F98:AJ98,7)+COUNTIFS(F99:AJ99,"〇",F98:AJ98,7)</f>
        <v>8</v>
      </c>
      <c r="AM99" s="19">
        <f>COUNTIF(F99:AJ99,"■")</f>
        <v>8</v>
      </c>
      <c r="AN99" s="20">
        <f>AM99/AK99</f>
        <v>0.26666666666666666</v>
      </c>
      <c r="AO99" s="19" t="str">
        <f>IF(AN99&gt;=0.285,"OK",IF(AM99&gt;=AL99,"OK","NG"))</f>
        <v>OK</v>
      </c>
    </row>
    <row r="100" spans="1:41" ht="26.4" customHeight="1" x14ac:dyDescent="0.45">
      <c r="A100" s="46"/>
      <c r="B100" s="47"/>
      <c r="C100" s="48"/>
      <c r="D100" s="58" t="s">
        <v>24</v>
      </c>
      <c r="E100" s="59"/>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19">
        <f>COUNTIF(F100:AJ100,"〇")+COUNTIF(F100:AJ100,"■")</f>
        <v>0</v>
      </c>
      <c r="AL100" s="19">
        <f>COUNTIFS(F100:AJ100,"■",F98:AJ98,1)+COUNTIFS(F100:AJ100,"〇",F98:AJ98,1)+COUNTIFS(F100:AJ100,"■",F98:AJ98,7)+COUNTIFS(F100:AJ100,"〇",F98:AJ98,7)</f>
        <v>0</v>
      </c>
      <c r="AM100" s="19">
        <f>COUNTIF(F100:AJ100,"■")</f>
        <v>0</v>
      </c>
      <c r="AN100" s="20" t="e">
        <f>AM100/AK100</f>
        <v>#DIV/0!</v>
      </c>
      <c r="AO100" s="19" t="e">
        <f>IF(AN100&gt;=0.285,"OK",IF(AM100&gt;=AL100,"OK","NG"))</f>
        <v>#DIV/0!</v>
      </c>
    </row>
    <row r="101" spans="1:41" ht="26.4" customHeight="1" x14ac:dyDescent="0.45">
      <c r="A101" s="36">
        <f>IF(A99=12,A97+1,A97)</f>
        <v>2026</v>
      </c>
      <c r="B101" s="36"/>
      <c r="C101" s="36"/>
      <c r="D101" s="32" t="s">
        <v>9</v>
      </c>
      <c r="E101" s="32"/>
      <c r="F101" s="16">
        <f>DATE($A101,$A103,1)</f>
        <v>46296</v>
      </c>
      <c r="G101" s="16">
        <f>F101+1</f>
        <v>46297</v>
      </c>
      <c r="H101" s="16">
        <f t="shared" ref="H101" si="1126">G101+1</f>
        <v>46298</v>
      </c>
      <c r="I101" s="16">
        <f t="shared" ref="I101" si="1127">H101+1</f>
        <v>46299</v>
      </c>
      <c r="J101" s="16">
        <f t="shared" ref="J101" si="1128">I101+1</f>
        <v>46300</v>
      </c>
      <c r="K101" s="16">
        <f t="shared" ref="K101" si="1129">J101+1</f>
        <v>46301</v>
      </c>
      <c r="L101" s="16">
        <f t="shared" ref="L101" si="1130">K101+1</f>
        <v>46302</v>
      </c>
      <c r="M101" s="16">
        <f t="shared" ref="M101" si="1131">L101+1</f>
        <v>46303</v>
      </c>
      <c r="N101" s="16">
        <f t="shared" ref="N101" si="1132">M101+1</f>
        <v>46304</v>
      </c>
      <c r="O101" s="16">
        <f t="shared" ref="O101" si="1133">N101+1</f>
        <v>46305</v>
      </c>
      <c r="P101" s="16">
        <f t="shared" ref="P101" si="1134">O101+1</f>
        <v>46306</v>
      </c>
      <c r="Q101" s="16">
        <f t="shared" ref="Q101" si="1135">P101+1</f>
        <v>46307</v>
      </c>
      <c r="R101" s="16">
        <f t="shared" ref="R101" si="1136">Q101+1</f>
        <v>46308</v>
      </c>
      <c r="S101" s="16">
        <f t="shared" ref="S101" si="1137">R101+1</f>
        <v>46309</v>
      </c>
      <c r="T101" s="16">
        <f t="shared" ref="T101" si="1138">S101+1</f>
        <v>46310</v>
      </c>
      <c r="U101" s="16">
        <f t="shared" ref="U101" si="1139">T101+1</f>
        <v>46311</v>
      </c>
      <c r="V101" s="16">
        <f t="shared" ref="V101" si="1140">U101+1</f>
        <v>46312</v>
      </c>
      <c r="W101" s="16">
        <f t="shared" ref="W101" si="1141">V101+1</f>
        <v>46313</v>
      </c>
      <c r="X101" s="16">
        <f t="shared" ref="X101" si="1142">W101+1</f>
        <v>46314</v>
      </c>
      <c r="Y101" s="16">
        <f>X101+1</f>
        <v>46315</v>
      </c>
      <c r="Z101" s="16">
        <f t="shared" ref="Z101" si="1143">Y101+1</f>
        <v>46316</v>
      </c>
      <c r="AA101" s="16">
        <f t="shared" ref="AA101" si="1144">Z101+1</f>
        <v>46317</v>
      </c>
      <c r="AB101" s="16">
        <f t="shared" ref="AB101" si="1145">AA101+1</f>
        <v>46318</v>
      </c>
      <c r="AC101" s="16">
        <f t="shared" ref="AC101" si="1146">AB101+1</f>
        <v>46319</v>
      </c>
      <c r="AD101" s="16">
        <f t="shared" ref="AD101" si="1147">AC101+1</f>
        <v>46320</v>
      </c>
      <c r="AE101" s="16">
        <f t="shared" ref="AE101" si="1148">AD101+1</f>
        <v>46321</v>
      </c>
      <c r="AF101" s="16">
        <f t="shared" ref="AF101" si="1149">AE101+1</f>
        <v>46322</v>
      </c>
      <c r="AG101" s="16">
        <f>AF101+1</f>
        <v>46323</v>
      </c>
      <c r="AH101" s="16">
        <f>IF(F105=AG101+1,0,AG101+1)</f>
        <v>46324</v>
      </c>
      <c r="AI101" s="16">
        <f>IF(AH101=0,0,IF(F105=AH101+1,0,AH101+1))</f>
        <v>46325</v>
      </c>
      <c r="AJ101" s="16">
        <f>IF(AI101=0,0,IF(F105=AI101+1,0,AI101+1))</f>
        <v>46326</v>
      </c>
      <c r="AK101" s="35" t="s">
        <v>31</v>
      </c>
      <c r="AL101" s="35" t="s">
        <v>32</v>
      </c>
      <c r="AM101" s="35" t="s">
        <v>35</v>
      </c>
      <c r="AN101" s="35" t="s">
        <v>34</v>
      </c>
      <c r="AO101" s="35" t="s">
        <v>33</v>
      </c>
    </row>
    <row r="102" spans="1:41" ht="26.4" customHeight="1" x14ac:dyDescent="0.45">
      <c r="A102" s="36"/>
      <c r="B102" s="36"/>
      <c r="C102" s="36"/>
      <c r="D102" s="32" t="s">
        <v>3</v>
      </c>
      <c r="E102" s="32"/>
      <c r="F102" s="17">
        <f>WEEKDAY(F101,1)</f>
        <v>5</v>
      </c>
      <c r="G102" s="17">
        <f t="shared" ref="G102" si="1150">WEEKDAY(G101,1)</f>
        <v>6</v>
      </c>
      <c r="H102" s="17">
        <f t="shared" ref="H102" si="1151">WEEKDAY(H101,1)</f>
        <v>7</v>
      </c>
      <c r="I102" s="17">
        <f t="shared" ref="I102" si="1152">WEEKDAY(I101,1)</f>
        <v>1</v>
      </c>
      <c r="J102" s="17">
        <f t="shared" ref="J102" si="1153">WEEKDAY(J101,1)</f>
        <v>2</v>
      </c>
      <c r="K102" s="17">
        <f t="shared" ref="K102" si="1154">WEEKDAY(K101,1)</f>
        <v>3</v>
      </c>
      <c r="L102" s="17">
        <f t="shared" ref="L102" si="1155">WEEKDAY(L101,1)</f>
        <v>4</v>
      </c>
      <c r="M102" s="17">
        <f t="shared" ref="M102" si="1156">WEEKDAY(M101,1)</f>
        <v>5</v>
      </c>
      <c r="N102" s="17">
        <f t="shared" ref="N102" si="1157">WEEKDAY(N101,1)</f>
        <v>6</v>
      </c>
      <c r="O102" s="17">
        <f t="shared" ref="O102" si="1158">WEEKDAY(O101,1)</f>
        <v>7</v>
      </c>
      <c r="P102" s="17">
        <f t="shared" ref="P102" si="1159">WEEKDAY(P101,1)</f>
        <v>1</v>
      </c>
      <c r="Q102" s="17">
        <f t="shared" ref="Q102" si="1160">WEEKDAY(Q101,1)</f>
        <v>2</v>
      </c>
      <c r="R102" s="17">
        <f t="shared" ref="R102" si="1161">WEEKDAY(R101,1)</f>
        <v>3</v>
      </c>
      <c r="S102" s="17">
        <f t="shared" ref="S102" si="1162">WEEKDAY(S101,1)</f>
        <v>4</v>
      </c>
      <c r="T102" s="17">
        <f t="shared" ref="T102" si="1163">WEEKDAY(T101,1)</f>
        <v>5</v>
      </c>
      <c r="U102" s="17">
        <f t="shared" ref="U102" si="1164">WEEKDAY(U101,1)</f>
        <v>6</v>
      </c>
      <c r="V102" s="17">
        <f t="shared" ref="V102" si="1165">WEEKDAY(V101,1)</f>
        <v>7</v>
      </c>
      <c r="W102" s="17">
        <f t="shared" ref="W102" si="1166">WEEKDAY(W101,1)</f>
        <v>1</v>
      </c>
      <c r="X102" s="17">
        <f t="shared" ref="X102" si="1167">WEEKDAY(X101,1)</f>
        <v>2</v>
      </c>
      <c r="Y102" s="17">
        <f t="shared" ref="Y102" si="1168">WEEKDAY(Y101,1)</f>
        <v>3</v>
      </c>
      <c r="Z102" s="17">
        <f t="shared" ref="Z102" si="1169">WEEKDAY(Z101,1)</f>
        <v>4</v>
      </c>
      <c r="AA102" s="17">
        <f t="shared" ref="AA102" si="1170">WEEKDAY(AA101,1)</f>
        <v>5</v>
      </c>
      <c r="AB102" s="17">
        <f t="shared" ref="AB102" si="1171">WEEKDAY(AB101,1)</f>
        <v>6</v>
      </c>
      <c r="AC102" s="17">
        <f t="shared" ref="AC102" si="1172">WEEKDAY(AC101,1)</f>
        <v>7</v>
      </c>
      <c r="AD102" s="17">
        <f t="shared" ref="AD102" si="1173">WEEKDAY(AD101,1)</f>
        <v>1</v>
      </c>
      <c r="AE102" s="17">
        <f t="shared" ref="AE102" si="1174">WEEKDAY(AE101,1)</f>
        <v>2</v>
      </c>
      <c r="AF102" s="17">
        <f t="shared" ref="AF102" si="1175">WEEKDAY(AF101,1)</f>
        <v>3</v>
      </c>
      <c r="AG102" s="17">
        <f>WEEKDAY(AG101,1)</f>
        <v>4</v>
      </c>
      <c r="AH102" s="17">
        <f>IF(AH101=0,"",WEEKDAY(AH101,1))</f>
        <v>5</v>
      </c>
      <c r="AI102" s="17">
        <f>IF(AI101=0,"",WEEKDAY(AI101,1))</f>
        <v>6</v>
      </c>
      <c r="AJ102" s="17">
        <f>IF(AJ101=0,"",WEEKDAY(AJ101,1))</f>
        <v>7</v>
      </c>
      <c r="AK102" s="35"/>
      <c r="AL102" s="35"/>
      <c r="AM102" s="35"/>
      <c r="AN102" s="35"/>
      <c r="AO102" s="35"/>
    </row>
    <row r="103" spans="1:41" ht="26.4" customHeight="1" x14ac:dyDescent="0.45">
      <c r="A103" s="34">
        <f>IF(A99=12,1,A99+1)</f>
        <v>10</v>
      </c>
      <c r="B103" s="34"/>
      <c r="C103" s="34"/>
      <c r="D103" s="32" t="s">
        <v>23</v>
      </c>
      <c r="E103" s="32"/>
      <c r="F103" s="27" t="str">
        <f t="shared" ref="F103:AJ103" si="1176">IF(F102="","",IF(WEEKDAY(F102,2)&gt;5,"■","〇"))</f>
        <v>〇</v>
      </c>
      <c r="G103" s="27" t="str">
        <f t="shared" si="1176"/>
        <v>〇</v>
      </c>
      <c r="H103" s="27" t="str">
        <f t="shared" si="1176"/>
        <v>■</v>
      </c>
      <c r="I103" s="27" t="str">
        <f t="shared" si="1176"/>
        <v>■</v>
      </c>
      <c r="J103" s="27" t="str">
        <f t="shared" si="1176"/>
        <v>〇</v>
      </c>
      <c r="K103" s="27" t="str">
        <f t="shared" si="1176"/>
        <v>〇</v>
      </c>
      <c r="L103" s="27" t="str">
        <f t="shared" si="1176"/>
        <v>〇</v>
      </c>
      <c r="M103" s="27" t="str">
        <f t="shared" si="1176"/>
        <v>〇</v>
      </c>
      <c r="N103" s="27" t="str">
        <f t="shared" si="1176"/>
        <v>〇</v>
      </c>
      <c r="O103" s="27" t="str">
        <f t="shared" si="1176"/>
        <v>■</v>
      </c>
      <c r="P103" s="27" t="str">
        <f t="shared" si="1176"/>
        <v>■</v>
      </c>
      <c r="Q103" s="27" t="str">
        <f t="shared" si="1176"/>
        <v>〇</v>
      </c>
      <c r="R103" s="27" t="str">
        <f t="shared" si="1176"/>
        <v>〇</v>
      </c>
      <c r="S103" s="27" t="str">
        <f t="shared" si="1176"/>
        <v>〇</v>
      </c>
      <c r="T103" s="27" t="str">
        <f t="shared" si="1176"/>
        <v>〇</v>
      </c>
      <c r="U103" s="27" t="str">
        <f t="shared" si="1176"/>
        <v>〇</v>
      </c>
      <c r="V103" s="27" t="str">
        <f t="shared" si="1176"/>
        <v>■</v>
      </c>
      <c r="W103" s="27" t="str">
        <f t="shared" si="1176"/>
        <v>■</v>
      </c>
      <c r="X103" s="27" t="str">
        <f t="shared" si="1176"/>
        <v>〇</v>
      </c>
      <c r="Y103" s="27" t="str">
        <f t="shared" si="1176"/>
        <v>〇</v>
      </c>
      <c r="Z103" s="27" t="str">
        <f t="shared" si="1176"/>
        <v>〇</v>
      </c>
      <c r="AA103" s="27" t="str">
        <f t="shared" si="1176"/>
        <v>〇</v>
      </c>
      <c r="AB103" s="27" t="str">
        <f t="shared" si="1176"/>
        <v>〇</v>
      </c>
      <c r="AC103" s="27" t="str">
        <f t="shared" si="1176"/>
        <v>■</v>
      </c>
      <c r="AD103" s="27" t="str">
        <f t="shared" si="1176"/>
        <v>■</v>
      </c>
      <c r="AE103" s="27" t="str">
        <f t="shared" si="1176"/>
        <v>〇</v>
      </c>
      <c r="AF103" s="27" t="str">
        <f t="shared" si="1176"/>
        <v>〇</v>
      </c>
      <c r="AG103" s="27" t="str">
        <f t="shared" si="1176"/>
        <v>〇</v>
      </c>
      <c r="AH103" s="27" t="str">
        <f t="shared" si="1176"/>
        <v>〇</v>
      </c>
      <c r="AI103" s="27" t="str">
        <f t="shared" si="1176"/>
        <v>〇</v>
      </c>
      <c r="AJ103" s="27" t="str">
        <f t="shared" si="1176"/>
        <v>■</v>
      </c>
      <c r="AK103" s="19">
        <f>COUNTIF(F103:AJ103,"〇")+COUNTIF(F103:AJ103,"■")</f>
        <v>31</v>
      </c>
      <c r="AL103" s="19">
        <f>COUNTIFS(F103:AJ103,"■",F102:AJ102,1)+COUNTIFS(F103:AJ103,"〇",F102:AJ102,1)+COUNTIFS(F103:AJ103,"■",F102:AJ102,7)+COUNTIFS(F103:AJ103,"〇",F102:AJ102,7)</f>
        <v>9</v>
      </c>
      <c r="AM103" s="19">
        <f>COUNTIF(F103:AJ103,"■")</f>
        <v>9</v>
      </c>
      <c r="AN103" s="20">
        <f>AM103/AK103</f>
        <v>0.29032258064516131</v>
      </c>
      <c r="AO103" s="19" t="str">
        <f>IF(AN103&gt;=0.285,"OK",IF(AM103&gt;=AL103,"OK","NG"))</f>
        <v>OK</v>
      </c>
    </row>
    <row r="104" spans="1:41" ht="26.4" customHeight="1" x14ac:dyDescent="0.45">
      <c r="A104" s="34"/>
      <c r="B104" s="34"/>
      <c r="C104" s="34"/>
      <c r="D104" s="32" t="s">
        <v>24</v>
      </c>
      <c r="E104" s="32"/>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19">
        <f>COUNTIF(F104:AJ104,"〇")+COUNTIF(F104:AJ104,"■")</f>
        <v>0</v>
      </c>
      <c r="AL104" s="19">
        <f>COUNTIFS(F104:AJ104,"■",F102:AJ102,1)+COUNTIFS(F104:AJ104,"〇",F102:AJ102,1)+COUNTIFS(F104:AJ104,"■",F102:AJ102,7)+COUNTIFS(F104:AJ104,"〇",F102:AJ102,7)</f>
        <v>0</v>
      </c>
      <c r="AM104" s="19">
        <f>COUNTIF(F104:AJ104,"■")</f>
        <v>0</v>
      </c>
      <c r="AN104" s="20" t="e">
        <f>AM104/AK104</f>
        <v>#DIV/0!</v>
      </c>
      <c r="AO104" s="19" t="e">
        <f>IF(AN104&gt;=0.285,"OK",IF(AM104&gt;=AL104,"OK","NG"))</f>
        <v>#DIV/0!</v>
      </c>
    </row>
    <row r="105" spans="1:41" ht="19.95" customHeight="1" x14ac:dyDescent="0.4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5"/>
      <c r="AL105" s="15"/>
      <c r="AM105" s="15"/>
      <c r="AN105" s="15"/>
    </row>
    <row r="106" spans="1:41" ht="19.95" customHeight="1" x14ac:dyDescent="0.4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5"/>
      <c r="AL106" s="15"/>
      <c r="AM106" s="15"/>
      <c r="AN106" s="15"/>
    </row>
    <row r="107" spans="1:41" ht="19.95" customHeight="1" x14ac:dyDescent="0.4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5"/>
      <c r="AL107" s="15"/>
      <c r="AM107" s="15"/>
      <c r="AN107" s="15"/>
    </row>
    <row r="108" spans="1:41" ht="19.95" customHeight="1" x14ac:dyDescent="0.4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5"/>
      <c r="AL108" s="15"/>
      <c r="AM108" s="15"/>
      <c r="AN108" s="15"/>
    </row>
    <row r="109" spans="1:41" ht="19.95" customHeight="1" x14ac:dyDescent="0.4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5"/>
      <c r="AL109" s="15"/>
      <c r="AM109" s="15"/>
      <c r="AN109" s="15"/>
    </row>
    <row r="110" spans="1:41" ht="19.95" customHeight="1" x14ac:dyDescent="0.4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5"/>
      <c r="AL110" s="15"/>
      <c r="AM110" s="15"/>
      <c r="AN110" s="15"/>
    </row>
    <row r="111" spans="1:41" ht="19.95" customHeight="1" x14ac:dyDescent="0.4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5"/>
      <c r="AL111" s="15"/>
      <c r="AM111" s="15"/>
      <c r="AN111" s="15"/>
    </row>
    <row r="112" spans="1:41" ht="19.95" customHeight="1" x14ac:dyDescent="0.4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5"/>
      <c r="AL112" s="15"/>
      <c r="AM112" s="15"/>
      <c r="AN112" s="15"/>
    </row>
    <row r="113" spans="1:40" ht="19.95" customHeight="1" x14ac:dyDescent="0.4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5"/>
      <c r="AL113" s="15"/>
      <c r="AM113" s="15"/>
      <c r="AN113" s="15"/>
    </row>
    <row r="114" spans="1:40" ht="19.95" customHeight="1" x14ac:dyDescent="0.4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5"/>
      <c r="AL114" s="15"/>
      <c r="AM114" s="15"/>
      <c r="AN114" s="15"/>
    </row>
    <row r="115" spans="1:40" ht="19.95" customHeight="1" x14ac:dyDescent="0.4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5"/>
      <c r="AL115" s="15"/>
      <c r="AM115" s="15"/>
      <c r="AN115" s="15"/>
    </row>
    <row r="116" spans="1:40" ht="19.95" customHeight="1" x14ac:dyDescent="0.4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5"/>
      <c r="AL116" s="15"/>
      <c r="AM116" s="15"/>
      <c r="AN116" s="15"/>
    </row>
    <row r="117" spans="1:40" ht="19.95" customHeight="1" x14ac:dyDescent="0.45"/>
    <row r="118" spans="1:40" ht="19.95" customHeight="1" x14ac:dyDescent="0.45"/>
    <row r="119" spans="1:40" ht="19.95" customHeight="1" x14ac:dyDescent="0.45"/>
    <row r="120" spans="1:40" ht="19.95" customHeight="1" x14ac:dyDescent="0.45"/>
    <row r="121" spans="1:40" ht="19.95" customHeight="1" x14ac:dyDescent="0.45"/>
    <row r="122" spans="1:40" ht="19.95" customHeight="1" x14ac:dyDescent="0.45"/>
    <row r="123" spans="1:40" ht="19.95" customHeight="1" x14ac:dyDescent="0.45"/>
    <row r="124" spans="1:40" ht="19.95" customHeight="1" x14ac:dyDescent="0.45"/>
    <row r="125" spans="1:40" ht="19.95" customHeight="1" x14ac:dyDescent="0.45"/>
    <row r="126" spans="1:40" ht="19.95" customHeight="1" x14ac:dyDescent="0.45"/>
    <row r="127" spans="1:40" ht="19.95" customHeight="1" x14ac:dyDescent="0.45"/>
    <row r="128" spans="1:40" ht="19.95" customHeight="1" x14ac:dyDescent="0.45"/>
    <row r="129" ht="19.95" customHeight="1" x14ac:dyDescent="0.45"/>
    <row r="130" ht="19.95" customHeight="1" x14ac:dyDescent="0.45"/>
    <row r="131" ht="19.95" customHeight="1" x14ac:dyDescent="0.45"/>
    <row r="132" ht="19.95" customHeight="1" x14ac:dyDescent="0.45"/>
    <row r="133" ht="19.95" customHeight="1" x14ac:dyDescent="0.45"/>
    <row r="134" ht="19.95" customHeight="1" x14ac:dyDescent="0.45"/>
    <row r="135" ht="19.95" customHeight="1" x14ac:dyDescent="0.45"/>
    <row r="136" ht="19.95" customHeight="1" x14ac:dyDescent="0.45"/>
    <row r="137" ht="19.95" customHeight="1" x14ac:dyDescent="0.45"/>
    <row r="138" ht="19.95" customHeight="1" x14ac:dyDescent="0.45"/>
    <row r="139" ht="19.95" customHeight="1" x14ac:dyDescent="0.45"/>
    <row r="140" ht="19.95" customHeight="1" x14ac:dyDescent="0.45"/>
    <row r="141" ht="19.95" customHeight="1" x14ac:dyDescent="0.45"/>
    <row r="142" ht="19.95" customHeight="1" x14ac:dyDescent="0.45"/>
    <row r="143" ht="19.95" customHeight="1" x14ac:dyDescent="0.45"/>
    <row r="144" ht="19.95" customHeight="1" x14ac:dyDescent="0.45"/>
    <row r="145" ht="19.95" customHeight="1" x14ac:dyDescent="0.45"/>
    <row r="146" ht="19.95" customHeight="1" x14ac:dyDescent="0.45"/>
    <row r="147" ht="19.95" customHeight="1" x14ac:dyDescent="0.45"/>
    <row r="148" ht="19.95" customHeight="1" x14ac:dyDescent="0.45"/>
    <row r="149" ht="19.95" customHeight="1" x14ac:dyDescent="0.45"/>
    <row r="150" ht="19.95" customHeight="1" x14ac:dyDescent="0.45"/>
    <row r="151" ht="19.95" customHeight="1" x14ac:dyDescent="0.45"/>
    <row r="152" ht="19.95" customHeight="1" x14ac:dyDescent="0.45"/>
    <row r="153" ht="19.95" customHeight="1" x14ac:dyDescent="0.45"/>
    <row r="154" ht="19.95" customHeight="1" x14ac:dyDescent="0.45"/>
    <row r="155" ht="19.95" customHeight="1" x14ac:dyDescent="0.45"/>
    <row r="156" ht="19.95" customHeight="1" x14ac:dyDescent="0.45"/>
    <row r="157" ht="19.95" customHeight="1" x14ac:dyDescent="0.45"/>
    <row r="158" ht="19.95" customHeight="1" x14ac:dyDescent="0.45"/>
    <row r="159" ht="19.95" customHeight="1" x14ac:dyDescent="0.45"/>
    <row r="160" ht="19.95" customHeight="1" x14ac:dyDescent="0.45"/>
    <row r="161" ht="19.95" customHeight="1" x14ac:dyDescent="0.45"/>
    <row r="162" ht="19.95" customHeight="1" x14ac:dyDescent="0.45"/>
    <row r="163" ht="19.95" customHeight="1" x14ac:dyDescent="0.45"/>
    <row r="164" ht="19.95" customHeight="1" x14ac:dyDescent="0.45"/>
    <row r="165" ht="19.95" customHeight="1" x14ac:dyDescent="0.45"/>
    <row r="166" ht="19.95" customHeight="1" x14ac:dyDescent="0.45"/>
    <row r="167" ht="19.95" customHeight="1" x14ac:dyDescent="0.45"/>
    <row r="168" ht="19.95" customHeight="1" x14ac:dyDescent="0.45"/>
    <row r="169" ht="19.95" customHeight="1" x14ac:dyDescent="0.45"/>
    <row r="170" ht="19.95" customHeight="1" x14ac:dyDescent="0.45"/>
    <row r="171" ht="19.95" customHeight="1" x14ac:dyDescent="0.45"/>
    <row r="172" ht="19.95" customHeight="1" x14ac:dyDescent="0.45"/>
    <row r="173" ht="19.95" customHeight="1" x14ac:dyDescent="0.45"/>
    <row r="174" ht="19.95" customHeight="1" x14ac:dyDescent="0.45"/>
    <row r="175" ht="19.95" customHeight="1" x14ac:dyDescent="0.45"/>
    <row r="176" ht="19.95" customHeight="1" x14ac:dyDescent="0.45"/>
    <row r="177" ht="19.95" customHeight="1" x14ac:dyDescent="0.45"/>
    <row r="178" ht="19.95" customHeight="1" x14ac:dyDescent="0.45"/>
    <row r="179" ht="19.95" customHeight="1" x14ac:dyDescent="0.45"/>
    <row r="180" ht="19.95" customHeight="1" x14ac:dyDescent="0.45"/>
    <row r="181" ht="19.95" customHeight="1" x14ac:dyDescent="0.45"/>
    <row r="182" ht="19.95" customHeight="1" x14ac:dyDescent="0.45"/>
    <row r="183" ht="19.95" customHeight="1" x14ac:dyDescent="0.45"/>
    <row r="184" ht="19.95" customHeight="1" x14ac:dyDescent="0.45"/>
    <row r="185" ht="19.95" customHeight="1" x14ac:dyDescent="0.45"/>
    <row r="186" ht="19.95" customHeight="1" x14ac:dyDescent="0.45"/>
    <row r="187" ht="19.95" customHeight="1" x14ac:dyDescent="0.45"/>
    <row r="188" ht="19.95" customHeight="1" x14ac:dyDescent="0.45"/>
    <row r="189" ht="19.95" customHeight="1" x14ac:dyDescent="0.45"/>
    <row r="190" ht="19.95" customHeight="1" x14ac:dyDescent="0.45"/>
    <row r="191" ht="19.95" customHeight="1" x14ac:dyDescent="0.45"/>
  </sheetData>
  <sheetProtection algorithmName="SHA-512" hashValue="O7S5L2PwOoa6RK/eVs7RNptkYGJv1XR+WROIu+VWbzjVOj9C/CoefellefxiK+1Up8k3hI5KocA6Uyk+9FPhtQ==" saltValue="gd4Bngdp7ke/9cghRQmKIQ==" spinCount="100000" sheet="1" objects="1" scenarios="1"/>
  <mergeCells count="299">
    <mergeCell ref="D101:E101"/>
    <mergeCell ref="D102:E102"/>
    <mergeCell ref="D103:E103"/>
    <mergeCell ref="D104:E104"/>
    <mergeCell ref="D96:E96"/>
    <mergeCell ref="D97:E97"/>
    <mergeCell ref="D98:E98"/>
    <mergeCell ref="D99:E99"/>
    <mergeCell ref="D100:E100"/>
    <mergeCell ref="D91:E91"/>
    <mergeCell ref="D92:E92"/>
    <mergeCell ref="D93:E93"/>
    <mergeCell ref="D94:E94"/>
    <mergeCell ref="D95:E95"/>
    <mergeCell ref="D86:E86"/>
    <mergeCell ref="D87:E87"/>
    <mergeCell ref="D88:E88"/>
    <mergeCell ref="D89:E89"/>
    <mergeCell ref="D90:E90"/>
    <mergeCell ref="D81:E81"/>
    <mergeCell ref="D82:E82"/>
    <mergeCell ref="D83:E83"/>
    <mergeCell ref="D84:E84"/>
    <mergeCell ref="D85:E85"/>
    <mergeCell ref="D76:E76"/>
    <mergeCell ref="D77:E77"/>
    <mergeCell ref="D78:E78"/>
    <mergeCell ref="D79:E79"/>
    <mergeCell ref="D80:E80"/>
    <mergeCell ref="D72:E72"/>
    <mergeCell ref="D73:E73"/>
    <mergeCell ref="D74:E74"/>
    <mergeCell ref="D75:E75"/>
    <mergeCell ref="D66:E66"/>
    <mergeCell ref="D67:E67"/>
    <mergeCell ref="D68:E68"/>
    <mergeCell ref="D69:E69"/>
    <mergeCell ref="D70:E70"/>
    <mergeCell ref="D63:E63"/>
    <mergeCell ref="D64:E64"/>
    <mergeCell ref="D65:E65"/>
    <mergeCell ref="D56:E56"/>
    <mergeCell ref="D57:E57"/>
    <mergeCell ref="D58:E58"/>
    <mergeCell ref="D59:E59"/>
    <mergeCell ref="D60:E60"/>
    <mergeCell ref="D71:E71"/>
    <mergeCell ref="D54:E54"/>
    <mergeCell ref="D55:E55"/>
    <mergeCell ref="D46:E46"/>
    <mergeCell ref="D47:E47"/>
    <mergeCell ref="D48:E48"/>
    <mergeCell ref="D49:E49"/>
    <mergeCell ref="D50:E50"/>
    <mergeCell ref="D61:E61"/>
    <mergeCell ref="D62:E62"/>
    <mergeCell ref="AK101:AK102"/>
    <mergeCell ref="AL101:AL102"/>
    <mergeCell ref="AM101:AM102"/>
    <mergeCell ref="AN101:AN102"/>
    <mergeCell ref="AO101:AO102"/>
    <mergeCell ref="D35:E35"/>
    <mergeCell ref="D26:E26"/>
    <mergeCell ref="D27:E27"/>
    <mergeCell ref="D28:E28"/>
    <mergeCell ref="D29:E29"/>
    <mergeCell ref="D30:E30"/>
    <mergeCell ref="D41:E41"/>
    <mergeCell ref="D42:E42"/>
    <mergeCell ref="D43:E43"/>
    <mergeCell ref="D44:E44"/>
    <mergeCell ref="D45:E45"/>
    <mergeCell ref="D36:E36"/>
    <mergeCell ref="D37:E37"/>
    <mergeCell ref="D38:E38"/>
    <mergeCell ref="D39:E39"/>
    <mergeCell ref="D40:E40"/>
    <mergeCell ref="D51:E51"/>
    <mergeCell ref="D52:E52"/>
    <mergeCell ref="D53:E53"/>
    <mergeCell ref="AK93:AK94"/>
    <mergeCell ref="AL93:AL94"/>
    <mergeCell ref="AM93:AM94"/>
    <mergeCell ref="AN93:AN94"/>
    <mergeCell ref="AO93:AO94"/>
    <mergeCell ref="AK89:AK90"/>
    <mergeCell ref="AL89:AL90"/>
    <mergeCell ref="AM89:AM90"/>
    <mergeCell ref="AN89:AN90"/>
    <mergeCell ref="AO89:AO90"/>
    <mergeCell ref="AK85:AK86"/>
    <mergeCell ref="AL85:AL86"/>
    <mergeCell ref="AM85:AM86"/>
    <mergeCell ref="AN85:AN86"/>
    <mergeCell ref="AO85:AO86"/>
    <mergeCell ref="AK81:AK82"/>
    <mergeCell ref="AL81:AL82"/>
    <mergeCell ref="AM81:AM82"/>
    <mergeCell ref="AN81:AN82"/>
    <mergeCell ref="AO81:AO82"/>
    <mergeCell ref="AK77:AK78"/>
    <mergeCell ref="AL77:AL78"/>
    <mergeCell ref="AM77:AM78"/>
    <mergeCell ref="AN77:AN78"/>
    <mergeCell ref="AO77:AO78"/>
    <mergeCell ref="AK73:AK74"/>
    <mergeCell ref="AL73:AL74"/>
    <mergeCell ref="AM73:AM74"/>
    <mergeCell ref="AN73:AN74"/>
    <mergeCell ref="AO73:AO74"/>
    <mergeCell ref="AK69:AK70"/>
    <mergeCell ref="AL69:AL70"/>
    <mergeCell ref="AM69:AM70"/>
    <mergeCell ref="AN69:AN70"/>
    <mergeCell ref="AO69:AO70"/>
    <mergeCell ref="AK65:AK66"/>
    <mergeCell ref="AL65:AL66"/>
    <mergeCell ref="AM65:AM66"/>
    <mergeCell ref="AN65:AN66"/>
    <mergeCell ref="AO65:AO66"/>
    <mergeCell ref="AK61:AK62"/>
    <mergeCell ref="AL61:AL62"/>
    <mergeCell ref="AM61:AM62"/>
    <mergeCell ref="AN61:AN62"/>
    <mergeCell ref="AO61:AO62"/>
    <mergeCell ref="AK57:AK58"/>
    <mergeCell ref="AL57:AL58"/>
    <mergeCell ref="AM57:AM58"/>
    <mergeCell ref="AN57:AN58"/>
    <mergeCell ref="AO57:AO58"/>
    <mergeCell ref="AN3:AO3"/>
    <mergeCell ref="AJ4:AM4"/>
    <mergeCell ref="AN4:AO4"/>
    <mergeCell ref="U4:W4"/>
    <mergeCell ref="U5:W5"/>
    <mergeCell ref="U6:W6"/>
    <mergeCell ref="T3:W3"/>
    <mergeCell ref="Y5:Z5"/>
    <mergeCell ref="AA5:AC5"/>
    <mergeCell ref="AG3:AH3"/>
    <mergeCell ref="Y4:Z4"/>
    <mergeCell ref="AG4:AH4"/>
    <mergeCell ref="AA3:AC3"/>
    <mergeCell ref="AD3:AF3"/>
    <mergeCell ref="AD4:AF4"/>
    <mergeCell ref="AA4:AC4"/>
    <mergeCell ref="Y3:Z3"/>
    <mergeCell ref="AJ3:AM3"/>
    <mergeCell ref="AG5:AH5"/>
    <mergeCell ref="AD5:AF5"/>
    <mergeCell ref="AJ6:AM6"/>
    <mergeCell ref="AN6:AO6"/>
    <mergeCell ref="AO45:AO46"/>
    <mergeCell ref="AK41:AK42"/>
    <mergeCell ref="AL41:AL42"/>
    <mergeCell ref="AM41:AM42"/>
    <mergeCell ref="AN41:AN42"/>
    <mergeCell ref="AO41:AO42"/>
    <mergeCell ref="AK53:AK54"/>
    <mergeCell ref="AL53:AL54"/>
    <mergeCell ref="AM53:AM54"/>
    <mergeCell ref="AN53:AN54"/>
    <mergeCell ref="AO53:AO54"/>
    <mergeCell ref="AK49:AK50"/>
    <mergeCell ref="AL49:AL50"/>
    <mergeCell ref="AM49:AM50"/>
    <mergeCell ref="AN49:AN50"/>
    <mergeCell ref="AO49:AO50"/>
    <mergeCell ref="A101:C102"/>
    <mergeCell ref="A103:C104"/>
    <mergeCell ref="A89:C90"/>
    <mergeCell ref="A91:C92"/>
    <mergeCell ref="A93:C94"/>
    <mergeCell ref="A95:C96"/>
    <mergeCell ref="A97:C98"/>
    <mergeCell ref="A79:C80"/>
    <mergeCell ref="A81:C82"/>
    <mergeCell ref="A83:C84"/>
    <mergeCell ref="A85:C86"/>
    <mergeCell ref="A87:C88"/>
    <mergeCell ref="A99:C100"/>
    <mergeCell ref="A77:C78"/>
    <mergeCell ref="A65:C66"/>
    <mergeCell ref="A67:C68"/>
    <mergeCell ref="A61:C62"/>
    <mergeCell ref="AK21:AK22"/>
    <mergeCell ref="AL21:AL22"/>
    <mergeCell ref="AO21:AO22"/>
    <mergeCell ref="AK13:AK14"/>
    <mergeCell ref="AL13:AL14"/>
    <mergeCell ref="AO13:AO14"/>
    <mergeCell ref="AK17:AK18"/>
    <mergeCell ref="AL17:AL18"/>
    <mergeCell ref="AM17:AM18"/>
    <mergeCell ref="AO17:AO18"/>
    <mergeCell ref="AK29:AK30"/>
    <mergeCell ref="AL29:AL30"/>
    <mergeCell ref="AM29:AM30"/>
    <mergeCell ref="AN29:AN30"/>
    <mergeCell ref="AO29:AO30"/>
    <mergeCell ref="AK25:AK26"/>
    <mergeCell ref="AL25:AL26"/>
    <mergeCell ref="AM25:AM26"/>
    <mergeCell ref="AN25:AN26"/>
    <mergeCell ref="AO25:AO26"/>
    <mergeCell ref="D31:E31"/>
    <mergeCell ref="D32:E32"/>
    <mergeCell ref="D33:E33"/>
    <mergeCell ref="D34:E34"/>
    <mergeCell ref="AO9:AO10"/>
    <mergeCell ref="A69:C70"/>
    <mergeCell ref="A71:C72"/>
    <mergeCell ref="A73:C74"/>
    <mergeCell ref="A75:C76"/>
    <mergeCell ref="AN17:AN18"/>
    <mergeCell ref="AK37:AK38"/>
    <mergeCell ref="AL37:AL38"/>
    <mergeCell ref="AM37:AM38"/>
    <mergeCell ref="AN37:AN38"/>
    <mergeCell ref="AO37:AO38"/>
    <mergeCell ref="AK33:AK34"/>
    <mergeCell ref="AL33:AL34"/>
    <mergeCell ref="AM33:AM34"/>
    <mergeCell ref="AN33:AN34"/>
    <mergeCell ref="AO33:AO34"/>
    <mergeCell ref="AK45:AK46"/>
    <mergeCell ref="AL45:AL46"/>
    <mergeCell ref="AM45:AM46"/>
    <mergeCell ref="AN45:AN46"/>
    <mergeCell ref="D9:E9"/>
    <mergeCell ref="D10:E10"/>
    <mergeCell ref="D11:E11"/>
    <mergeCell ref="D12:E12"/>
    <mergeCell ref="D13:E13"/>
    <mergeCell ref="A9:C10"/>
    <mergeCell ref="A7:C7"/>
    <mergeCell ref="A19:C20"/>
    <mergeCell ref="A17:C18"/>
    <mergeCell ref="A39:C40"/>
    <mergeCell ref="A41:C42"/>
    <mergeCell ref="A43:C44"/>
    <mergeCell ref="A21:C22"/>
    <mergeCell ref="A23:C24"/>
    <mergeCell ref="A11:C12"/>
    <mergeCell ref="A13:C14"/>
    <mergeCell ref="A15:C16"/>
    <mergeCell ref="A29:C30"/>
    <mergeCell ref="A31:C32"/>
    <mergeCell ref="A33:C34"/>
    <mergeCell ref="A27:C28"/>
    <mergeCell ref="A25:C26"/>
    <mergeCell ref="D24:E24"/>
    <mergeCell ref="J6:M6"/>
    <mergeCell ref="D19:E19"/>
    <mergeCell ref="D20:E20"/>
    <mergeCell ref="D7:R7"/>
    <mergeCell ref="A63:C64"/>
    <mergeCell ref="AM13:AM14"/>
    <mergeCell ref="AN13:AN14"/>
    <mergeCell ref="AM9:AM10"/>
    <mergeCell ref="AN9:AN10"/>
    <mergeCell ref="A55:C56"/>
    <mergeCell ref="A57:C58"/>
    <mergeCell ref="A59:C60"/>
    <mergeCell ref="A45:C46"/>
    <mergeCell ref="A47:C48"/>
    <mergeCell ref="A49:C50"/>
    <mergeCell ref="A51:C52"/>
    <mergeCell ref="AK9:AK10"/>
    <mergeCell ref="AL9:AL10"/>
    <mergeCell ref="AM21:AM22"/>
    <mergeCell ref="AN21:AN22"/>
    <mergeCell ref="A53:C54"/>
    <mergeCell ref="A35:C36"/>
    <mergeCell ref="A37:C38"/>
    <mergeCell ref="AO97:AO98"/>
    <mergeCell ref="AN97:AN98"/>
    <mergeCell ref="AM97:AM98"/>
    <mergeCell ref="AL97:AL98"/>
    <mergeCell ref="AK97:AK98"/>
    <mergeCell ref="A3:C3"/>
    <mergeCell ref="A4:C4"/>
    <mergeCell ref="A6:D6"/>
    <mergeCell ref="A5:C5"/>
    <mergeCell ref="D3:R3"/>
    <mergeCell ref="D4:R4"/>
    <mergeCell ref="D25:E25"/>
    <mergeCell ref="D14:E14"/>
    <mergeCell ref="D15:E15"/>
    <mergeCell ref="D16:E16"/>
    <mergeCell ref="D17:E17"/>
    <mergeCell ref="D18:E18"/>
    <mergeCell ref="D5:J5"/>
    <mergeCell ref="L5:R5"/>
    <mergeCell ref="N6:R6"/>
    <mergeCell ref="E6:I6"/>
    <mergeCell ref="D21:E21"/>
    <mergeCell ref="D22:E22"/>
    <mergeCell ref="D23:E23"/>
  </mergeCells>
  <phoneticPr fontId="1"/>
  <conditionalFormatting sqref="AI9">
    <cfRule type="expression" dxfId="290" priority="502">
      <formula>$AI9=0</formula>
    </cfRule>
  </conditionalFormatting>
  <conditionalFormatting sqref="AJ9">
    <cfRule type="expression" dxfId="289" priority="501">
      <formula>$AJ9=0</formula>
    </cfRule>
  </conditionalFormatting>
  <conditionalFormatting sqref="AH9">
    <cfRule type="expression" dxfId="288" priority="500">
      <formula>$AH9=0</formula>
    </cfRule>
  </conditionalFormatting>
  <conditionalFormatting sqref="AO11:AO12">
    <cfRule type="cellIs" dxfId="287" priority="406" operator="equal">
      <formula>"NG"</formula>
    </cfRule>
  </conditionalFormatting>
  <conditionalFormatting sqref="AJ33">
    <cfRule type="expression" dxfId="286" priority="338">
      <formula>$AJ33=0</formula>
    </cfRule>
  </conditionalFormatting>
  <conditionalFormatting sqref="AI13">
    <cfRule type="expression" dxfId="285" priority="375">
      <formula>$AI13=0</formula>
    </cfRule>
  </conditionalFormatting>
  <conditionalFormatting sqref="AJ13">
    <cfRule type="expression" dxfId="284" priority="374">
      <formula>$AJ13=0</formula>
    </cfRule>
  </conditionalFormatting>
  <conditionalFormatting sqref="AH13">
    <cfRule type="expression" dxfId="283" priority="373">
      <formula>$AH13=0</formula>
    </cfRule>
  </conditionalFormatting>
  <conditionalFormatting sqref="AI41">
    <cfRule type="expression" dxfId="282" priority="331">
      <formula>$AI41=0</formula>
    </cfRule>
  </conditionalFormatting>
  <conditionalFormatting sqref="AJ41">
    <cfRule type="expression" dxfId="281" priority="330">
      <formula>$AJ41=0</formula>
    </cfRule>
  </conditionalFormatting>
  <conditionalFormatting sqref="AH41">
    <cfRule type="expression" dxfId="280" priority="329">
      <formula>$AH41=0</formula>
    </cfRule>
  </conditionalFormatting>
  <conditionalFormatting sqref="AI17">
    <cfRule type="expression" dxfId="279" priority="355">
      <formula>$AI17=0</formula>
    </cfRule>
  </conditionalFormatting>
  <conditionalFormatting sqref="AJ17">
    <cfRule type="expression" dxfId="278" priority="354">
      <formula>$AJ17=0</formula>
    </cfRule>
  </conditionalFormatting>
  <conditionalFormatting sqref="AH17">
    <cfRule type="expression" dxfId="277" priority="353">
      <formula>$AH17=0</formula>
    </cfRule>
  </conditionalFormatting>
  <conditionalFormatting sqref="AI21">
    <cfRule type="expression" dxfId="276" priority="351">
      <formula>$AI21=0</formula>
    </cfRule>
  </conditionalFormatting>
  <conditionalFormatting sqref="AJ21">
    <cfRule type="expression" dxfId="275" priority="350">
      <formula>$AJ21=0</formula>
    </cfRule>
  </conditionalFormatting>
  <conditionalFormatting sqref="AH21">
    <cfRule type="expression" dxfId="274" priority="349">
      <formula>$AH21=0</formula>
    </cfRule>
  </conditionalFormatting>
  <conditionalFormatting sqref="AI25">
    <cfRule type="expression" dxfId="273" priority="347">
      <formula>$AI25=0</formula>
    </cfRule>
  </conditionalFormatting>
  <conditionalFormatting sqref="AJ25">
    <cfRule type="expression" dxfId="272" priority="346">
      <formula>$AJ25=0</formula>
    </cfRule>
  </conditionalFormatting>
  <conditionalFormatting sqref="AH25">
    <cfRule type="expression" dxfId="271" priority="345">
      <formula>$AH25=0</formula>
    </cfRule>
  </conditionalFormatting>
  <conditionalFormatting sqref="AI29">
    <cfRule type="expression" dxfId="270" priority="343">
      <formula>$AI29=0</formula>
    </cfRule>
  </conditionalFormatting>
  <conditionalFormatting sqref="AJ29">
    <cfRule type="expression" dxfId="269" priority="342">
      <formula>$AJ29=0</formula>
    </cfRule>
  </conditionalFormatting>
  <conditionalFormatting sqref="AH29">
    <cfRule type="expression" dxfId="268" priority="341">
      <formula>$AH29=0</formula>
    </cfRule>
  </conditionalFormatting>
  <conditionalFormatting sqref="AI33">
    <cfRule type="expression" dxfId="267" priority="339">
      <formula>$AI33=0</formula>
    </cfRule>
  </conditionalFormatting>
  <conditionalFormatting sqref="AH33">
    <cfRule type="expression" dxfId="266" priority="337">
      <formula>$AH33=0</formula>
    </cfRule>
  </conditionalFormatting>
  <conditionalFormatting sqref="AI37">
    <cfRule type="expression" dxfId="265" priority="335">
      <formula>$AI37=0</formula>
    </cfRule>
  </conditionalFormatting>
  <conditionalFormatting sqref="AJ37">
    <cfRule type="expression" dxfId="264" priority="334">
      <formula>$AJ37=0</formula>
    </cfRule>
  </conditionalFormatting>
  <conditionalFormatting sqref="AH37">
    <cfRule type="expression" dxfId="263" priority="333">
      <formula>$AH37=0</formula>
    </cfRule>
  </conditionalFormatting>
  <conditionalFormatting sqref="AI45">
    <cfRule type="expression" dxfId="262" priority="327">
      <formula>$AI45=0</formula>
    </cfRule>
  </conditionalFormatting>
  <conditionalFormatting sqref="AJ45">
    <cfRule type="expression" dxfId="261" priority="326">
      <formula>$AJ45=0</formula>
    </cfRule>
  </conditionalFormatting>
  <conditionalFormatting sqref="AH45">
    <cfRule type="expression" dxfId="260" priority="325">
      <formula>$AH45=0</formula>
    </cfRule>
  </conditionalFormatting>
  <conditionalFormatting sqref="AI49">
    <cfRule type="expression" dxfId="259" priority="323">
      <formula>$AI49=0</formula>
    </cfRule>
  </conditionalFormatting>
  <conditionalFormatting sqref="AJ49">
    <cfRule type="expression" dxfId="258" priority="322">
      <formula>$AJ49=0</formula>
    </cfRule>
  </conditionalFormatting>
  <conditionalFormatting sqref="AH49">
    <cfRule type="expression" dxfId="257" priority="321">
      <formula>$AH49=0</formula>
    </cfRule>
  </conditionalFormatting>
  <conditionalFormatting sqref="AI53">
    <cfRule type="expression" dxfId="256" priority="319">
      <formula>$AI53=0</formula>
    </cfRule>
  </conditionalFormatting>
  <conditionalFormatting sqref="AJ53">
    <cfRule type="expression" dxfId="255" priority="318">
      <formula>$AJ53=0</formula>
    </cfRule>
  </conditionalFormatting>
  <conditionalFormatting sqref="AH53">
    <cfRule type="expression" dxfId="254" priority="317">
      <formula>$AH53=0</formula>
    </cfRule>
  </conditionalFormatting>
  <conditionalFormatting sqref="AI57">
    <cfRule type="expression" dxfId="253" priority="313">
      <formula>$AI57=0</formula>
    </cfRule>
  </conditionalFormatting>
  <conditionalFormatting sqref="AJ57">
    <cfRule type="expression" dxfId="252" priority="312">
      <formula>$AJ57=0</formula>
    </cfRule>
  </conditionalFormatting>
  <conditionalFormatting sqref="AH57">
    <cfRule type="expression" dxfId="251" priority="311">
      <formula>$AH57=0</formula>
    </cfRule>
  </conditionalFormatting>
  <conditionalFormatting sqref="AI61">
    <cfRule type="expression" dxfId="250" priority="309">
      <formula>$AI61=0</formula>
    </cfRule>
  </conditionalFormatting>
  <conditionalFormatting sqref="AJ61">
    <cfRule type="expression" dxfId="249" priority="308">
      <formula>$AJ61=0</formula>
    </cfRule>
  </conditionalFormatting>
  <conditionalFormatting sqref="AH61">
    <cfRule type="expression" dxfId="248" priority="307">
      <formula>$AH61=0</formula>
    </cfRule>
  </conditionalFormatting>
  <conditionalFormatting sqref="AI65">
    <cfRule type="expression" dxfId="247" priority="305">
      <formula>$AI65=0</formula>
    </cfRule>
  </conditionalFormatting>
  <conditionalFormatting sqref="AJ65">
    <cfRule type="expression" dxfId="246" priority="304">
      <formula>$AJ65=0</formula>
    </cfRule>
  </conditionalFormatting>
  <conditionalFormatting sqref="AH65">
    <cfRule type="expression" dxfId="245" priority="303">
      <formula>$AH65=0</formula>
    </cfRule>
  </conditionalFormatting>
  <conditionalFormatting sqref="AI69">
    <cfRule type="expression" dxfId="244" priority="301">
      <formula>$AI69=0</formula>
    </cfRule>
  </conditionalFormatting>
  <conditionalFormatting sqref="AJ69">
    <cfRule type="expression" dxfId="243" priority="300">
      <formula>$AJ69=0</formula>
    </cfRule>
  </conditionalFormatting>
  <conditionalFormatting sqref="AH69">
    <cfRule type="expression" dxfId="242" priority="299">
      <formula>$AH69=0</formula>
    </cfRule>
  </conditionalFormatting>
  <conditionalFormatting sqref="AI73">
    <cfRule type="expression" dxfId="241" priority="284">
      <formula>$AI73=0</formula>
    </cfRule>
  </conditionalFormatting>
  <conditionalFormatting sqref="AJ73">
    <cfRule type="expression" dxfId="240" priority="283">
      <formula>$AJ73=0</formula>
    </cfRule>
  </conditionalFormatting>
  <conditionalFormatting sqref="AH73">
    <cfRule type="expression" dxfId="239" priority="282">
      <formula>$AH73=0</formula>
    </cfRule>
  </conditionalFormatting>
  <conditionalFormatting sqref="AI77">
    <cfRule type="expression" dxfId="238" priority="280">
      <formula>$AI77=0</formula>
    </cfRule>
  </conditionalFormatting>
  <conditionalFormatting sqref="AJ77">
    <cfRule type="expression" dxfId="237" priority="279">
      <formula>$AJ77=0</formula>
    </cfRule>
  </conditionalFormatting>
  <conditionalFormatting sqref="AH77">
    <cfRule type="expression" dxfId="236" priority="278">
      <formula>$AH77=0</formula>
    </cfRule>
  </conditionalFormatting>
  <conditionalFormatting sqref="AI81">
    <cfRule type="expression" dxfId="235" priority="276">
      <formula>$AI81=0</formula>
    </cfRule>
  </conditionalFormatting>
  <conditionalFormatting sqref="AJ81">
    <cfRule type="expression" dxfId="234" priority="275">
      <formula>$AJ81=0</formula>
    </cfRule>
  </conditionalFormatting>
  <conditionalFormatting sqref="AH81">
    <cfRule type="expression" dxfId="233" priority="274">
      <formula>$AH81=0</formula>
    </cfRule>
  </conditionalFormatting>
  <conditionalFormatting sqref="AI85">
    <cfRule type="expression" dxfId="232" priority="272">
      <formula>$AI85=0</formula>
    </cfRule>
  </conditionalFormatting>
  <conditionalFormatting sqref="AJ85">
    <cfRule type="expression" dxfId="231" priority="271">
      <formula>$AJ85=0</formula>
    </cfRule>
  </conditionalFormatting>
  <conditionalFormatting sqref="AH85">
    <cfRule type="expression" dxfId="230" priority="270">
      <formula>$AH85=0</formula>
    </cfRule>
  </conditionalFormatting>
  <conditionalFormatting sqref="AI89">
    <cfRule type="expression" dxfId="229" priority="268">
      <formula>$AI89=0</formula>
    </cfRule>
  </conditionalFormatting>
  <conditionalFormatting sqref="AJ89">
    <cfRule type="expression" dxfId="228" priority="267">
      <formula>$AJ89=0</formula>
    </cfRule>
  </conditionalFormatting>
  <conditionalFormatting sqref="AH89">
    <cfRule type="expression" dxfId="227" priority="266">
      <formula>$AH89=0</formula>
    </cfRule>
  </conditionalFormatting>
  <conditionalFormatting sqref="AI93">
    <cfRule type="expression" dxfId="226" priority="264">
      <formula>$AI93=0</formula>
    </cfRule>
  </conditionalFormatting>
  <conditionalFormatting sqref="AJ93">
    <cfRule type="expression" dxfId="225" priority="263">
      <formula>$AJ93=0</formula>
    </cfRule>
  </conditionalFormatting>
  <conditionalFormatting sqref="AH93">
    <cfRule type="expression" dxfId="224" priority="262">
      <formula>$AH93=0</formula>
    </cfRule>
  </conditionalFormatting>
  <conditionalFormatting sqref="AI97">
    <cfRule type="expression" dxfId="223" priority="260">
      <formula>$AI97=0</formula>
    </cfRule>
  </conditionalFormatting>
  <conditionalFormatting sqref="AJ97">
    <cfRule type="expression" dxfId="222" priority="259">
      <formula>$AJ97=0</formula>
    </cfRule>
  </conditionalFormatting>
  <conditionalFormatting sqref="AH97">
    <cfRule type="expression" dxfId="221" priority="258">
      <formula>$AH97=0</formula>
    </cfRule>
  </conditionalFormatting>
  <conditionalFormatting sqref="AI101">
    <cfRule type="expression" dxfId="220" priority="256">
      <formula>$AI101=0</formula>
    </cfRule>
  </conditionalFormatting>
  <conditionalFormatting sqref="AJ101">
    <cfRule type="expression" dxfId="219" priority="255">
      <formula>$AJ101=0</formula>
    </cfRule>
  </conditionalFormatting>
  <conditionalFormatting sqref="AH101">
    <cfRule type="expression" dxfId="218" priority="254">
      <formula>$AH101=0</formula>
    </cfRule>
  </conditionalFormatting>
  <conditionalFormatting sqref="AN4:AO4">
    <cfRule type="cellIs" dxfId="217" priority="252" operator="equal">
      <formula>"未達成"</formula>
    </cfRule>
  </conditionalFormatting>
  <conditionalFormatting sqref="AN3:AO3">
    <cfRule type="cellIs" dxfId="216" priority="251" operator="equal">
      <formula>"未達成"</formula>
    </cfRule>
  </conditionalFormatting>
  <conditionalFormatting sqref="AH12:AJ12">
    <cfRule type="expression" dxfId="215" priority="242">
      <formula>WEEKDAY(AH10,2)&gt;5</formula>
    </cfRule>
  </conditionalFormatting>
  <conditionalFormatting sqref="F11">
    <cfRule type="expression" dxfId="214" priority="243">
      <formula>WEEKDAY(F10,2)&gt;5</formula>
    </cfRule>
  </conditionalFormatting>
  <conditionalFormatting sqref="G11:AJ11">
    <cfRule type="expression" dxfId="213" priority="228">
      <formula>WEEKDAY(G10,2)&gt;5</formula>
    </cfRule>
  </conditionalFormatting>
  <conditionalFormatting sqref="F12:AG12">
    <cfRule type="expression" dxfId="212" priority="226">
      <formula>WEEKDAY(F10,2)&gt;5</formula>
    </cfRule>
  </conditionalFormatting>
  <conditionalFormatting sqref="AH16:AJ16">
    <cfRule type="expression" dxfId="211" priority="207">
      <formula>WEEKDAY(AH14,2)&gt;5</formula>
    </cfRule>
  </conditionalFormatting>
  <conditionalFormatting sqref="F15">
    <cfRule type="expression" dxfId="210" priority="208">
      <formula>WEEKDAY(F14,2)&gt;5</formula>
    </cfRule>
  </conditionalFormatting>
  <conditionalFormatting sqref="G15:AJ15">
    <cfRule type="expression" dxfId="209" priority="204">
      <formula>WEEKDAY(G14,2)&gt;5</formula>
    </cfRule>
  </conditionalFormatting>
  <conditionalFormatting sqref="F16:AG16">
    <cfRule type="expression" dxfId="208" priority="202">
      <formula>WEEKDAY(F14,2)&gt;5</formula>
    </cfRule>
  </conditionalFormatting>
  <conditionalFormatting sqref="AH20:AJ20">
    <cfRule type="expression" dxfId="207" priority="199">
      <formula>WEEKDAY(AH18,2)&gt;5</formula>
    </cfRule>
  </conditionalFormatting>
  <conditionalFormatting sqref="F19">
    <cfRule type="expression" dxfId="206" priority="200">
      <formula>WEEKDAY(F18,2)&gt;5</formula>
    </cfRule>
  </conditionalFormatting>
  <conditionalFormatting sqref="G19:AJ19">
    <cfRule type="expression" dxfId="205" priority="196">
      <formula>WEEKDAY(G18,2)&gt;5</formula>
    </cfRule>
  </conditionalFormatting>
  <conditionalFormatting sqref="F20:AG20">
    <cfRule type="expression" dxfId="204" priority="194">
      <formula>WEEKDAY(F18,2)&gt;5</formula>
    </cfRule>
  </conditionalFormatting>
  <conditionalFormatting sqref="AH24:AJ24">
    <cfRule type="expression" dxfId="203" priority="191">
      <formula>WEEKDAY(AH22,2)&gt;5</formula>
    </cfRule>
  </conditionalFormatting>
  <conditionalFormatting sqref="F23">
    <cfRule type="expression" dxfId="202" priority="192">
      <formula>WEEKDAY(F22,2)&gt;5</formula>
    </cfRule>
  </conditionalFormatting>
  <conditionalFormatting sqref="G23:AJ23">
    <cfRule type="expression" dxfId="201" priority="188">
      <formula>WEEKDAY(G22,2)&gt;5</formula>
    </cfRule>
  </conditionalFormatting>
  <conditionalFormatting sqref="F24:AG24">
    <cfRule type="expression" dxfId="200" priority="186">
      <formula>WEEKDAY(F22,2)&gt;5</formula>
    </cfRule>
  </conditionalFormatting>
  <conditionalFormatting sqref="AH28:AJ28">
    <cfRule type="expression" dxfId="199" priority="183">
      <formula>WEEKDAY(AH26,2)&gt;5</formula>
    </cfRule>
  </conditionalFormatting>
  <conditionalFormatting sqref="F27">
    <cfRule type="expression" dxfId="198" priority="184">
      <formula>WEEKDAY(F26,2)&gt;5</formula>
    </cfRule>
  </conditionalFormatting>
  <conditionalFormatting sqref="G27:AJ27">
    <cfRule type="expression" dxfId="197" priority="180">
      <formula>WEEKDAY(G26,2)&gt;5</formula>
    </cfRule>
  </conditionalFormatting>
  <conditionalFormatting sqref="F28:AG28">
    <cfRule type="expression" dxfId="196" priority="178">
      <formula>WEEKDAY(F26,2)&gt;5</formula>
    </cfRule>
  </conditionalFormatting>
  <conditionalFormatting sqref="AH32:AJ32">
    <cfRule type="expression" dxfId="195" priority="175">
      <formula>WEEKDAY(AH30,2)&gt;5</formula>
    </cfRule>
  </conditionalFormatting>
  <conditionalFormatting sqref="F31">
    <cfRule type="expression" dxfId="194" priority="176">
      <formula>WEEKDAY(F30,2)&gt;5</formula>
    </cfRule>
  </conditionalFormatting>
  <conditionalFormatting sqref="G31:AJ31">
    <cfRule type="expression" dxfId="193" priority="172">
      <formula>WEEKDAY(G30,2)&gt;5</formula>
    </cfRule>
  </conditionalFormatting>
  <conditionalFormatting sqref="F32:AG32">
    <cfRule type="expression" dxfId="192" priority="170">
      <formula>WEEKDAY(F30,2)&gt;5</formula>
    </cfRule>
  </conditionalFormatting>
  <conditionalFormatting sqref="AH36:AJ36">
    <cfRule type="expression" dxfId="191" priority="167">
      <formula>WEEKDAY(AH34,2)&gt;5</formula>
    </cfRule>
  </conditionalFormatting>
  <conditionalFormatting sqref="F35">
    <cfRule type="expression" dxfId="190" priority="168">
      <formula>WEEKDAY(F34,2)&gt;5</formula>
    </cfRule>
  </conditionalFormatting>
  <conditionalFormatting sqref="G35:AJ35">
    <cfRule type="expression" dxfId="189" priority="164">
      <formula>WEEKDAY(G34,2)&gt;5</formula>
    </cfRule>
  </conditionalFormatting>
  <conditionalFormatting sqref="F36:AG36">
    <cfRule type="expression" dxfId="188" priority="162">
      <formula>WEEKDAY(F34,2)&gt;5</formula>
    </cfRule>
  </conditionalFormatting>
  <conditionalFormatting sqref="AH40:AJ40">
    <cfRule type="expression" dxfId="187" priority="159">
      <formula>WEEKDAY(AH38,2)&gt;5</formula>
    </cfRule>
  </conditionalFormatting>
  <conditionalFormatting sqref="F39">
    <cfRule type="expression" dxfId="186" priority="160">
      <formula>WEEKDAY(F38,2)&gt;5</formula>
    </cfRule>
  </conditionalFormatting>
  <conditionalFormatting sqref="G39:AJ39">
    <cfRule type="expression" dxfId="185" priority="156">
      <formula>WEEKDAY(G38,2)&gt;5</formula>
    </cfRule>
  </conditionalFormatting>
  <conditionalFormatting sqref="F40:AG40">
    <cfRule type="expression" dxfId="184" priority="154">
      <formula>WEEKDAY(F38,2)&gt;5</formula>
    </cfRule>
  </conditionalFormatting>
  <conditionalFormatting sqref="AH44:AJ44">
    <cfRule type="expression" dxfId="183" priority="151">
      <formula>WEEKDAY(AH42,2)&gt;5</formula>
    </cfRule>
  </conditionalFormatting>
  <conditionalFormatting sqref="F43">
    <cfRule type="expression" dxfId="182" priority="152">
      <formula>WEEKDAY(F42,2)&gt;5</formula>
    </cfRule>
  </conditionalFormatting>
  <conditionalFormatting sqref="G43:AJ43">
    <cfRule type="expression" dxfId="181" priority="148">
      <formula>WEEKDAY(G42,2)&gt;5</formula>
    </cfRule>
  </conditionalFormatting>
  <conditionalFormatting sqref="F44:AG44">
    <cfRule type="expression" dxfId="180" priority="146">
      <formula>WEEKDAY(F42,2)&gt;5</formula>
    </cfRule>
  </conditionalFormatting>
  <conditionalFormatting sqref="AH48:AJ48">
    <cfRule type="expression" dxfId="179" priority="143">
      <formula>WEEKDAY(AH46,2)&gt;5</formula>
    </cfRule>
  </conditionalFormatting>
  <conditionalFormatting sqref="F47">
    <cfRule type="expression" dxfId="178" priority="144">
      <formula>WEEKDAY(F46,2)&gt;5</formula>
    </cfRule>
  </conditionalFormatting>
  <conditionalFormatting sqref="G47:AJ47">
    <cfRule type="expression" dxfId="177" priority="140">
      <formula>WEEKDAY(G46,2)&gt;5</formula>
    </cfRule>
  </conditionalFormatting>
  <conditionalFormatting sqref="F48:AG48">
    <cfRule type="expression" dxfId="176" priority="138">
      <formula>WEEKDAY(F46,2)&gt;5</formula>
    </cfRule>
  </conditionalFormatting>
  <conditionalFormatting sqref="AH52:AJ52">
    <cfRule type="expression" dxfId="175" priority="135">
      <formula>WEEKDAY(AH50,2)&gt;5</formula>
    </cfRule>
  </conditionalFormatting>
  <conditionalFormatting sqref="F51">
    <cfRule type="expression" dxfId="174" priority="136">
      <formula>WEEKDAY(F50,2)&gt;5</formula>
    </cfRule>
  </conditionalFormatting>
  <conditionalFormatting sqref="G51:AJ51">
    <cfRule type="expression" dxfId="173" priority="132">
      <formula>WEEKDAY(G50,2)&gt;5</formula>
    </cfRule>
  </conditionalFormatting>
  <conditionalFormatting sqref="F52:AG52">
    <cfRule type="expression" dxfId="172" priority="130">
      <formula>WEEKDAY(F50,2)&gt;5</formula>
    </cfRule>
  </conditionalFormatting>
  <conditionalFormatting sqref="AH56:AJ56">
    <cfRule type="expression" dxfId="171" priority="127">
      <formula>WEEKDAY(AH54,2)&gt;5</formula>
    </cfRule>
  </conditionalFormatting>
  <conditionalFormatting sqref="F55">
    <cfRule type="expression" dxfId="170" priority="128">
      <formula>WEEKDAY(F54,2)&gt;5</formula>
    </cfRule>
  </conditionalFormatting>
  <conditionalFormatting sqref="G55:AJ55">
    <cfRule type="expression" dxfId="169" priority="124">
      <formula>WEEKDAY(G54,2)&gt;5</formula>
    </cfRule>
  </conditionalFormatting>
  <conditionalFormatting sqref="F56:AG56">
    <cfRule type="expression" dxfId="168" priority="122">
      <formula>WEEKDAY(F54,2)&gt;5</formula>
    </cfRule>
  </conditionalFormatting>
  <conditionalFormatting sqref="AH60:AJ60">
    <cfRule type="expression" dxfId="167" priority="119">
      <formula>WEEKDAY(AH58,2)&gt;5</formula>
    </cfRule>
  </conditionalFormatting>
  <conditionalFormatting sqref="F59">
    <cfRule type="expression" dxfId="166" priority="120">
      <formula>WEEKDAY(F58,2)&gt;5</formula>
    </cfRule>
  </conditionalFormatting>
  <conditionalFormatting sqref="G59:AJ59">
    <cfRule type="expression" dxfId="165" priority="116">
      <formula>WEEKDAY(G58,2)&gt;5</formula>
    </cfRule>
  </conditionalFormatting>
  <conditionalFormatting sqref="F60:AG60">
    <cfRule type="expression" dxfId="164" priority="114">
      <formula>WEEKDAY(F58,2)&gt;5</formula>
    </cfRule>
  </conditionalFormatting>
  <conditionalFormatting sqref="AH64:AJ64">
    <cfRule type="expression" dxfId="163" priority="111">
      <formula>WEEKDAY(AH62,2)&gt;5</formula>
    </cfRule>
  </conditionalFormatting>
  <conditionalFormatting sqref="F63">
    <cfRule type="expression" dxfId="162" priority="112">
      <formula>WEEKDAY(F62,2)&gt;5</formula>
    </cfRule>
  </conditionalFormatting>
  <conditionalFormatting sqref="G63:AJ63">
    <cfRule type="expression" dxfId="161" priority="108">
      <formula>WEEKDAY(G62,2)&gt;5</formula>
    </cfRule>
  </conditionalFormatting>
  <conditionalFormatting sqref="F64:AG64">
    <cfRule type="expression" dxfId="160" priority="106">
      <formula>WEEKDAY(F62,2)&gt;5</formula>
    </cfRule>
  </conditionalFormatting>
  <conditionalFormatting sqref="AH68:AJ68">
    <cfRule type="expression" dxfId="159" priority="103">
      <formula>WEEKDAY(AH66,2)&gt;5</formula>
    </cfRule>
  </conditionalFormatting>
  <conditionalFormatting sqref="F67">
    <cfRule type="expression" dxfId="158" priority="104">
      <formula>WEEKDAY(F66,2)&gt;5</formula>
    </cfRule>
  </conditionalFormatting>
  <conditionalFormatting sqref="G67:AJ67">
    <cfRule type="expression" dxfId="157" priority="100">
      <formula>WEEKDAY(G66,2)&gt;5</formula>
    </cfRule>
  </conditionalFormatting>
  <conditionalFormatting sqref="F68:AG68">
    <cfRule type="expression" dxfId="156" priority="98">
      <formula>WEEKDAY(F66,2)&gt;5</formula>
    </cfRule>
  </conditionalFormatting>
  <conditionalFormatting sqref="AH72:AJ72">
    <cfRule type="expression" dxfId="155" priority="95">
      <formula>WEEKDAY(AH70,2)&gt;5</formula>
    </cfRule>
  </conditionalFormatting>
  <conditionalFormatting sqref="F71">
    <cfRule type="expression" dxfId="154" priority="96">
      <formula>WEEKDAY(F70,2)&gt;5</formula>
    </cfRule>
  </conditionalFormatting>
  <conditionalFormatting sqref="G71:AJ71">
    <cfRule type="expression" dxfId="153" priority="92">
      <formula>WEEKDAY(G70,2)&gt;5</formula>
    </cfRule>
  </conditionalFormatting>
  <conditionalFormatting sqref="F72:AG72">
    <cfRule type="expression" dxfId="152" priority="90">
      <formula>WEEKDAY(F70,2)&gt;5</formula>
    </cfRule>
  </conditionalFormatting>
  <conditionalFormatting sqref="AH76:AJ76">
    <cfRule type="expression" dxfId="151" priority="87">
      <formula>WEEKDAY(AH74,2)&gt;5</formula>
    </cfRule>
  </conditionalFormatting>
  <conditionalFormatting sqref="F75">
    <cfRule type="expression" dxfId="150" priority="88">
      <formula>WEEKDAY(F74,2)&gt;5</formula>
    </cfRule>
  </conditionalFormatting>
  <conditionalFormatting sqref="G75:AJ75">
    <cfRule type="expression" dxfId="149" priority="84">
      <formula>WEEKDAY(G74,2)&gt;5</formula>
    </cfRule>
  </conditionalFormatting>
  <conditionalFormatting sqref="F76:AG76">
    <cfRule type="expression" dxfId="148" priority="82">
      <formula>WEEKDAY(F74,2)&gt;5</formula>
    </cfRule>
  </conditionalFormatting>
  <conditionalFormatting sqref="AH80:AJ80">
    <cfRule type="expression" dxfId="147" priority="79">
      <formula>WEEKDAY(AH78,2)&gt;5</formula>
    </cfRule>
  </conditionalFormatting>
  <conditionalFormatting sqref="F79">
    <cfRule type="expression" dxfId="146" priority="80">
      <formula>WEEKDAY(F78,2)&gt;5</formula>
    </cfRule>
  </conditionalFormatting>
  <conditionalFormatting sqref="G79:AJ79">
    <cfRule type="expression" dxfId="145" priority="76">
      <formula>WEEKDAY(G78,2)&gt;5</formula>
    </cfRule>
  </conditionalFormatting>
  <conditionalFormatting sqref="F80:AG80">
    <cfRule type="expression" dxfId="144" priority="74">
      <formula>WEEKDAY(F78,2)&gt;5</formula>
    </cfRule>
  </conditionalFormatting>
  <conditionalFormatting sqref="AH84:AJ84">
    <cfRule type="expression" dxfId="143" priority="71">
      <formula>WEEKDAY(AH82,2)&gt;5</formula>
    </cfRule>
  </conditionalFormatting>
  <conditionalFormatting sqref="F83">
    <cfRule type="expression" dxfId="142" priority="72">
      <formula>WEEKDAY(F82,2)&gt;5</formula>
    </cfRule>
  </conditionalFormatting>
  <conditionalFormatting sqref="G83:AJ83">
    <cfRule type="expression" dxfId="141" priority="68">
      <formula>WEEKDAY(G82,2)&gt;5</formula>
    </cfRule>
  </conditionalFormatting>
  <conditionalFormatting sqref="F84:AG84">
    <cfRule type="expression" dxfId="140" priority="66">
      <formula>WEEKDAY(F82,2)&gt;5</formula>
    </cfRule>
  </conditionalFormatting>
  <conditionalFormatting sqref="AH88:AJ88">
    <cfRule type="expression" dxfId="139" priority="63">
      <formula>WEEKDAY(AH86,2)&gt;5</formula>
    </cfRule>
  </conditionalFormatting>
  <conditionalFormatting sqref="F87">
    <cfRule type="expression" dxfId="138" priority="64">
      <formula>WEEKDAY(F86,2)&gt;5</formula>
    </cfRule>
  </conditionalFormatting>
  <conditionalFormatting sqref="G87:AJ87">
    <cfRule type="expression" dxfId="137" priority="60">
      <formula>WEEKDAY(G86,2)&gt;5</formula>
    </cfRule>
  </conditionalFormatting>
  <conditionalFormatting sqref="F88:AG88">
    <cfRule type="expression" dxfId="136" priority="58">
      <formula>WEEKDAY(F86,2)&gt;5</formula>
    </cfRule>
  </conditionalFormatting>
  <conditionalFormatting sqref="AH92:AJ92">
    <cfRule type="expression" dxfId="135" priority="55">
      <formula>WEEKDAY(AH90,2)&gt;5</formula>
    </cfRule>
  </conditionalFormatting>
  <conditionalFormatting sqref="F91">
    <cfRule type="expression" dxfId="134" priority="56">
      <formula>WEEKDAY(F90,2)&gt;5</formula>
    </cfRule>
  </conditionalFormatting>
  <conditionalFormatting sqref="G91:AJ91">
    <cfRule type="expression" dxfId="133" priority="52">
      <formula>WEEKDAY(G90,2)&gt;5</formula>
    </cfRule>
  </conditionalFormatting>
  <conditionalFormatting sqref="F92:AG92">
    <cfRule type="expression" dxfId="132" priority="50">
      <formula>WEEKDAY(F90,2)&gt;5</formula>
    </cfRule>
  </conditionalFormatting>
  <conditionalFormatting sqref="AH96:AJ96">
    <cfRule type="expression" dxfId="131" priority="47">
      <formula>WEEKDAY(AH94,2)&gt;5</formula>
    </cfRule>
  </conditionalFormatting>
  <conditionalFormatting sqref="F95">
    <cfRule type="expression" dxfId="130" priority="48">
      <formula>WEEKDAY(F94,2)&gt;5</formula>
    </cfRule>
  </conditionalFormatting>
  <conditionalFormatting sqref="G95:AJ95">
    <cfRule type="expression" dxfId="129" priority="44">
      <formula>WEEKDAY(G94,2)&gt;5</formula>
    </cfRule>
  </conditionalFormatting>
  <conditionalFormatting sqref="F96:AG96">
    <cfRule type="expression" dxfId="128" priority="42">
      <formula>WEEKDAY(F94,2)&gt;5</formula>
    </cfRule>
  </conditionalFormatting>
  <conditionalFormatting sqref="AH100:AJ100">
    <cfRule type="expression" dxfId="127" priority="39">
      <formula>WEEKDAY(AH98,2)&gt;5</formula>
    </cfRule>
  </conditionalFormatting>
  <conditionalFormatting sqref="F99">
    <cfRule type="expression" dxfId="126" priority="40">
      <formula>WEEKDAY(F98,2)&gt;5</formula>
    </cfRule>
  </conditionalFormatting>
  <conditionalFormatting sqref="G99:AJ99">
    <cfRule type="expression" dxfId="125" priority="36">
      <formula>WEEKDAY(G98,2)&gt;5</formula>
    </cfRule>
  </conditionalFormatting>
  <conditionalFormatting sqref="F100:AG100">
    <cfRule type="expression" dxfId="124" priority="34">
      <formula>WEEKDAY(F98,2)&gt;5</formula>
    </cfRule>
  </conditionalFormatting>
  <conditionalFormatting sqref="AH104:AJ104">
    <cfRule type="expression" dxfId="123" priority="31">
      <formula>WEEKDAY(AH102,2)&gt;5</formula>
    </cfRule>
  </conditionalFormatting>
  <conditionalFormatting sqref="F103">
    <cfRule type="expression" dxfId="122" priority="32">
      <formula>WEEKDAY(F102,2)&gt;5</formula>
    </cfRule>
  </conditionalFormatting>
  <conditionalFormatting sqref="G103:AJ103">
    <cfRule type="expression" dxfId="121" priority="28">
      <formula>WEEKDAY(G102,2)&gt;5</formula>
    </cfRule>
  </conditionalFormatting>
  <conditionalFormatting sqref="F104:AG104">
    <cfRule type="expression" dxfId="120" priority="26">
      <formula>WEEKDAY(F102,2)&gt;5</formula>
    </cfRule>
  </conditionalFormatting>
  <conditionalFormatting sqref="AO15:AO16">
    <cfRule type="cellIs" dxfId="119" priority="24" operator="equal">
      <formula>"NG"</formula>
    </cfRule>
  </conditionalFormatting>
  <conditionalFormatting sqref="AO19:AO20">
    <cfRule type="cellIs" dxfId="118" priority="23" operator="equal">
      <formula>"NG"</formula>
    </cfRule>
  </conditionalFormatting>
  <conditionalFormatting sqref="AO23:AO24">
    <cfRule type="cellIs" dxfId="117" priority="22" operator="equal">
      <formula>"NG"</formula>
    </cfRule>
  </conditionalFormatting>
  <conditionalFormatting sqref="AO27:AO28">
    <cfRule type="cellIs" dxfId="116" priority="21" operator="equal">
      <formula>"NG"</formula>
    </cfRule>
  </conditionalFormatting>
  <conditionalFormatting sqref="AO31:AO32">
    <cfRule type="cellIs" dxfId="115" priority="20" operator="equal">
      <formula>"NG"</formula>
    </cfRule>
  </conditionalFormatting>
  <conditionalFormatting sqref="AO35:AO36">
    <cfRule type="cellIs" dxfId="114" priority="19" operator="equal">
      <formula>"NG"</formula>
    </cfRule>
  </conditionalFormatting>
  <conditionalFormatting sqref="AO39:AO40">
    <cfRule type="cellIs" dxfId="113" priority="18" operator="equal">
      <formula>"NG"</formula>
    </cfRule>
  </conditionalFormatting>
  <conditionalFormatting sqref="AO43:AO44">
    <cfRule type="cellIs" dxfId="112" priority="17" operator="equal">
      <formula>"NG"</formula>
    </cfRule>
  </conditionalFormatting>
  <conditionalFormatting sqref="AO47:AO48">
    <cfRule type="cellIs" dxfId="111" priority="16" operator="equal">
      <formula>"NG"</formula>
    </cfRule>
  </conditionalFormatting>
  <conditionalFormatting sqref="AO51:AO52">
    <cfRule type="cellIs" dxfId="110" priority="15" operator="equal">
      <formula>"NG"</formula>
    </cfRule>
  </conditionalFormatting>
  <conditionalFormatting sqref="AO55:AO56">
    <cfRule type="cellIs" dxfId="109" priority="14" operator="equal">
      <formula>"NG"</formula>
    </cfRule>
  </conditionalFormatting>
  <conditionalFormatting sqref="AO59:AO60">
    <cfRule type="cellIs" dxfId="108" priority="13" operator="equal">
      <formula>"NG"</formula>
    </cfRule>
  </conditionalFormatting>
  <conditionalFormatting sqref="AO63:AO64">
    <cfRule type="cellIs" dxfId="107" priority="12" operator="equal">
      <formula>"NG"</formula>
    </cfRule>
  </conditionalFormatting>
  <conditionalFormatting sqref="AO67:AO68">
    <cfRule type="cellIs" dxfId="106" priority="11" operator="equal">
      <formula>"NG"</formula>
    </cfRule>
  </conditionalFormatting>
  <conditionalFormatting sqref="AO71:AO72">
    <cfRule type="cellIs" dxfId="105" priority="10" operator="equal">
      <formula>"NG"</formula>
    </cfRule>
  </conditionalFormatting>
  <conditionalFormatting sqref="AO75:AO76">
    <cfRule type="cellIs" dxfId="104" priority="9" operator="equal">
      <formula>"NG"</formula>
    </cfRule>
  </conditionalFormatting>
  <conditionalFormatting sqref="AO79:AO80">
    <cfRule type="cellIs" dxfId="103" priority="8" operator="equal">
      <formula>"NG"</formula>
    </cfRule>
  </conditionalFormatting>
  <conditionalFormatting sqref="AO83:AO84">
    <cfRule type="cellIs" dxfId="102" priority="7" operator="equal">
      <formula>"NG"</formula>
    </cfRule>
  </conditionalFormatting>
  <conditionalFormatting sqref="AO87:AO88">
    <cfRule type="cellIs" dxfId="101" priority="6" operator="equal">
      <formula>"NG"</formula>
    </cfRule>
  </conditionalFormatting>
  <conditionalFormatting sqref="AO91:AO92">
    <cfRule type="cellIs" dxfId="100" priority="5" operator="equal">
      <formula>"NG"</formula>
    </cfRule>
  </conditionalFormatting>
  <conditionalFormatting sqref="AO95:AO96">
    <cfRule type="cellIs" dxfId="99" priority="4" operator="equal">
      <formula>"NG"</formula>
    </cfRule>
  </conditionalFormatting>
  <conditionalFormatting sqref="AO99:AO100">
    <cfRule type="cellIs" dxfId="98" priority="3" operator="equal">
      <formula>"NG"</formula>
    </cfRule>
  </conditionalFormatting>
  <conditionalFormatting sqref="AO103:AO104">
    <cfRule type="cellIs" dxfId="97" priority="2" operator="equal">
      <formula>"NG"</formula>
    </cfRule>
  </conditionalFormatting>
  <conditionalFormatting sqref="AN6:AO6">
    <cfRule type="cellIs" dxfId="96" priority="1" operator="equal">
      <formula>"未達成"</formula>
    </cfRule>
  </conditionalFormatting>
  <dataValidations count="1">
    <dataValidation type="list" allowBlank="1" showInputMessage="1" showErrorMessage="1" sqref="F99:AJ100 F75:AJ76 F11:AJ12 F15:AJ16 F19:AJ20 F23:AJ24 F27:AJ28 F31:AJ32 F35:AJ36 F39:AJ40 F43:AJ44 F47:AJ48 F51:AJ52 F55:AJ56 F59:AJ60 F63:AJ64 F67:AJ68 F71:AJ72 F79:AJ80 F83:AJ84 F87:AJ88 F91:AJ92 F95:AJ96 F103:AJ104">
      <formula1>"〇,■,×"</formula1>
    </dataValidation>
  </dataValidations>
  <printOptions horizontalCentered="1"/>
  <pageMargins left="0.59055118110236227" right="0.31496062992125984" top="0.39370078740157483" bottom="0.39370078740157483" header="0.31496062992125984" footer="0.31496062992125984"/>
  <pageSetup paperSize="9" scale="53" fitToHeight="0" orientation="portrait" r:id="rId1"/>
  <headerFooter>
    <oddHeader>&amp;R&amp;P/&amp;N</oddHeader>
  </headerFooter>
  <rowBreaks count="1" manualBreakCount="1">
    <brk id="56"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235" id="{E5A4FFA8-6564-40E8-9253-356A8FDB0790}">
            <xm:f>COUNTIF(祝日リスト!$B$3:$B$200,AH9)=1</xm:f>
            <x14:dxf>
              <fill>
                <patternFill>
                  <bgColor rgb="FFFFCCFF"/>
                </patternFill>
              </fill>
            </x14:dxf>
          </x14:cfRule>
          <xm:sqref>AH12:AJ12</xm:sqref>
        </x14:conditionalFormatting>
        <x14:conditionalFormatting xmlns:xm="http://schemas.microsoft.com/office/excel/2006/main">
          <x14:cfRule type="expression" priority="237" id="{835DC0F2-DE36-4F4D-A0CC-3C9F1ACC8569}">
            <xm:f>COUNTIF(祝日リスト!$B$3:$B$200,F9)=1</xm:f>
            <x14:dxf>
              <fill>
                <patternFill>
                  <bgColor rgb="FFFFCCFF"/>
                </patternFill>
              </fill>
            </x14:dxf>
          </x14:cfRule>
          <xm:sqref>F11</xm:sqref>
        </x14:conditionalFormatting>
        <x14:conditionalFormatting xmlns:xm="http://schemas.microsoft.com/office/excel/2006/main">
          <x14:cfRule type="expression" priority="227" id="{9E63F4D4-B511-4F05-88D3-E22A8C53A28B}">
            <xm:f>COUNTIF(祝日リスト!$B$3:$B$200,G9)=1</xm:f>
            <x14:dxf>
              <fill>
                <patternFill>
                  <bgColor rgb="FFFFCCFF"/>
                </patternFill>
              </fill>
            </x14:dxf>
          </x14:cfRule>
          <xm:sqref>G11:AJ11</xm:sqref>
        </x14:conditionalFormatting>
        <x14:conditionalFormatting xmlns:xm="http://schemas.microsoft.com/office/excel/2006/main">
          <x14:cfRule type="expression" priority="225" id="{A4B25326-280E-4FD1-9AF7-622F54B16D7B}">
            <xm:f>COUNTIF(祝日リスト!$B$3:$B$200,F9)=1</xm:f>
            <x14:dxf>
              <fill>
                <patternFill>
                  <bgColor rgb="FFFFCCFF"/>
                </patternFill>
              </fill>
            </x14:dxf>
          </x14:cfRule>
          <xm:sqref>F12:AG12</xm:sqref>
        </x14:conditionalFormatting>
        <x14:conditionalFormatting xmlns:xm="http://schemas.microsoft.com/office/excel/2006/main">
          <x14:cfRule type="expression" priority="205" id="{71A72B01-8512-4989-9B75-B791C44587DE}">
            <xm:f>COUNTIF(祝日リスト!$B$3:$B$200,AH13)=1</xm:f>
            <x14:dxf>
              <fill>
                <patternFill>
                  <bgColor rgb="FFFFCCFF"/>
                </patternFill>
              </fill>
            </x14:dxf>
          </x14:cfRule>
          <xm:sqref>AH16:AJ16</xm:sqref>
        </x14:conditionalFormatting>
        <x14:conditionalFormatting xmlns:xm="http://schemas.microsoft.com/office/excel/2006/main">
          <x14:cfRule type="expression" priority="206" id="{866D259D-F94D-47E5-AE00-683716AFFAEA}">
            <xm:f>COUNTIF(祝日リスト!$B$3:$B$200,F13)=1</xm:f>
            <x14:dxf>
              <fill>
                <patternFill>
                  <bgColor rgb="FFFFCCFF"/>
                </patternFill>
              </fill>
            </x14:dxf>
          </x14:cfRule>
          <xm:sqref>F15</xm:sqref>
        </x14:conditionalFormatting>
        <x14:conditionalFormatting xmlns:xm="http://schemas.microsoft.com/office/excel/2006/main">
          <x14:cfRule type="expression" priority="203" id="{0E22353B-E710-46DB-AAB8-836E9147387C}">
            <xm:f>COUNTIF(祝日リスト!$B$3:$B$200,G13)=1</xm:f>
            <x14:dxf>
              <fill>
                <patternFill>
                  <bgColor rgb="FFFFCCFF"/>
                </patternFill>
              </fill>
            </x14:dxf>
          </x14:cfRule>
          <xm:sqref>G15:AJ15</xm:sqref>
        </x14:conditionalFormatting>
        <x14:conditionalFormatting xmlns:xm="http://schemas.microsoft.com/office/excel/2006/main">
          <x14:cfRule type="expression" priority="201" id="{90B9188A-A859-4259-96E5-CC383A00BC10}">
            <xm:f>COUNTIF(祝日リスト!$B$3:$B$200,F13)=1</xm:f>
            <x14:dxf>
              <fill>
                <patternFill>
                  <bgColor rgb="FFFFCCFF"/>
                </patternFill>
              </fill>
            </x14:dxf>
          </x14:cfRule>
          <xm:sqref>F16:AG16</xm:sqref>
        </x14:conditionalFormatting>
        <x14:conditionalFormatting xmlns:xm="http://schemas.microsoft.com/office/excel/2006/main">
          <x14:cfRule type="expression" priority="197" id="{94D20C4A-43E9-4813-AE97-AB11B1BA6C48}">
            <xm:f>COUNTIF(祝日リスト!$B$3:$B$200,AH17)=1</xm:f>
            <x14:dxf>
              <fill>
                <patternFill>
                  <bgColor rgb="FFFFCCFF"/>
                </patternFill>
              </fill>
            </x14:dxf>
          </x14:cfRule>
          <xm:sqref>AH20:AJ20</xm:sqref>
        </x14:conditionalFormatting>
        <x14:conditionalFormatting xmlns:xm="http://schemas.microsoft.com/office/excel/2006/main">
          <x14:cfRule type="expression" priority="198" id="{EA1D7194-BAE9-4043-BE92-39683212FF64}">
            <xm:f>COUNTIF(祝日リスト!$B$3:$B$200,F17)=1</xm:f>
            <x14:dxf>
              <fill>
                <patternFill>
                  <bgColor rgb="FFFFCCFF"/>
                </patternFill>
              </fill>
            </x14:dxf>
          </x14:cfRule>
          <xm:sqref>F19</xm:sqref>
        </x14:conditionalFormatting>
        <x14:conditionalFormatting xmlns:xm="http://schemas.microsoft.com/office/excel/2006/main">
          <x14:cfRule type="expression" priority="195" id="{955A22F7-B665-4288-A7FF-8E6D146C63A4}">
            <xm:f>COUNTIF(祝日リスト!$B$3:$B$200,G17)=1</xm:f>
            <x14:dxf>
              <fill>
                <patternFill>
                  <bgColor rgb="FFFFCCFF"/>
                </patternFill>
              </fill>
            </x14:dxf>
          </x14:cfRule>
          <xm:sqref>G19:AJ19</xm:sqref>
        </x14:conditionalFormatting>
        <x14:conditionalFormatting xmlns:xm="http://schemas.microsoft.com/office/excel/2006/main">
          <x14:cfRule type="expression" priority="193" id="{5FC8FA1F-3497-4322-BB8B-2B107EBDC134}">
            <xm:f>COUNTIF(祝日リスト!$B$3:$B$200,F17)=1</xm:f>
            <x14:dxf>
              <fill>
                <patternFill>
                  <bgColor rgb="FFFFCCFF"/>
                </patternFill>
              </fill>
            </x14:dxf>
          </x14:cfRule>
          <xm:sqref>F20:AG20</xm:sqref>
        </x14:conditionalFormatting>
        <x14:conditionalFormatting xmlns:xm="http://schemas.microsoft.com/office/excel/2006/main">
          <x14:cfRule type="expression" priority="189" id="{4EB4217D-022C-4D57-BCBB-948B90EEBED2}">
            <xm:f>COUNTIF(祝日リスト!$B$3:$B$200,AH21)=1</xm:f>
            <x14:dxf>
              <fill>
                <patternFill>
                  <bgColor rgb="FFFFCCFF"/>
                </patternFill>
              </fill>
            </x14:dxf>
          </x14:cfRule>
          <xm:sqref>AH24:AJ24</xm:sqref>
        </x14:conditionalFormatting>
        <x14:conditionalFormatting xmlns:xm="http://schemas.microsoft.com/office/excel/2006/main">
          <x14:cfRule type="expression" priority="190" id="{827631FD-ABCF-4127-ABCE-9FAD5ACA9881}">
            <xm:f>COUNTIF(祝日リスト!$B$3:$B$200,F21)=1</xm:f>
            <x14:dxf>
              <fill>
                <patternFill>
                  <bgColor rgb="FFFFCCFF"/>
                </patternFill>
              </fill>
            </x14:dxf>
          </x14:cfRule>
          <xm:sqref>F23</xm:sqref>
        </x14:conditionalFormatting>
        <x14:conditionalFormatting xmlns:xm="http://schemas.microsoft.com/office/excel/2006/main">
          <x14:cfRule type="expression" priority="187" id="{79CD84BA-8E25-4C07-8C78-97134550DF04}">
            <xm:f>COUNTIF(祝日リスト!$B$3:$B$200,G21)=1</xm:f>
            <x14:dxf>
              <fill>
                <patternFill>
                  <bgColor rgb="FFFFCCFF"/>
                </patternFill>
              </fill>
            </x14:dxf>
          </x14:cfRule>
          <xm:sqref>G23:AJ23</xm:sqref>
        </x14:conditionalFormatting>
        <x14:conditionalFormatting xmlns:xm="http://schemas.microsoft.com/office/excel/2006/main">
          <x14:cfRule type="expression" priority="185" id="{140EB004-18A0-4243-A186-40384A744FD6}">
            <xm:f>COUNTIF(祝日リスト!$B$3:$B$200,F21)=1</xm:f>
            <x14:dxf>
              <fill>
                <patternFill>
                  <bgColor rgb="FFFFCCFF"/>
                </patternFill>
              </fill>
            </x14:dxf>
          </x14:cfRule>
          <xm:sqref>F24:AG24</xm:sqref>
        </x14:conditionalFormatting>
        <x14:conditionalFormatting xmlns:xm="http://schemas.microsoft.com/office/excel/2006/main">
          <x14:cfRule type="expression" priority="181" id="{CDA57513-5A7B-4D8A-8297-D353952A0BCA}">
            <xm:f>COUNTIF(祝日リスト!$B$3:$B$200,AH25)=1</xm:f>
            <x14:dxf>
              <fill>
                <patternFill>
                  <bgColor rgb="FFFFCCFF"/>
                </patternFill>
              </fill>
            </x14:dxf>
          </x14:cfRule>
          <xm:sqref>AH28:AJ28</xm:sqref>
        </x14:conditionalFormatting>
        <x14:conditionalFormatting xmlns:xm="http://schemas.microsoft.com/office/excel/2006/main">
          <x14:cfRule type="expression" priority="182" id="{AD923FDD-599E-416C-9524-4A8AD26F4F48}">
            <xm:f>COUNTIF(祝日リスト!$B$3:$B$200,F25)=1</xm:f>
            <x14:dxf>
              <fill>
                <patternFill>
                  <bgColor rgb="FFFFCCFF"/>
                </patternFill>
              </fill>
            </x14:dxf>
          </x14:cfRule>
          <xm:sqref>F27</xm:sqref>
        </x14:conditionalFormatting>
        <x14:conditionalFormatting xmlns:xm="http://schemas.microsoft.com/office/excel/2006/main">
          <x14:cfRule type="expression" priority="179" id="{9E105A43-BAAF-43F4-9FC0-C6CCFD7EB17E}">
            <xm:f>COUNTIF(祝日リスト!$B$3:$B$200,G25)=1</xm:f>
            <x14:dxf>
              <fill>
                <patternFill>
                  <bgColor rgb="FFFFCCFF"/>
                </patternFill>
              </fill>
            </x14:dxf>
          </x14:cfRule>
          <xm:sqref>G27:AJ27</xm:sqref>
        </x14:conditionalFormatting>
        <x14:conditionalFormatting xmlns:xm="http://schemas.microsoft.com/office/excel/2006/main">
          <x14:cfRule type="expression" priority="177" id="{77BB808A-7553-4E27-B2F7-5B34EE664C28}">
            <xm:f>COUNTIF(祝日リスト!$B$3:$B$200,F25)=1</xm:f>
            <x14:dxf>
              <fill>
                <patternFill>
                  <bgColor rgb="FFFFCCFF"/>
                </patternFill>
              </fill>
            </x14:dxf>
          </x14:cfRule>
          <xm:sqref>F28:AG28</xm:sqref>
        </x14:conditionalFormatting>
        <x14:conditionalFormatting xmlns:xm="http://schemas.microsoft.com/office/excel/2006/main">
          <x14:cfRule type="expression" priority="173" id="{436D9247-6978-4832-9FBA-28CA8526655D}">
            <xm:f>COUNTIF(祝日リスト!$B$3:$B$200,AH29)=1</xm:f>
            <x14:dxf>
              <fill>
                <patternFill>
                  <bgColor rgb="FFFFCCFF"/>
                </patternFill>
              </fill>
            </x14:dxf>
          </x14:cfRule>
          <xm:sqref>AH32:AJ32</xm:sqref>
        </x14:conditionalFormatting>
        <x14:conditionalFormatting xmlns:xm="http://schemas.microsoft.com/office/excel/2006/main">
          <x14:cfRule type="expression" priority="174" id="{BE931FF8-9AF8-4C97-A93E-80D88DADE4D0}">
            <xm:f>COUNTIF(祝日リスト!$B$3:$B$200,F29)=1</xm:f>
            <x14:dxf>
              <fill>
                <patternFill>
                  <bgColor rgb="FFFFCCFF"/>
                </patternFill>
              </fill>
            </x14:dxf>
          </x14:cfRule>
          <xm:sqref>F31</xm:sqref>
        </x14:conditionalFormatting>
        <x14:conditionalFormatting xmlns:xm="http://schemas.microsoft.com/office/excel/2006/main">
          <x14:cfRule type="expression" priority="171" id="{19D0A7F2-7BDE-44C3-A40D-E7254F00246F}">
            <xm:f>COUNTIF(祝日リスト!$B$3:$B$200,G29)=1</xm:f>
            <x14:dxf>
              <fill>
                <patternFill>
                  <bgColor rgb="FFFFCCFF"/>
                </patternFill>
              </fill>
            </x14:dxf>
          </x14:cfRule>
          <xm:sqref>G31:AJ31</xm:sqref>
        </x14:conditionalFormatting>
        <x14:conditionalFormatting xmlns:xm="http://schemas.microsoft.com/office/excel/2006/main">
          <x14:cfRule type="expression" priority="169" id="{2553A9D7-FFDB-4147-B450-2C2F6C35C258}">
            <xm:f>COUNTIF(祝日リスト!$B$3:$B$200,F29)=1</xm:f>
            <x14:dxf>
              <fill>
                <patternFill>
                  <bgColor rgb="FFFFCCFF"/>
                </patternFill>
              </fill>
            </x14:dxf>
          </x14:cfRule>
          <xm:sqref>F32:AG32</xm:sqref>
        </x14:conditionalFormatting>
        <x14:conditionalFormatting xmlns:xm="http://schemas.microsoft.com/office/excel/2006/main">
          <x14:cfRule type="expression" priority="165" id="{07F2313C-1A52-4F75-9AD9-3ACBCF155A7F}">
            <xm:f>COUNTIF(祝日リスト!$B$3:$B$200,AH33)=1</xm:f>
            <x14:dxf>
              <fill>
                <patternFill>
                  <bgColor rgb="FFFFCCFF"/>
                </patternFill>
              </fill>
            </x14:dxf>
          </x14:cfRule>
          <xm:sqref>AH36:AJ36</xm:sqref>
        </x14:conditionalFormatting>
        <x14:conditionalFormatting xmlns:xm="http://schemas.microsoft.com/office/excel/2006/main">
          <x14:cfRule type="expression" priority="166" id="{3C551B08-2437-49A6-8EA9-72F30058DA0E}">
            <xm:f>COUNTIF(祝日リスト!$B$3:$B$200,F33)=1</xm:f>
            <x14:dxf>
              <fill>
                <patternFill>
                  <bgColor rgb="FFFFCCFF"/>
                </patternFill>
              </fill>
            </x14:dxf>
          </x14:cfRule>
          <xm:sqref>F35</xm:sqref>
        </x14:conditionalFormatting>
        <x14:conditionalFormatting xmlns:xm="http://schemas.microsoft.com/office/excel/2006/main">
          <x14:cfRule type="expression" priority="163" id="{F880D338-2FE2-42CB-A70C-667977363135}">
            <xm:f>COUNTIF(祝日リスト!$B$3:$B$200,G33)=1</xm:f>
            <x14:dxf>
              <fill>
                <patternFill>
                  <bgColor rgb="FFFFCCFF"/>
                </patternFill>
              </fill>
            </x14:dxf>
          </x14:cfRule>
          <xm:sqref>G35:AJ35</xm:sqref>
        </x14:conditionalFormatting>
        <x14:conditionalFormatting xmlns:xm="http://schemas.microsoft.com/office/excel/2006/main">
          <x14:cfRule type="expression" priority="161" id="{42EC9FAB-C549-4785-A84D-061F3DE1FB7D}">
            <xm:f>COUNTIF(祝日リスト!$B$3:$B$200,F33)=1</xm:f>
            <x14:dxf>
              <fill>
                <patternFill>
                  <bgColor rgb="FFFFCCFF"/>
                </patternFill>
              </fill>
            </x14:dxf>
          </x14:cfRule>
          <xm:sqref>F36:AG36</xm:sqref>
        </x14:conditionalFormatting>
        <x14:conditionalFormatting xmlns:xm="http://schemas.microsoft.com/office/excel/2006/main">
          <x14:cfRule type="expression" priority="157" id="{F608971C-8197-41F3-A6B4-B40732EE9642}">
            <xm:f>COUNTIF(祝日リスト!$B$3:$B$200,AH37)=1</xm:f>
            <x14:dxf>
              <fill>
                <patternFill>
                  <bgColor rgb="FFFFCCFF"/>
                </patternFill>
              </fill>
            </x14:dxf>
          </x14:cfRule>
          <xm:sqref>AH40:AJ40</xm:sqref>
        </x14:conditionalFormatting>
        <x14:conditionalFormatting xmlns:xm="http://schemas.microsoft.com/office/excel/2006/main">
          <x14:cfRule type="expression" priority="158" id="{4507D879-6BCA-4EE2-B72F-B6DAA331CBCF}">
            <xm:f>COUNTIF(祝日リスト!$B$3:$B$200,F37)=1</xm:f>
            <x14:dxf>
              <fill>
                <patternFill>
                  <bgColor rgb="FFFFCCFF"/>
                </patternFill>
              </fill>
            </x14:dxf>
          </x14:cfRule>
          <xm:sqref>F39</xm:sqref>
        </x14:conditionalFormatting>
        <x14:conditionalFormatting xmlns:xm="http://schemas.microsoft.com/office/excel/2006/main">
          <x14:cfRule type="expression" priority="155" id="{EB741896-FA50-4C01-9FA2-F3E175E1F4DE}">
            <xm:f>COUNTIF(祝日リスト!$B$3:$B$200,G37)=1</xm:f>
            <x14:dxf>
              <fill>
                <patternFill>
                  <bgColor rgb="FFFFCCFF"/>
                </patternFill>
              </fill>
            </x14:dxf>
          </x14:cfRule>
          <xm:sqref>G39:AJ39</xm:sqref>
        </x14:conditionalFormatting>
        <x14:conditionalFormatting xmlns:xm="http://schemas.microsoft.com/office/excel/2006/main">
          <x14:cfRule type="expression" priority="153" id="{724F4BD0-3645-4F98-B26C-01ED35C20D20}">
            <xm:f>COUNTIF(祝日リスト!$B$3:$B$200,F37)=1</xm:f>
            <x14:dxf>
              <fill>
                <patternFill>
                  <bgColor rgb="FFFFCCFF"/>
                </patternFill>
              </fill>
            </x14:dxf>
          </x14:cfRule>
          <xm:sqref>F40:AG40</xm:sqref>
        </x14:conditionalFormatting>
        <x14:conditionalFormatting xmlns:xm="http://schemas.microsoft.com/office/excel/2006/main">
          <x14:cfRule type="expression" priority="149" id="{9D09A103-151D-4F67-A88E-0580761624CB}">
            <xm:f>COUNTIF(祝日リスト!$B$3:$B$200,AH41)=1</xm:f>
            <x14:dxf>
              <fill>
                <patternFill>
                  <bgColor rgb="FFFFCCFF"/>
                </patternFill>
              </fill>
            </x14:dxf>
          </x14:cfRule>
          <xm:sqref>AH44:AJ44</xm:sqref>
        </x14:conditionalFormatting>
        <x14:conditionalFormatting xmlns:xm="http://schemas.microsoft.com/office/excel/2006/main">
          <x14:cfRule type="expression" priority="150" id="{23DC12C9-D9F2-470D-B93E-424240A2B021}">
            <xm:f>COUNTIF(祝日リスト!$B$3:$B$200,F41)=1</xm:f>
            <x14:dxf>
              <fill>
                <patternFill>
                  <bgColor rgb="FFFFCCFF"/>
                </patternFill>
              </fill>
            </x14:dxf>
          </x14:cfRule>
          <xm:sqref>F43</xm:sqref>
        </x14:conditionalFormatting>
        <x14:conditionalFormatting xmlns:xm="http://schemas.microsoft.com/office/excel/2006/main">
          <x14:cfRule type="expression" priority="147" id="{723AE0AC-200E-4554-BF68-82C8F6E45D85}">
            <xm:f>COUNTIF(祝日リスト!$B$3:$B$200,G41)=1</xm:f>
            <x14:dxf>
              <fill>
                <patternFill>
                  <bgColor rgb="FFFFCCFF"/>
                </patternFill>
              </fill>
            </x14:dxf>
          </x14:cfRule>
          <xm:sqref>G43:AJ43</xm:sqref>
        </x14:conditionalFormatting>
        <x14:conditionalFormatting xmlns:xm="http://schemas.microsoft.com/office/excel/2006/main">
          <x14:cfRule type="expression" priority="145" id="{1CABC217-4C72-4F7D-AB98-686727993415}">
            <xm:f>COUNTIF(祝日リスト!$B$3:$B$200,F41)=1</xm:f>
            <x14:dxf>
              <fill>
                <patternFill>
                  <bgColor rgb="FFFFCCFF"/>
                </patternFill>
              </fill>
            </x14:dxf>
          </x14:cfRule>
          <xm:sqref>F44:AG44</xm:sqref>
        </x14:conditionalFormatting>
        <x14:conditionalFormatting xmlns:xm="http://schemas.microsoft.com/office/excel/2006/main">
          <x14:cfRule type="expression" priority="141" id="{4F6AF31E-D4F2-485B-AEBE-96A9D088F660}">
            <xm:f>COUNTIF(祝日リスト!$B$3:$B$200,AH45)=1</xm:f>
            <x14:dxf>
              <fill>
                <patternFill>
                  <bgColor rgb="FFFFCCFF"/>
                </patternFill>
              </fill>
            </x14:dxf>
          </x14:cfRule>
          <xm:sqref>AH48:AJ48</xm:sqref>
        </x14:conditionalFormatting>
        <x14:conditionalFormatting xmlns:xm="http://schemas.microsoft.com/office/excel/2006/main">
          <x14:cfRule type="expression" priority="142" id="{E4F9310D-3188-4203-9F58-ADE0235B6DEB}">
            <xm:f>COUNTIF(祝日リスト!$B$3:$B$200,F45)=1</xm:f>
            <x14:dxf>
              <fill>
                <patternFill>
                  <bgColor rgb="FFFFCCFF"/>
                </patternFill>
              </fill>
            </x14:dxf>
          </x14:cfRule>
          <xm:sqref>F47</xm:sqref>
        </x14:conditionalFormatting>
        <x14:conditionalFormatting xmlns:xm="http://schemas.microsoft.com/office/excel/2006/main">
          <x14:cfRule type="expression" priority="139" id="{930A5468-80AC-49C7-886B-E4B94982B8DE}">
            <xm:f>COUNTIF(祝日リスト!$B$3:$B$200,G45)=1</xm:f>
            <x14:dxf>
              <fill>
                <patternFill>
                  <bgColor rgb="FFFFCCFF"/>
                </patternFill>
              </fill>
            </x14:dxf>
          </x14:cfRule>
          <xm:sqref>G47:AJ47</xm:sqref>
        </x14:conditionalFormatting>
        <x14:conditionalFormatting xmlns:xm="http://schemas.microsoft.com/office/excel/2006/main">
          <x14:cfRule type="expression" priority="137" id="{9A02EC98-081E-4332-BE88-8107B4A072B4}">
            <xm:f>COUNTIF(祝日リスト!$B$3:$B$200,F45)=1</xm:f>
            <x14:dxf>
              <fill>
                <patternFill>
                  <bgColor rgb="FFFFCCFF"/>
                </patternFill>
              </fill>
            </x14:dxf>
          </x14:cfRule>
          <xm:sqref>F48:AG48</xm:sqref>
        </x14:conditionalFormatting>
        <x14:conditionalFormatting xmlns:xm="http://schemas.microsoft.com/office/excel/2006/main">
          <x14:cfRule type="expression" priority="133" id="{E3AE1ADC-368D-4ADA-ACA1-CE38A8631BBF}">
            <xm:f>COUNTIF(祝日リスト!$B$3:$B$200,AH49)=1</xm:f>
            <x14:dxf>
              <fill>
                <patternFill>
                  <bgColor rgb="FFFFCCFF"/>
                </patternFill>
              </fill>
            </x14:dxf>
          </x14:cfRule>
          <xm:sqref>AH52:AJ52</xm:sqref>
        </x14:conditionalFormatting>
        <x14:conditionalFormatting xmlns:xm="http://schemas.microsoft.com/office/excel/2006/main">
          <x14:cfRule type="expression" priority="134" id="{DDDC4391-3E16-4407-B628-129A2604F3A8}">
            <xm:f>COUNTIF(祝日リスト!$B$3:$B$200,F49)=1</xm:f>
            <x14:dxf>
              <fill>
                <patternFill>
                  <bgColor rgb="FFFFCCFF"/>
                </patternFill>
              </fill>
            </x14:dxf>
          </x14:cfRule>
          <xm:sqref>F51</xm:sqref>
        </x14:conditionalFormatting>
        <x14:conditionalFormatting xmlns:xm="http://schemas.microsoft.com/office/excel/2006/main">
          <x14:cfRule type="expression" priority="131" id="{7A279350-CF26-48BF-AFB5-4CFB3E24DA2E}">
            <xm:f>COUNTIF(祝日リスト!$B$3:$B$200,G49)=1</xm:f>
            <x14:dxf>
              <fill>
                <patternFill>
                  <bgColor rgb="FFFFCCFF"/>
                </patternFill>
              </fill>
            </x14:dxf>
          </x14:cfRule>
          <xm:sqref>G51:AJ51</xm:sqref>
        </x14:conditionalFormatting>
        <x14:conditionalFormatting xmlns:xm="http://schemas.microsoft.com/office/excel/2006/main">
          <x14:cfRule type="expression" priority="129" id="{9412F67E-D6AA-4330-9DC9-BA0B7EE95A3B}">
            <xm:f>COUNTIF(祝日リスト!$B$3:$B$200,F49)=1</xm:f>
            <x14:dxf>
              <fill>
                <patternFill>
                  <bgColor rgb="FFFFCCFF"/>
                </patternFill>
              </fill>
            </x14:dxf>
          </x14:cfRule>
          <xm:sqref>F52:AG52</xm:sqref>
        </x14:conditionalFormatting>
        <x14:conditionalFormatting xmlns:xm="http://schemas.microsoft.com/office/excel/2006/main">
          <x14:cfRule type="expression" priority="125" id="{A6C5441E-C789-4E05-B651-2E01055050B3}">
            <xm:f>COUNTIF(祝日リスト!$B$3:$B$200,AH53)=1</xm:f>
            <x14:dxf>
              <fill>
                <patternFill>
                  <bgColor rgb="FFFFCCFF"/>
                </patternFill>
              </fill>
            </x14:dxf>
          </x14:cfRule>
          <xm:sqref>AH56:AJ56</xm:sqref>
        </x14:conditionalFormatting>
        <x14:conditionalFormatting xmlns:xm="http://schemas.microsoft.com/office/excel/2006/main">
          <x14:cfRule type="expression" priority="126" id="{2B949D58-2F8A-4693-907D-3040CB83EFF4}">
            <xm:f>COUNTIF(祝日リスト!$B$3:$B$200,F53)=1</xm:f>
            <x14:dxf>
              <fill>
                <patternFill>
                  <bgColor rgb="FFFFCCFF"/>
                </patternFill>
              </fill>
            </x14:dxf>
          </x14:cfRule>
          <xm:sqref>F55</xm:sqref>
        </x14:conditionalFormatting>
        <x14:conditionalFormatting xmlns:xm="http://schemas.microsoft.com/office/excel/2006/main">
          <x14:cfRule type="expression" priority="123" id="{59C60EE3-6293-4EC0-A9CE-0C420DA42404}">
            <xm:f>COUNTIF(祝日リスト!$B$3:$B$200,G53)=1</xm:f>
            <x14:dxf>
              <fill>
                <patternFill>
                  <bgColor rgb="FFFFCCFF"/>
                </patternFill>
              </fill>
            </x14:dxf>
          </x14:cfRule>
          <xm:sqref>G55:AJ55</xm:sqref>
        </x14:conditionalFormatting>
        <x14:conditionalFormatting xmlns:xm="http://schemas.microsoft.com/office/excel/2006/main">
          <x14:cfRule type="expression" priority="121" id="{01E13A0B-C314-4CE2-98DD-397D55B81AFC}">
            <xm:f>COUNTIF(祝日リスト!$B$3:$B$200,F53)=1</xm:f>
            <x14:dxf>
              <fill>
                <patternFill>
                  <bgColor rgb="FFFFCCFF"/>
                </patternFill>
              </fill>
            </x14:dxf>
          </x14:cfRule>
          <xm:sqref>F56:AG56</xm:sqref>
        </x14:conditionalFormatting>
        <x14:conditionalFormatting xmlns:xm="http://schemas.microsoft.com/office/excel/2006/main">
          <x14:cfRule type="expression" priority="117" id="{F481978C-6263-4831-91C1-CEACC9F89357}">
            <xm:f>COUNTIF(祝日リスト!$B$3:$B$200,AH57)=1</xm:f>
            <x14:dxf>
              <fill>
                <patternFill>
                  <bgColor rgb="FFFFCCFF"/>
                </patternFill>
              </fill>
            </x14:dxf>
          </x14:cfRule>
          <xm:sqref>AH60:AJ60</xm:sqref>
        </x14:conditionalFormatting>
        <x14:conditionalFormatting xmlns:xm="http://schemas.microsoft.com/office/excel/2006/main">
          <x14:cfRule type="expression" priority="118" id="{7B2F4EDC-C88F-4ED0-A27D-7F66A08B6A25}">
            <xm:f>COUNTIF(祝日リスト!$B$3:$B$200,F57)=1</xm:f>
            <x14:dxf>
              <fill>
                <patternFill>
                  <bgColor rgb="FFFFCCFF"/>
                </patternFill>
              </fill>
            </x14:dxf>
          </x14:cfRule>
          <xm:sqref>F59</xm:sqref>
        </x14:conditionalFormatting>
        <x14:conditionalFormatting xmlns:xm="http://schemas.microsoft.com/office/excel/2006/main">
          <x14:cfRule type="expression" priority="115" id="{CD643585-2710-4075-B3B3-8FCA0151F386}">
            <xm:f>COUNTIF(祝日リスト!$B$3:$B$200,G57)=1</xm:f>
            <x14:dxf>
              <fill>
                <patternFill>
                  <bgColor rgb="FFFFCCFF"/>
                </patternFill>
              </fill>
            </x14:dxf>
          </x14:cfRule>
          <xm:sqref>G59:AJ59</xm:sqref>
        </x14:conditionalFormatting>
        <x14:conditionalFormatting xmlns:xm="http://schemas.microsoft.com/office/excel/2006/main">
          <x14:cfRule type="expression" priority="113" id="{4BC5B94B-8966-4063-A698-BB1B4371DFB3}">
            <xm:f>COUNTIF(祝日リスト!$B$3:$B$200,F57)=1</xm:f>
            <x14:dxf>
              <fill>
                <patternFill>
                  <bgColor rgb="FFFFCCFF"/>
                </patternFill>
              </fill>
            </x14:dxf>
          </x14:cfRule>
          <xm:sqref>F60:AG60</xm:sqref>
        </x14:conditionalFormatting>
        <x14:conditionalFormatting xmlns:xm="http://schemas.microsoft.com/office/excel/2006/main">
          <x14:cfRule type="expression" priority="109" id="{9ED12187-58AB-45D4-9645-0F49D302615C}">
            <xm:f>COUNTIF(祝日リスト!$B$3:$B$200,AH61)=1</xm:f>
            <x14:dxf>
              <fill>
                <patternFill>
                  <bgColor rgb="FFFFCCFF"/>
                </patternFill>
              </fill>
            </x14:dxf>
          </x14:cfRule>
          <xm:sqref>AH64:AJ64</xm:sqref>
        </x14:conditionalFormatting>
        <x14:conditionalFormatting xmlns:xm="http://schemas.microsoft.com/office/excel/2006/main">
          <x14:cfRule type="expression" priority="110" id="{82C30642-5044-4F44-9D34-455EECF1DC2E}">
            <xm:f>COUNTIF(祝日リスト!$B$3:$B$200,F61)=1</xm:f>
            <x14:dxf>
              <fill>
                <patternFill>
                  <bgColor rgb="FFFFCCFF"/>
                </patternFill>
              </fill>
            </x14:dxf>
          </x14:cfRule>
          <xm:sqref>F63</xm:sqref>
        </x14:conditionalFormatting>
        <x14:conditionalFormatting xmlns:xm="http://schemas.microsoft.com/office/excel/2006/main">
          <x14:cfRule type="expression" priority="107" id="{E354F52D-0027-44AB-A14B-B54FE3DF2A54}">
            <xm:f>COUNTIF(祝日リスト!$B$3:$B$200,G61)=1</xm:f>
            <x14:dxf>
              <fill>
                <patternFill>
                  <bgColor rgb="FFFFCCFF"/>
                </patternFill>
              </fill>
            </x14:dxf>
          </x14:cfRule>
          <xm:sqref>G63:AJ63</xm:sqref>
        </x14:conditionalFormatting>
        <x14:conditionalFormatting xmlns:xm="http://schemas.microsoft.com/office/excel/2006/main">
          <x14:cfRule type="expression" priority="105" id="{CB0BE214-B31C-45B4-9119-A7A0D5EE381A}">
            <xm:f>COUNTIF(祝日リスト!$B$3:$B$200,F61)=1</xm:f>
            <x14:dxf>
              <fill>
                <patternFill>
                  <bgColor rgb="FFFFCCFF"/>
                </patternFill>
              </fill>
            </x14:dxf>
          </x14:cfRule>
          <xm:sqref>F64:AG64</xm:sqref>
        </x14:conditionalFormatting>
        <x14:conditionalFormatting xmlns:xm="http://schemas.microsoft.com/office/excel/2006/main">
          <x14:cfRule type="expression" priority="101" id="{3F71C010-C740-4A1A-A9B8-F4D2E61D4672}">
            <xm:f>COUNTIF(祝日リスト!$B$3:$B$200,AH65)=1</xm:f>
            <x14:dxf>
              <fill>
                <patternFill>
                  <bgColor rgb="FFFFCCFF"/>
                </patternFill>
              </fill>
            </x14:dxf>
          </x14:cfRule>
          <xm:sqref>AH68:AJ68</xm:sqref>
        </x14:conditionalFormatting>
        <x14:conditionalFormatting xmlns:xm="http://schemas.microsoft.com/office/excel/2006/main">
          <x14:cfRule type="expression" priority="102" id="{B31E6133-BA23-459F-8D8F-BDC2B28179E2}">
            <xm:f>COUNTIF(祝日リスト!$B$3:$B$200,F65)=1</xm:f>
            <x14:dxf>
              <fill>
                <patternFill>
                  <bgColor rgb="FFFFCCFF"/>
                </patternFill>
              </fill>
            </x14:dxf>
          </x14:cfRule>
          <xm:sqref>F67</xm:sqref>
        </x14:conditionalFormatting>
        <x14:conditionalFormatting xmlns:xm="http://schemas.microsoft.com/office/excel/2006/main">
          <x14:cfRule type="expression" priority="99" id="{B058B73F-FE27-4783-A591-69C8C872D71D}">
            <xm:f>COUNTIF(祝日リスト!$B$3:$B$200,G65)=1</xm:f>
            <x14:dxf>
              <fill>
                <patternFill>
                  <bgColor rgb="FFFFCCFF"/>
                </patternFill>
              </fill>
            </x14:dxf>
          </x14:cfRule>
          <xm:sqref>G67:AJ67</xm:sqref>
        </x14:conditionalFormatting>
        <x14:conditionalFormatting xmlns:xm="http://schemas.microsoft.com/office/excel/2006/main">
          <x14:cfRule type="expression" priority="97" id="{BDFA81C0-2972-41A1-99A9-56DA94FB10DC}">
            <xm:f>COUNTIF(祝日リスト!$B$3:$B$200,F65)=1</xm:f>
            <x14:dxf>
              <fill>
                <patternFill>
                  <bgColor rgb="FFFFCCFF"/>
                </patternFill>
              </fill>
            </x14:dxf>
          </x14:cfRule>
          <xm:sqref>F68:AG68</xm:sqref>
        </x14:conditionalFormatting>
        <x14:conditionalFormatting xmlns:xm="http://schemas.microsoft.com/office/excel/2006/main">
          <x14:cfRule type="expression" priority="93" id="{7BBE807F-359C-4C43-9685-BF62F1486187}">
            <xm:f>COUNTIF(祝日リスト!$B$3:$B$200,AH69)=1</xm:f>
            <x14:dxf>
              <fill>
                <patternFill>
                  <bgColor rgb="FFFFCCFF"/>
                </patternFill>
              </fill>
            </x14:dxf>
          </x14:cfRule>
          <xm:sqref>AH72:AJ72</xm:sqref>
        </x14:conditionalFormatting>
        <x14:conditionalFormatting xmlns:xm="http://schemas.microsoft.com/office/excel/2006/main">
          <x14:cfRule type="expression" priority="94" id="{D117F0E7-8207-4D53-9FA7-429CDFC45B8F}">
            <xm:f>COUNTIF(祝日リスト!$B$3:$B$200,F69)=1</xm:f>
            <x14:dxf>
              <fill>
                <patternFill>
                  <bgColor rgb="FFFFCCFF"/>
                </patternFill>
              </fill>
            </x14:dxf>
          </x14:cfRule>
          <xm:sqref>F71</xm:sqref>
        </x14:conditionalFormatting>
        <x14:conditionalFormatting xmlns:xm="http://schemas.microsoft.com/office/excel/2006/main">
          <x14:cfRule type="expression" priority="91" id="{F19A2C03-DDBF-438B-9F7F-C8BA7D3FC79E}">
            <xm:f>COUNTIF(祝日リスト!$B$3:$B$200,G69)=1</xm:f>
            <x14:dxf>
              <fill>
                <patternFill>
                  <bgColor rgb="FFFFCCFF"/>
                </patternFill>
              </fill>
            </x14:dxf>
          </x14:cfRule>
          <xm:sqref>G71:AJ71</xm:sqref>
        </x14:conditionalFormatting>
        <x14:conditionalFormatting xmlns:xm="http://schemas.microsoft.com/office/excel/2006/main">
          <x14:cfRule type="expression" priority="89" id="{59C23246-F2AE-4A81-8C1C-B6D9ECC973FF}">
            <xm:f>COUNTIF(祝日リスト!$B$3:$B$200,F69)=1</xm:f>
            <x14:dxf>
              <fill>
                <patternFill>
                  <bgColor rgb="FFFFCCFF"/>
                </patternFill>
              </fill>
            </x14:dxf>
          </x14:cfRule>
          <xm:sqref>F72:AG72</xm:sqref>
        </x14:conditionalFormatting>
        <x14:conditionalFormatting xmlns:xm="http://schemas.microsoft.com/office/excel/2006/main">
          <x14:cfRule type="expression" priority="85" id="{0B7DE3D9-6B83-46D7-858D-1791C9625536}">
            <xm:f>COUNTIF(祝日リスト!$B$3:$B$200,AH73)=1</xm:f>
            <x14:dxf>
              <fill>
                <patternFill>
                  <bgColor rgb="FFFFCCFF"/>
                </patternFill>
              </fill>
            </x14:dxf>
          </x14:cfRule>
          <xm:sqref>AH76:AJ76</xm:sqref>
        </x14:conditionalFormatting>
        <x14:conditionalFormatting xmlns:xm="http://schemas.microsoft.com/office/excel/2006/main">
          <x14:cfRule type="expression" priority="86" id="{114327B9-35E3-4993-8D2B-82A4FC132B63}">
            <xm:f>COUNTIF(祝日リスト!$B$3:$B$200,F73)=1</xm:f>
            <x14:dxf>
              <fill>
                <patternFill>
                  <bgColor rgb="FFFFCCFF"/>
                </patternFill>
              </fill>
            </x14:dxf>
          </x14:cfRule>
          <xm:sqref>F75</xm:sqref>
        </x14:conditionalFormatting>
        <x14:conditionalFormatting xmlns:xm="http://schemas.microsoft.com/office/excel/2006/main">
          <x14:cfRule type="expression" priority="83" id="{3AD9B51E-477C-4ED6-AC49-10110CE2FB59}">
            <xm:f>COUNTIF(祝日リスト!$B$3:$B$200,G73)=1</xm:f>
            <x14:dxf>
              <fill>
                <patternFill>
                  <bgColor rgb="FFFFCCFF"/>
                </patternFill>
              </fill>
            </x14:dxf>
          </x14:cfRule>
          <xm:sqref>G75:AJ75</xm:sqref>
        </x14:conditionalFormatting>
        <x14:conditionalFormatting xmlns:xm="http://schemas.microsoft.com/office/excel/2006/main">
          <x14:cfRule type="expression" priority="81" id="{9EFD522C-0499-4DEA-8C27-C6E9A466434E}">
            <xm:f>COUNTIF(祝日リスト!$B$3:$B$200,F73)=1</xm:f>
            <x14:dxf>
              <fill>
                <patternFill>
                  <bgColor rgb="FFFFCCFF"/>
                </patternFill>
              </fill>
            </x14:dxf>
          </x14:cfRule>
          <xm:sqref>F76:AG76</xm:sqref>
        </x14:conditionalFormatting>
        <x14:conditionalFormatting xmlns:xm="http://schemas.microsoft.com/office/excel/2006/main">
          <x14:cfRule type="expression" priority="77" id="{EF161A32-2D73-4C99-8D2B-73AA22071424}">
            <xm:f>COUNTIF(祝日リスト!$B$3:$B$200,AH77)=1</xm:f>
            <x14:dxf>
              <fill>
                <patternFill>
                  <bgColor rgb="FFFFCCFF"/>
                </patternFill>
              </fill>
            </x14:dxf>
          </x14:cfRule>
          <xm:sqref>AH80:AJ80</xm:sqref>
        </x14:conditionalFormatting>
        <x14:conditionalFormatting xmlns:xm="http://schemas.microsoft.com/office/excel/2006/main">
          <x14:cfRule type="expression" priority="78" id="{B0C6934A-3E4A-4D75-8B4D-C1AE14876B6E}">
            <xm:f>COUNTIF(祝日リスト!$B$3:$B$200,F77)=1</xm:f>
            <x14:dxf>
              <fill>
                <patternFill>
                  <bgColor rgb="FFFFCCFF"/>
                </patternFill>
              </fill>
            </x14:dxf>
          </x14:cfRule>
          <xm:sqref>F79</xm:sqref>
        </x14:conditionalFormatting>
        <x14:conditionalFormatting xmlns:xm="http://schemas.microsoft.com/office/excel/2006/main">
          <x14:cfRule type="expression" priority="75" id="{103F3DC8-C922-4310-A029-43F2E1A8A6A6}">
            <xm:f>COUNTIF(祝日リスト!$B$3:$B$200,G77)=1</xm:f>
            <x14:dxf>
              <fill>
                <patternFill>
                  <bgColor rgb="FFFFCCFF"/>
                </patternFill>
              </fill>
            </x14:dxf>
          </x14:cfRule>
          <xm:sqref>G79:AJ79</xm:sqref>
        </x14:conditionalFormatting>
        <x14:conditionalFormatting xmlns:xm="http://schemas.microsoft.com/office/excel/2006/main">
          <x14:cfRule type="expression" priority="73" id="{C01C6FEC-92ED-4069-9F9D-2FCC5B3964FB}">
            <xm:f>COUNTIF(祝日リスト!$B$3:$B$200,F77)=1</xm:f>
            <x14:dxf>
              <fill>
                <patternFill>
                  <bgColor rgb="FFFFCCFF"/>
                </patternFill>
              </fill>
            </x14:dxf>
          </x14:cfRule>
          <xm:sqref>F80:AG80</xm:sqref>
        </x14:conditionalFormatting>
        <x14:conditionalFormatting xmlns:xm="http://schemas.microsoft.com/office/excel/2006/main">
          <x14:cfRule type="expression" priority="69" id="{5CA06762-F389-4A88-8805-DA88EFD43487}">
            <xm:f>COUNTIF(祝日リスト!$B$3:$B$200,AH81)=1</xm:f>
            <x14:dxf>
              <fill>
                <patternFill>
                  <bgColor rgb="FFFFCCFF"/>
                </patternFill>
              </fill>
            </x14:dxf>
          </x14:cfRule>
          <xm:sqref>AH84:AJ84</xm:sqref>
        </x14:conditionalFormatting>
        <x14:conditionalFormatting xmlns:xm="http://schemas.microsoft.com/office/excel/2006/main">
          <x14:cfRule type="expression" priority="70" id="{2ECA9638-A695-42F9-8069-63118018196B}">
            <xm:f>COUNTIF(祝日リスト!$B$3:$B$200,F81)=1</xm:f>
            <x14:dxf>
              <fill>
                <patternFill>
                  <bgColor rgb="FFFFCCFF"/>
                </patternFill>
              </fill>
            </x14:dxf>
          </x14:cfRule>
          <xm:sqref>F83</xm:sqref>
        </x14:conditionalFormatting>
        <x14:conditionalFormatting xmlns:xm="http://schemas.microsoft.com/office/excel/2006/main">
          <x14:cfRule type="expression" priority="67" id="{62349C6F-4990-4FA8-80CA-86417C3A51F5}">
            <xm:f>COUNTIF(祝日リスト!$B$3:$B$200,G81)=1</xm:f>
            <x14:dxf>
              <fill>
                <patternFill>
                  <bgColor rgb="FFFFCCFF"/>
                </patternFill>
              </fill>
            </x14:dxf>
          </x14:cfRule>
          <xm:sqref>G83:AJ83</xm:sqref>
        </x14:conditionalFormatting>
        <x14:conditionalFormatting xmlns:xm="http://schemas.microsoft.com/office/excel/2006/main">
          <x14:cfRule type="expression" priority="65" id="{AA8C45F8-BEA4-4A60-A201-366A505C98AD}">
            <xm:f>COUNTIF(祝日リスト!$B$3:$B$200,F81)=1</xm:f>
            <x14:dxf>
              <fill>
                <patternFill>
                  <bgColor rgb="FFFFCCFF"/>
                </patternFill>
              </fill>
            </x14:dxf>
          </x14:cfRule>
          <xm:sqref>F84:AG84</xm:sqref>
        </x14:conditionalFormatting>
        <x14:conditionalFormatting xmlns:xm="http://schemas.microsoft.com/office/excel/2006/main">
          <x14:cfRule type="expression" priority="61" id="{458F88D9-1091-4231-AC8F-A1B2BB5C1908}">
            <xm:f>COUNTIF(祝日リスト!$B$3:$B$200,AH85)=1</xm:f>
            <x14:dxf>
              <fill>
                <patternFill>
                  <bgColor rgb="FFFFCCFF"/>
                </patternFill>
              </fill>
            </x14:dxf>
          </x14:cfRule>
          <xm:sqref>AH88:AJ88</xm:sqref>
        </x14:conditionalFormatting>
        <x14:conditionalFormatting xmlns:xm="http://schemas.microsoft.com/office/excel/2006/main">
          <x14:cfRule type="expression" priority="62" id="{25405946-CA48-4163-80AF-3F8D767CA12C}">
            <xm:f>COUNTIF(祝日リスト!$B$3:$B$200,F85)=1</xm:f>
            <x14:dxf>
              <fill>
                <patternFill>
                  <bgColor rgb="FFFFCCFF"/>
                </patternFill>
              </fill>
            </x14:dxf>
          </x14:cfRule>
          <xm:sqref>F87</xm:sqref>
        </x14:conditionalFormatting>
        <x14:conditionalFormatting xmlns:xm="http://schemas.microsoft.com/office/excel/2006/main">
          <x14:cfRule type="expression" priority="59" id="{5C43F345-E6FF-4340-BBD2-7C67E43AC28B}">
            <xm:f>COUNTIF(祝日リスト!$B$3:$B$200,G85)=1</xm:f>
            <x14:dxf>
              <fill>
                <patternFill>
                  <bgColor rgb="FFFFCCFF"/>
                </patternFill>
              </fill>
            </x14:dxf>
          </x14:cfRule>
          <xm:sqref>G87:AJ87</xm:sqref>
        </x14:conditionalFormatting>
        <x14:conditionalFormatting xmlns:xm="http://schemas.microsoft.com/office/excel/2006/main">
          <x14:cfRule type="expression" priority="57" id="{78A04F38-CBF6-4A2C-810B-7CC2778779AE}">
            <xm:f>COUNTIF(祝日リスト!$B$3:$B$200,F85)=1</xm:f>
            <x14:dxf>
              <fill>
                <patternFill>
                  <bgColor rgb="FFFFCCFF"/>
                </patternFill>
              </fill>
            </x14:dxf>
          </x14:cfRule>
          <xm:sqref>F88:AG88</xm:sqref>
        </x14:conditionalFormatting>
        <x14:conditionalFormatting xmlns:xm="http://schemas.microsoft.com/office/excel/2006/main">
          <x14:cfRule type="expression" priority="53" id="{A1484ECF-3002-4C04-B914-2F9214FC7C08}">
            <xm:f>COUNTIF(祝日リスト!$B$3:$B$200,AH89)=1</xm:f>
            <x14:dxf>
              <fill>
                <patternFill>
                  <bgColor rgb="FFFFCCFF"/>
                </patternFill>
              </fill>
            </x14:dxf>
          </x14:cfRule>
          <xm:sqref>AH92:AJ92</xm:sqref>
        </x14:conditionalFormatting>
        <x14:conditionalFormatting xmlns:xm="http://schemas.microsoft.com/office/excel/2006/main">
          <x14:cfRule type="expression" priority="54" id="{37925B6E-FE89-49D2-85F9-2115305784E4}">
            <xm:f>COUNTIF(祝日リスト!$B$3:$B$200,F89)=1</xm:f>
            <x14:dxf>
              <fill>
                <patternFill>
                  <bgColor rgb="FFFFCCFF"/>
                </patternFill>
              </fill>
            </x14:dxf>
          </x14:cfRule>
          <xm:sqref>F91</xm:sqref>
        </x14:conditionalFormatting>
        <x14:conditionalFormatting xmlns:xm="http://schemas.microsoft.com/office/excel/2006/main">
          <x14:cfRule type="expression" priority="51" id="{2F459366-5CA4-4DE0-A151-6B5DA4170C32}">
            <xm:f>COUNTIF(祝日リスト!$B$3:$B$200,G89)=1</xm:f>
            <x14:dxf>
              <fill>
                <patternFill>
                  <bgColor rgb="FFFFCCFF"/>
                </patternFill>
              </fill>
            </x14:dxf>
          </x14:cfRule>
          <xm:sqref>G91:AJ91</xm:sqref>
        </x14:conditionalFormatting>
        <x14:conditionalFormatting xmlns:xm="http://schemas.microsoft.com/office/excel/2006/main">
          <x14:cfRule type="expression" priority="49" id="{8C14C4D8-D50D-4D17-846E-1254847200A3}">
            <xm:f>COUNTIF(祝日リスト!$B$3:$B$200,F89)=1</xm:f>
            <x14:dxf>
              <fill>
                <patternFill>
                  <bgColor rgb="FFFFCCFF"/>
                </patternFill>
              </fill>
            </x14:dxf>
          </x14:cfRule>
          <xm:sqref>F92:AG92</xm:sqref>
        </x14:conditionalFormatting>
        <x14:conditionalFormatting xmlns:xm="http://schemas.microsoft.com/office/excel/2006/main">
          <x14:cfRule type="expression" priority="45" id="{2EE5E7DE-4335-483B-85E1-7B6AC8A16899}">
            <xm:f>COUNTIF(祝日リスト!$B$3:$B$200,AH93)=1</xm:f>
            <x14:dxf>
              <fill>
                <patternFill>
                  <bgColor rgb="FFFFCCFF"/>
                </patternFill>
              </fill>
            </x14:dxf>
          </x14:cfRule>
          <xm:sqref>AH96:AJ96</xm:sqref>
        </x14:conditionalFormatting>
        <x14:conditionalFormatting xmlns:xm="http://schemas.microsoft.com/office/excel/2006/main">
          <x14:cfRule type="expression" priority="46" id="{E85CA5CD-BCED-498D-AB26-B24F037CFD78}">
            <xm:f>COUNTIF(祝日リスト!$B$3:$B$200,F93)=1</xm:f>
            <x14:dxf>
              <fill>
                <patternFill>
                  <bgColor rgb="FFFFCCFF"/>
                </patternFill>
              </fill>
            </x14:dxf>
          </x14:cfRule>
          <xm:sqref>F95</xm:sqref>
        </x14:conditionalFormatting>
        <x14:conditionalFormatting xmlns:xm="http://schemas.microsoft.com/office/excel/2006/main">
          <x14:cfRule type="expression" priority="43" id="{05DA1935-4A73-4220-A678-9921F4AF69BF}">
            <xm:f>COUNTIF(祝日リスト!$B$3:$B$200,G93)=1</xm:f>
            <x14:dxf>
              <fill>
                <patternFill>
                  <bgColor rgb="FFFFCCFF"/>
                </patternFill>
              </fill>
            </x14:dxf>
          </x14:cfRule>
          <xm:sqref>G95:AJ95</xm:sqref>
        </x14:conditionalFormatting>
        <x14:conditionalFormatting xmlns:xm="http://schemas.microsoft.com/office/excel/2006/main">
          <x14:cfRule type="expression" priority="41" id="{18676F60-468C-4E9A-9CC3-24807841DD72}">
            <xm:f>COUNTIF(祝日リスト!$B$3:$B$200,F93)=1</xm:f>
            <x14:dxf>
              <fill>
                <patternFill>
                  <bgColor rgb="FFFFCCFF"/>
                </patternFill>
              </fill>
            </x14:dxf>
          </x14:cfRule>
          <xm:sqref>F96:AG96</xm:sqref>
        </x14:conditionalFormatting>
        <x14:conditionalFormatting xmlns:xm="http://schemas.microsoft.com/office/excel/2006/main">
          <x14:cfRule type="expression" priority="37" id="{5DD95C87-3A55-4BC2-8355-4F1782FA7DC7}">
            <xm:f>COUNTIF(祝日リスト!$B$3:$B$200,AH97)=1</xm:f>
            <x14:dxf>
              <fill>
                <patternFill>
                  <bgColor rgb="FFFFCCFF"/>
                </patternFill>
              </fill>
            </x14:dxf>
          </x14:cfRule>
          <xm:sqref>AH100:AJ100</xm:sqref>
        </x14:conditionalFormatting>
        <x14:conditionalFormatting xmlns:xm="http://schemas.microsoft.com/office/excel/2006/main">
          <x14:cfRule type="expression" priority="38" id="{E0D5C35B-691A-4BE2-8505-FAC7830CBB1A}">
            <xm:f>COUNTIF(祝日リスト!$B$3:$B$200,F97)=1</xm:f>
            <x14:dxf>
              <fill>
                <patternFill>
                  <bgColor rgb="FFFFCCFF"/>
                </patternFill>
              </fill>
            </x14:dxf>
          </x14:cfRule>
          <xm:sqref>F99</xm:sqref>
        </x14:conditionalFormatting>
        <x14:conditionalFormatting xmlns:xm="http://schemas.microsoft.com/office/excel/2006/main">
          <x14:cfRule type="expression" priority="35" id="{9451B85B-4F97-4921-ACB4-76E0E3D2026A}">
            <xm:f>COUNTIF(祝日リスト!$B$3:$B$200,G97)=1</xm:f>
            <x14:dxf>
              <fill>
                <patternFill>
                  <bgColor rgb="FFFFCCFF"/>
                </patternFill>
              </fill>
            </x14:dxf>
          </x14:cfRule>
          <xm:sqref>G99:AJ99</xm:sqref>
        </x14:conditionalFormatting>
        <x14:conditionalFormatting xmlns:xm="http://schemas.microsoft.com/office/excel/2006/main">
          <x14:cfRule type="expression" priority="33" id="{C54E7A16-1FFF-4871-B54F-AD1A6D6A997D}">
            <xm:f>COUNTIF(祝日リスト!$B$3:$B$200,F97)=1</xm:f>
            <x14:dxf>
              <fill>
                <patternFill>
                  <bgColor rgb="FFFFCCFF"/>
                </patternFill>
              </fill>
            </x14:dxf>
          </x14:cfRule>
          <xm:sqref>F100:AG100</xm:sqref>
        </x14:conditionalFormatting>
        <x14:conditionalFormatting xmlns:xm="http://schemas.microsoft.com/office/excel/2006/main">
          <x14:cfRule type="expression" priority="29" id="{B8FAD19A-948D-4B5B-928F-45B8126FFD84}">
            <xm:f>COUNTIF(祝日リスト!$B$3:$B$200,AH101)=1</xm:f>
            <x14:dxf>
              <fill>
                <patternFill>
                  <bgColor rgb="FFFFCCFF"/>
                </patternFill>
              </fill>
            </x14:dxf>
          </x14:cfRule>
          <xm:sqref>AH104:AJ104</xm:sqref>
        </x14:conditionalFormatting>
        <x14:conditionalFormatting xmlns:xm="http://schemas.microsoft.com/office/excel/2006/main">
          <x14:cfRule type="expression" priority="30" id="{F6E5381C-E5CA-4A65-BDC0-3CCC3E323B9D}">
            <xm:f>COUNTIF(祝日リスト!$B$3:$B$200,F101)=1</xm:f>
            <x14:dxf>
              <fill>
                <patternFill>
                  <bgColor rgb="FFFFCCFF"/>
                </patternFill>
              </fill>
            </x14:dxf>
          </x14:cfRule>
          <xm:sqref>F103</xm:sqref>
        </x14:conditionalFormatting>
        <x14:conditionalFormatting xmlns:xm="http://schemas.microsoft.com/office/excel/2006/main">
          <x14:cfRule type="expression" priority="27" id="{91768426-99B2-41EF-A578-85B3066D9C8E}">
            <xm:f>COUNTIF(祝日リスト!$B$3:$B$200,G101)=1</xm:f>
            <x14:dxf>
              <fill>
                <patternFill>
                  <bgColor rgb="FFFFCCFF"/>
                </patternFill>
              </fill>
            </x14:dxf>
          </x14:cfRule>
          <xm:sqref>G103:AJ103</xm:sqref>
        </x14:conditionalFormatting>
        <x14:conditionalFormatting xmlns:xm="http://schemas.microsoft.com/office/excel/2006/main">
          <x14:cfRule type="expression" priority="25" id="{F058A683-D349-4CC2-8A3A-4BF5351E8EC2}">
            <xm:f>COUNTIF(祝日リスト!$B$3:$B$200,F101)=1</xm:f>
            <x14:dxf>
              <fill>
                <patternFill>
                  <bgColor rgb="FFFFCCFF"/>
                </patternFill>
              </fill>
            </x14:dxf>
          </x14:cfRule>
          <xm:sqref>F104:AG104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0"/>
  <sheetViews>
    <sheetView workbookViewId="0">
      <selection activeCell="B1" sqref="B1:C1"/>
    </sheetView>
  </sheetViews>
  <sheetFormatPr defaultRowHeight="18" x14ac:dyDescent="0.45"/>
  <cols>
    <col min="2" max="2" width="14.3984375" style="25" customWidth="1"/>
    <col min="3" max="3" width="12.69921875" style="25" customWidth="1"/>
  </cols>
  <sheetData>
    <row r="1" spans="2:3" ht="93.6" customHeight="1" x14ac:dyDescent="0.45">
      <c r="B1" s="60" t="s">
        <v>62</v>
      </c>
      <c r="C1" s="61"/>
    </row>
    <row r="2" spans="2:3" x14ac:dyDescent="0.45">
      <c r="B2" s="26" t="s">
        <v>43</v>
      </c>
      <c r="C2" s="26" t="s">
        <v>44</v>
      </c>
    </row>
    <row r="3" spans="2:3" x14ac:dyDescent="0.45">
      <c r="B3" s="23">
        <v>45292</v>
      </c>
      <c r="C3" s="24" t="s">
        <v>45</v>
      </c>
    </row>
    <row r="4" spans="2:3" x14ac:dyDescent="0.45">
      <c r="B4" s="23">
        <v>45299</v>
      </c>
      <c r="C4" s="24" t="s">
        <v>46</v>
      </c>
    </row>
    <row r="5" spans="2:3" x14ac:dyDescent="0.45">
      <c r="B5" s="23">
        <v>45333</v>
      </c>
      <c r="C5" s="24" t="s">
        <v>47</v>
      </c>
    </row>
    <row r="6" spans="2:3" x14ac:dyDescent="0.45">
      <c r="B6" s="23">
        <v>45334</v>
      </c>
      <c r="C6" s="24" t="s">
        <v>48</v>
      </c>
    </row>
    <row r="7" spans="2:3" x14ac:dyDescent="0.45">
      <c r="B7" s="23">
        <v>45345</v>
      </c>
      <c r="C7" s="24" t="s">
        <v>49</v>
      </c>
    </row>
    <row r="8" spans="2:3" x14ac:dyDescent="0.45">
      <c r="B8" s="23">
        <v>45371</v>
      </c>
      <c r="C8" s="24" t="s">
        <v>50</v>
      </c>
    </row>
    <row r="9" spans="2:3" x14ac:dyDescent="0.45">
      <c r="B9" s="23">
        <v>45411</v>
      </c>
      <c r="C9" s="24" t="s">
        <v>51</v>
      </c>
    </row>
    <row r="10" spans="2:3" x14ac:dyDescent="0.45">
      <c r="B10" s="23">
        <v>45415</v>
      </c>
      <c r="C10" s="24" t="s">
        <v>52</v>
      </c>
    </row>
    <row r="11" spans="2:3" x14ac:dyDescent="0.45">
      <c r="B11" s="23">
        <v>45416</v>
      </c>
      <c r="C11" s="24" t="s">
        <v>53</v>
      </c>
    </row>
    <row r="12" spans="2:3" x14ac:dyDescent="0.45">
      <c r="B12" s="23">
        <v>45417</v>
      </c>
      <c r="C12" s="24" t="s">
        <v>54</v>
      </c>
    </row>
    <row r="13" spans="2:3" x14ac:dyDescent="0.45">
      <c r="B13" s="23">
        <v>45418</v>
      </c>
      <c r="C13" s="24" t="s">
        <v>48</v>
      </c>
    </row>
    <row r="14" spans="2:3" x14ac:dyDescent="0.45">
      <c r="B14" s="23">
        <v>45488</v>
      </c>
      <c r="C14" s="24" t="s">
        <v>55</v>
      </c>
    </row>
    <row r="15" spans="2:3" x14ac:dyDescent="0.45">
      <c r="B15" s="23">
        <v>45515</v>
      </c>
      <c r="C15" s="24" t="s">
        <v>56</v>
      </c>
    </row>
    <row r="16" spans="2:3" x14ac:dyDescent="0.45">
      <c r="B16" s="23">
        <v>45516</v>
      </c>
      <c r="C16" s="24" t="s">
        <v>48</v>
      </c>
    </row>
    <row r="17" spans="2:3" x14ac:dyDescent="0.45">
      <c r="B17" s="23">
        <v>45551</v>
      </c>
      <c r="C17" s="24" t="s">
        <v>57</v>
      </c>
    </row>
    <row r="18" spans="2:3" x14ac:dyDescent="0.45">
      <c r="B18" s="23">
        <v>45557</v>
      </c>
      <c r="C18" s="24" t="s">
        <v>58</v>
      </c>
    </row>
    <row r="19" spans="2:3" x14ac:dyDescent="0.45">
      <c r="B19" s="23">
        <v>45558</v>
      </c>
      <c r="C19" s="24" t="s">
        <v>48</v>
      </c>
    </row>
    <row r="20" spans="2:3" x14ac:dyDescent="0.45">
      <c r="B20" s="23">
        <v>45579</v>
      </c>
      <c r="C20" s="24" t="s">
        <v>59</v>
      </c>
    </row>
    <row r="21" spans="2:3" x14ac:dyDescent="0.45">
      <c r="B21" s="23">
        <v>45599</v>
      </c>
      <c r="C21" s="24" t="s">
        <v>60</v>
      </c>
    </row>
    <row r="22" spans="2:3" x14ac:dyDescent="0.45">
      <c r="B22" s="23">
        <v>45600</v>
      </c>
      <c r="C22" s="24" t="s">
        <v>48</v>
      </c>
    </row>
    <row r="23" spans="2:3" x14ac:dyDescent="0.45">
      <c r="B23" s="23">
        <v>45619</v>
      </c>
      <c r="C23" s="24" t="s">
        <v>61</v>
      </c>
    </row>
    <row r="24" spans="2:3" x14ac:dyDescent="0.45">
      <c r="B24" s="23">
        <v>45658</v>
      </c>
      <c r="C24" s="24" t="s">
        <v>45</v>
      </c>
    </row>
    <row r="25" spans="2:3" x14ac:dyDescent="0.45">
      <c r="B25" s="23">
        <v>45670</v>
      </c>
      <c r="C25" s="24" t="s">
        <v>46</v>
      </c>
    </row>
    <row r="26" spans="2:3" x14ac:dyDescent="0.45">
      <c r="B26" s="23">
        <v>45699</v>
      </c>
      <c r="C26" s="24" t="s">
        <v>47</v>
      </c>
    </row>
    <row r="27" spans="2:3" x14ac:dyDescent="0.45">
      <c r="B27" s="23">
        <v>45711</v>
      </c>
      <c r="C27" s="24" t="s">
        <v>49</v>
      </c>
    </row>
    <row r="28" spans="2:3" x14ac:dyDescent="0.45">
      <c r="B28" s="23">
        <v>45712</v>
      </c>
      <c r="C28" s="24" t="s">
        <v>48</v>
      </c>
    </row>
    <row r="29" spans="2:3" x14ac:dyDescent="0.45">
      <c r="B29" s="23">
        <v>45736</v>
      </c>
      <c r="C29" s="24" t="s">
        <v>50</v>
      </c>
    </row>
    <row r="30" spans="2:3" x14ac:dyDescent="0.45">
      <c r="B30" s="23">
        <v>45776</v>
      </c>
      <c r="C30" s="24" t="s">
        <v>51</v>
      </c>
    </row>
    <row r="31" spans="2:3" x14ac:dyDescent="0.45">
      <c r="B31" s="23">
        <v>45780</v>
      </c>
      <c r="C31" s="24" t="s">
        <v>52</v>
      </c>
    </row>
    <row r="32" spans="2:3" x14ac:dyDescent="0.45">
      <c r="B32" s="23">
        <v>45781</v>
      </c>
      <c r="C32" s="24" t="s">
        <v>53</v>
      </c>
    </row>
    <row r="33" spans="2:3" x14ac:dyDescent="0.45">
      <c r="B33" s="23">
        <v>45782</v>
      </c>
      <c r="C33" s="24" t="s">
        <v>54</v>
      </c>
    </row>
    <row r="34" spans="2:3" x14ac:dyDescent="0.45">
      <c r="B34" s="23">
        <v>45783</v>
      </c>
      <c r="C34" s="24" t="s">
        <v>48</v>
      </c>
    </row>
    <row r="35" spans="2:3" x14ac:dyDescent="0.45">
      <c r="B35" s="23">
        <v>45859</v>
      </c>
      <c r="C35" s="24" t="s">
        <v>55</v>
      </c>
    </row>
    <row r="36" spans="2:3" x14ac:dyDescent="0.45">
      <c r="B36" s="23">
        <v>45880</v>
      </c>
      <c r="C36" s="24" t="s">
        <v>56</v>
      </c>
    </row>
    <row r="37" spans="2:3" x14ac:dyDescent="0.45">
      <c r="B37" s="23">
        <v>45915</v>
      </c>
      <c r="C37" s="24" t="s">
        <v>57</v>
      </c>
    </row>
    <row r="38" spans="2:3" x14ac:dyDescent="0.45">
      <c r="B38" s="23">
        <v>45923</v>
      </c>
      <c r="C38" s="24" t="s">
        <v>58</v>
      </c>
    </row>
    <row r="39" spans="2:3" x14ac:dyDescent="0.45">
      <c r="B39" s="23">
        <v>45943</v>
      </c>
      <c r="C39" s="24" t="s">
        <v>59</v>
      </c>
    </row>
    <row r="40" spans="2:3" x14ac:dyDescent="0.45">
      <c r="B40" s="23">
        <v>45964</v>
      </c>
      <c r="C40" s="24" t="s">
        <v>60</v>
      </c>
    </row>
    <row r="41" spans="2:3" x14ac:dyDescent="0.45">
      <c r="B41" s="23">
        <v>45984</v>
      </c>
      <c r="C41" s="24" t="s">
        <v>61</v>
      </c>
    </row>
    <row r="42" spans="2:3" x14ac:dyDescent="0.45">
      <c r="B42" s="23">
        <v>45985</v>
      </c>
      <c r="C42" s="24" t="s">
        <v>48</v>
      </c>
    </row>
    <row r="43" spans="2:3" x14ac:dyDescent="0.45">
      <c r="B43" s="24"/>
      <c r="C43" s="24"/>
    </row>
    <row r="44" spans="2:3" x14ac:dyDescent="0.45">
      <c r="B44" s="24"/>
      <c r="C44" s="24"/>
    </row>
    <row r="45" spans="2:3" x14ac:dyDescent="0.45">
      <c r="B45" s="24"/>
      <c r="C45" s="24"/>
    </row>
    <row r="46" spans="2:3" x14ac:dyDescent="0.45">
      <c r="B46" s="24"/>
      <c r="C46" s="24"/>
    </row>
    <row r="47" spans="2:3" x14ac:dyDescent="0.45">
      <c r="B47" s="24"/>
      <c r="C47" s="24"/>
    </row>
    <row r="48" spans="2:3" x14ac:dyDescent="0.45">
      <c r="B48" s="24"/>
      <c r="C48" s="24"/>
    </row>
    <row r="49" spans="2:3" x14ac:dyDescent="0.45">
      <c r="B49" s="24"/>
      <c r="C49" s="24"/>
    </row>
    <row r="50" spans="2:3" x14ac:dyDescent="0.45">
      <c r="B50" s="24"/>
      <c r="C50" s="24"/>
    </row>
    <row r="51" spans="2:3" x14ac:dyDescent="0.45">
      <c r="B51" s="24"/>
      <c r="C51" s="24"/>
    </row>
    <row r="52" spans="2:3" x14ac:dyDescent="0.45">
      <c r="B52" s="24"/>
      <c r="C52" s="24"/>
    </row>
    <row r="53" spans="2:3" x14ac:dyDescent="0.45">
      <c r="B53" s="24"/>
      <c r="C53" s="24"/>
    </row>
    <row r="54" spans="2:3" x14ac:dyDescent="0.45">
      <c r="B54" s="24"/>
      <c r="C54" s="24"/>
    </row>
    <row r="55" spans="2:3" x14ac:dyDescent="0.45">
      <c r="B55" s="24"/>
      <c r="C55" s="24"/>
    </row>
    <row r="56" spans="2:3" x14ac:dyDescent="0.45">
      <c r="B56" s="24"/>
      <c r="C56" s="24"/>
    </row>
    <row r="57" spans="2:3" x14ac:dyDescent="0.45">
      <c r="B57" s="24"/>
      <c r="C57" s="24"/>
    </row>
    <row r="58" spans="2:3" x14ac:dyDescent="0.45">
      <c r="B58" s="24"/>
      <c r="C58" s="24"/>
    </row>
    <row r="59" spans="2:3" x14ac:dyDescent="0.45">
      <c r="B59" s="24"/>
      <c r="C59" s="24"/>
    </row>
    <row r="60" spans="2:3" x14ac:dyDescent="0.45">
      <c r="B60" s="24"/>
      <c r="C60" s="24"/>
    </row>
    <row r="61" spans="2:3" x14ac:dyDescent="0.45">
      <c r="B61" s="24"/>
      <c r="C61" s="24"/>
    </row>
    <row r="62" spans="2:3" x14ac:dyDescent="0.45">
      <c r="B62" s="24"/>
      <c r="C62" s="24"/>
    </row>
    <row r="63" spans="2:3" x14ac:dyDescent="0.45">
      <c r="B63" s="24"/>
      <c r="C63" s="24"/>
    </row>
    <row r="64" spans="2:3" x14ac:dyDescent="0.45">
      <c r="B64" s="24"/>
      <c r="C64" s="24"/>
    </row>
    <row r="65" spans="2:3" x14ac:dyDescent="0.45">
      <c r="B65" s="24"/>
      <c r="C65" s="24"/>
    </row>
    <row r="66" spans="2:3" x14ac:dyDescent="0.45">
      <c r="B66" s="24"/>
      <c r="C66" s="24"/>
    </row>
    <row r="67" spans="2:3" x14ac:dyDescent="0.45">
      <c r="B67" s="24"/>
      <c r="C67" s="24"/>
    </row>
    <row r="68" spans="2:3" x14ac:dyDescent="0.45">
      <c r="B68" s="24"/>
      <c r="C68" s="24"/>
    </row>
    <row r="69" spans="2:3" x14ac:dyDescent="0.45">
      <c r="B69" s="24"/>
      <c r="C69" s="24"/>
    </row>
    <row r="70" spans="2:3" x14ac:dyDescent="0.45">
      <c r="B70" s="24"/>
      <c r="C70" s="24"/>
    </row>
    <row r="71" spans="2:3" x14ac:dyDescent="0.45">
      <c r="B71" s="24"/>
      <c r="C71" s="24"/>
    </row>
    <row r="72" spans="2:3" x14ac:dyDescent="0.45">
      <c r="B72" s="24"/>
      <c r="C72" s="24"/>
    </row>
    <row r="73" spans="2:3" x14ac:dyDescent="0.45">
      <c r="B73" s="24"/>
      <c r="C73" s="24"/>
    </row>
    <row r="74" spans="2:3" x14ac:dyDescent="0.45">
      <c r="B74" s="24"/>
      <c r="C74" s="24"/>
    </row>
    <row r="75" spans="2:3" x14ac:dyDescent="0.45">
      <c r="B75" s="24"/>
      <c r="C75" s="24"/>
    </row>
    <row r="76" spans="2:3" x14ac:dyDescent="0.45">
      <c r="B76" s="24"/>
      <c r="C76" s="24"/>
    </row>
    <row r="77" spans="2:3" x14ac:dyDescent="0.45">
      <c r="B77" s="24"/>
      <c r="C77" s="24"/>
    </row>
    <row r="78" spans="2:3" x14ac:dyDescent="0.45">
      <c r="B78" s="24"/>
      <c r="C78" s="24"/>
    </row>
    <row r="79" spans="2:3" x14ac:dyDescent="0.45">
      <c r="B79" s="24"/>
      <c r="C79" s="24"/>
    </row>
    <row r="80" spans="2:3" x14ac:dyDescent="0.45">
      <c r="B80" s="24"/>
      <c r="C80" s="24"/>
    </row>
    <row r="81" spans="2:3" x14ac:dyDescent="0.45">
      <c r="B81" s="24"/>
      <c r="C81" s="24"/>
    </row>
    <row r="82" spans="2:3" x14ac:dyDescent="0.45">
      <c r="B82" s="24"/>
      <c r="C82" s="24"/>
    </row>
    <row r="83" spans="2:3" x14ac:dyDescent="0.45">
      <c r="B83" s="24"/>
      <c r="C83" s="24"/>
    </row>
    <row r="84" spans="2:3" x14ac:dyDescent="0.45">
      <c r="B84" s="24"/>
      <c r="C84" s="24"/>
    </row>
    <row r="85" spans="2:3" x14ac:dyDescent="0.45">
      <c r="B85" s="24"/>
      <c r="C85" s="24"/>
    </row>
    <row r="86" spans="2:3" x14ac:dyDescent="0.45">
      <c r="B86" s="24"/>
      <c r="C86" s="24"/>
    </row>
    <row r="87" spans="2:3" x14ac:dyDescent="0.45">
      <c r="B87" s="24"/>
      <c r="C87" s="24"/>
    </row>
    <row r="88" spans="2:3" x14ac:dyDescent="0.45">
      <c r="B88" s="24"/>
      <c r="C88" s="24"/>
    </row>
    <row r="89" spans="2:3" x14ac:dyDescent="0.45">
      <c r="B89" s="24"/>
      <c r="C89" s="24"/>
    </row>
    <row r="90" spans="2:3" x14ac:dyDescent="0.45">
      <c r="B90" s="24"/>
      <c r="C90" s="24"/>
    </row>
    <row r="91" spans="2:3" x14ac:dyDescent="0.45">
      <c r="B91" s="24"/>
      <c r="C91" s="24"/>
    </row>
    <row r="92" spans="2:3" x14ac:dyDescent="0.45">
      <c r="B92" s="24"/>
      <c r="C92" s="24"/>
    </row>
    <row r="93" spans="2:3" x14ac:dyDescent="0.45">
      <c r="B93" s="24"/>
      <c r="C93" s="24"/>
    </row>
    <row r="94" spans="2:3" x14ac:dyDescent="0.45">
      <c r="B94" s="24"/>
      <c r="C94" s="24"/>
    </row>
    <row r="95" spans="2:3" x14ac:dyDescent="0.45">
      <c r="B95" s="24"/>
      <c r="C95" s="24"/>
    </row>
    <row r="96" spans="2:3" x14ac:dyDescent="0.45">
      <c r="B96" s="24"/>
      <c r="C96" s="24"/>
    </row>
    <row r="97" spans="2:3" x14ac:dyDescent="0.45">
      <c r="B97" s="24"/>
      <c r="C97" s="24"/>
    </row>
    <row r="98" spans="2:3" x14ac:dyDescent="0.45">
      <c r="B98" s="24"/>
      <c r="C98" s="24"/>
    </row>
    <row r="99" spans="2:3" x14ac:dyDescent="0.45">
      <c r="B99" s="24"/>
      <c r="C99" s="24"/>
    </row>
    <row r="100" spans="2:3" x14ac:dyDescent="0.45">
      <c r="B100" s="24"/>
      <c r="C100" s="24"/>
    </row>
    <row r="101" spans="2:3" x14ac:dyDescent="0.45">
      <c r="B101" s="24"/>
      <c r="C101" s="24"/>
    </row>
    <row r="102" spans="2:3" x14ac:dyDescent="0.45">
      <c r="B102" s="24"/>
      <c r="C102" s="24"/>
    </row>
    <row r="103" spans="2:3" x14ac:dyDescent="0.45">
      <c r="B103" s="24"/>
      <c r="C103" s="24"/>
    </row>
    <row r="104" spans="2:3" x14ac:dyDescent="0.45">
      <c r="B104" s="24"/>
      <c r="C104" s="24"/>
    </row>
    <row r="105" spans="2:3" x14ac:dyDescent="0.45">
      <c r="B105" s="24"/>
      <c r="C105" s="24"/>
    </row>
    <row r="106" spans="2:3" x14ac:dyDescent="0.45">
      <c r="B106" s="24"/>
      <c r="C106" s="24"/>
    </row>
    <row r="107" spans="2:3" x14ac:dyDescent="0.45">
      <c r="B107" s="24"/>
      <c r="C107" s="24"/>
    </row>
    <row r="108" spans="2:3" x14ac:dyDescent="0.45">
      <c r="B108" s="24"/>
      <c r="C108" s="24"/>
    </row>
    <row r="109" spans="2:3" x14ac:dyDescent="0.45">
      <c r="B109" s="24"/>
      <c r="C109" s="24"/>
    </row>
    <row r="110" spans="2:3" x14ac:dyDescent="0.45">
      <c r="B110" s="24"/>
      <c r="C110" s="24"/>
    </row>
    <row r="111" spans="2:3" x14ac:dyDescent="0.45">
      <c r="B111" s="24"/>
      <c r="C111" s="24"/>
    </row>
    <row r="112" spans="2:3" x14ac:dyDescent="0.45">
      <c r="B112" s="24"/>
      <c r="C112" s="24"/>
    </row>
    <row r="113" spans="2:3" x14ac:dyDescent="0.45">
      <c r="B113" s="24"/>
      <c r="C113" s="24"/>
    </row>
    <row r="114" spans="2:3" x14ac:dyDescent="0.45">
      <c r="B114" s="24"/>
      <c r="C114" s="24"/>
    </row>
    <row r="115" spans="2:3" x14ac:dyDescent="0.45">
      <c r="B115" s="24"/>
      <c r="C115" s="24"/>
    </row>
    <row r="116" spans="2:3" x14ac:dyDescent="0.45">
      <c r="B116" s="24"/>
      <c r="C116" s="24"/>
    </row>
    <row r="117" spans="2:3" x14ac:dyDescent="0.45">
      <c r="B117" s="24"/>
      <c r="C117" s="24"/>
    </row>
    <row r="118" spans="2:3" x14ac:dyDescent="0.45">
      <c r="B118" s="24"/>
      <c r="C118" s="24"/>
    </row>
    <row r="119" spans="2:3" x14ac:dyDescent="0.45">
      <c r="B119" s="24"/>
      <c r="C119" s="24"/>
    </row>
    <row r="120" spans="2:3" x14ac:dyDescent="0.45">
      <c r="B120" s="24"/>
      <c r="C120" s="24"/>
    </row>
    <row r="121" spans="2:3" x14ac:dyDescent="0.45">
      <c r="B121" s="24"/>
      <c r="C121" s="24"/>
    </row>
    <row r="122" spans="2:3" x14ac:dyDescent="0.45">
      <c r="B122" s="24"/>
      <c r="C122" s="24"/>
    </row>
    <row r="123" spans="2:3" x14ac:dyDescent="0.45">
      <c r="B123" s="24"/>
      <c r="C123" s="24"/>
    </row>
    <row r="124" spans="2:3" x14ac:dyDescent="0.45">
      <c r="B124" s="24"/>
      <c r="C124" s="24"/>
    </row>
    <row r="125" spans="2:3" x14ac:dyDescent="0.45">
      <c r="B125" s="24"/>
      <c r="C125" s="24"/>
    </row>
    <row r="126" spans="2:3" x14ac:dyDescent="0.45">
      <c r="B126" s="24"/>
      <c r="C126" s="24"/>
    </row>
    <row r="127" spans="2:3" x14ac:dyDescent="0.45">
      <c r="B127" s="24"/>
      <c r="C127" s="24"/>
    </row>
    <row r="128" spans="2:3" x14ac:dyDescent="0.45">
      <c r="B128" s="24"/>
      <c r="C128" s="24"/>
    </row>
    <row r="129" spans="2:3" x14ac:dyDescent="0.45">
      <c r="B129" s="24"/>
      <c r="C129" s="24"/>
    </row>
    <row r="130" spans="2:3" x14ac:dyDescent="0.45">
      <c r="B130" s="24"/>
      <c r="C130" s="24"/>
    </row>
    <row r="131" spans="2:3" x14ac:dyDescent="0.45">
      <c r="B131" s="24"/>
      <c r="C131" s="24"/>
    </row>
    <row r="132" spans="2:3" x14ac:dyDescent="0.45">
      <c r="B132" s="24"/>
      <c r="C132" s="24"/>
    </row>
    <row r="133" spans="2:3" x14ac:dyDescent="0.45">
      <c r="B133" s="24"/>
      <c r="C133" s="24"/>
    </row>
    <row r="134" spans="2:3" x14ac:dyDescent="0.45">
      <c r="B134" s="24"/>
      <c r="C134" s="24"/>
    </row>
    <row r="135" spans="2:3" x14ac:dyDescent="0.45">
      <c r="B135" s="24"/>
      <c r="C135" s="24"/>
    </row>
    <row r="136" spans="2:3" x14ac:dyDescent="0.45">
      <c r="B136" s="24"/>
      <c r="C136" s="24"/>
    </row>
    <row r="137" spans="2:3" x14ac:dyDescent="0.45">
      <c r="B137" s="24"/>
      <c r="C137" s="24"/>
    </row>
    <row r="138" spans="2:3" x14ac:dyDescent="0.45">
      <c r="B138" s="24"/>
      <c r="C138" s="24"/>
    </row>
    <row r="139" spans="2:3" x14ac:dyDescent="0.45">
      <c r="B139" s="24"/>
      <c r="C139" s="24"/>
    </row>
    <row r="140" spans="2:3" x14ac:dyDescent="0.45">
      <c r="B140" s="24"/>
      <c r="C140" s="24"/>
    </row>
    <row r="141" spans="2:3" x14ac:dyDescent="0.45">
      <c r="B141" s="24"/>
      <c r="C141" s="24"/>
    </row>
    <row r="142" spans="2:3" x14ac:dyDescent="0.45">
      <c r="B142" s="24"/>
      <c r="C142" s="24"/>
    </row>
    <row r="143" spans="2:3" x14ac:dyDescent="0.45">
      <c r="B143" s="24"/>
      <c r="C143" s="24"/>
    </row>
    <row r="144" spans="2:3" x14ac:dyDescent="0.45">
      <c r="B144" s="24"/>
      <c r="C144" s="24"/>
    </row>
    <row r="145" spans="2:3" x14ac:dyDescent="0.45">
      <c r="B145" s="24"/>
      <c r="C145" s="24"/>
    </row>
    <row r="146" spans="2:3" x14ac:dyDescent="0.45">
      <c r="B146" s="24"/>
      <c r="C146" s="24"/>
    </row>
    <row r="147" spans="2:3" x14ac:dyDescent="0.45">
      <c r="B147" s="24"/>
      <c r="C147" s="24"/>
    </row>
    <row r="148" spans="2:3" x14ac:dyDescent="0.45">
      <c r="B148" s="24"/>
      <c r="C148" s="24"/>
    </row>
    <row r="149" spans="2:3" x14ac:dyDescent="0.45">
      <c r="B149" s="24"/>
      <c r="C149" s="24"/>
    </row>
    <row r="150" spans="2:3" x14ac:dyDescent="0.45">
      <c r="B150" s="24"/>
      <c r="C150" s="24"/>
    </row>
    <row r="151" spans="2:3" x14ac:dyDescent="0.45">
      <c r="B151" s="24"/>
      <c r="C151" s="24"/>
    </row>
    <row r="152" spans="2:3" x14ac:dyDescent="0.45">
      <c r="B152" s="24"/>
      <c r="C152" s="24"/>
    </row>
    <row r="153" spans="2:3" x14ac:dyDescent="0.45">
      <c r="B153" s="24"/>
      <c r="C153" s="24"/>
    </row>
    <row r="154" spans="2:3" x14ac:dyDescent="0.45">
      <c r="B154" s="24"/>
      <c r="C154" s="24"/>
    </row>
    <row r="155" spans="2:3" x14ac:dyDescent="0.45">
      <c r="B155" s="24"/>
      <c r="C155" s="24"/>
    </row>
    <row r="156" spans="2:3" x14ac:dyDescent="0.45">
      <c r="B156" s="24"/>
      <c r="C156" s="24"/>
    </row>
    <row r="157" spans="2:3" x14ac:dyDescent="0.45">
      <c r="B157" s="24"/>
      <c r="C157" s="24"/>
    </row>
    <row r="158" spans="2:3" x14ac:dyDescent="0.45">
      <c r="B158" s="24"/>
      <c r="C158" s="24"/>
    </row>
    <row r="159" spans="2:3" x14ac:dyDescent="0.45">
      <c r="B159" s="24"/>
      <c r="C159" s="24"/>
    </row>
    <row r="160" spans="2:3" x14ac:dyDescent="0.45">
      <c r="B160" s="24"/>
      <c r="C160" s="24"/>
    </row>
    <row r="161" spans="2:3" x14ac:dyDescent="0.45">
      <c r="B161" s="24"/>
      <c r="C161" s="24"/>
    </row>
    <row r="162" spans="2:3" x14ac:dyDescent="0.45">
      <c r="B162" s="24"/>
      <c r="C162" s="24"/>
    </row>
    <row r="163" spans="2:3" x14ac:dyDescent="0.45">
      <c r="B163" s="24"/>
      <c r="C163" s="24"/>
    </row>
    <row r="164" spans="2:3" x14ac:dyDescent="0.45">
      <c r="B164" s="24"/>
      <c r="C164" s="24"/>
    </row>
    <row r="165" spans="2:3" x14ac:dyDescent="0.45">
      <c r="B165" s="24"/>
      <c r="C165" s="24"/>
    </row>
    <row r="166" spans="2:3" x14ac:dyDescent="0.45">
      <c r="B166" s="24"/>
      <c r="C166" s="24"/>
    </row>
    <row r="167" spans="2:3" x14ac:dyDescent="0.45">
      <c r="B167" s="24"/>
      <c r="C167" s="24"/>
    </row>
    <row r="168" spans="2:3" x14ac:dyDescent="0.45">
      <c r="B168" s="24"/>
      <c r="C168" s="24"/>
    </row>
    <row r="169" spans="2:3" x14ac:dyDescent="0.45">
      <c r="B169" s="24"/>
      <c r="C169" s="24"/>
    </row>
    <row r="170" spans="2:3" x14ac:dyDescent="0.45">
      <c r="B170" s="24"/>
      <c r="C170" s="24"/>
    </row>
    <row r="171" spans="2:3" x14ac:dyDescent="0.45">
      <c r="B171" s="24"/>
      <c r="C171" s="24"/>
    </row>
    <row r="172" spans="2:3" x14ac:dyDescent="0.45">
      <c r="B172" s="24"/>
      <c r="C172" s="24"/>
    </row>
    <row r="173" spans="2:3" x14ac:dyDescent="0.45">
      <c r="B173" s="24"/>
      <c r="C173" s="24"/>
    </row>
    <row r="174" spans="2:3" x14ac:dyDescent="0.45">
      <c r="B174" s="24"/>
      <c r="C174" s="24"/>
    </row>
    <row r="175" spans="2:3" x14ac:dyDescent="0.45">
      <c r="B175" s="24"/>
      <c r="C175" s="24"/>
    </row>
    <row r="176" spans="2:3" x14ac:dyDescent="0.45">
      <c r="B176" s="24"/>
      <c r="C176" s="24"/>
    </row>
    <row r="177" spans="2:3" x14ac:dyDescent="0.45">
      <c r="B177" s="24"/>
      <c r="C177" s="24"/>
    </row>
    <row r="178" spans="2:3" x14ac:dyDescent="0.45">
      <c r="B178" s="24"/>
      <c r="C178" s="24"/>
    </row>
    <row r="179" spans="2:3" x14ac:dyDescent="0.45">
      <c r="B179" s="24"/>
      <c r="C179" s="24"/>
    </row>
    <row r="180" spans="2:3" x14ac:dyDescent="0.45">
      <c r="B180" s="24"/>
      <c r="C180" s="24"/>
    </row>
    <row r="181" spans="2:3" x14ac:dyDescent="0.45">
      <c r="B181" s="24"/>
      <c r="C181" s="24"/>
    </row>
    <row r="182" spans="2:3" x14ac:dyDescent="0.45">
      <c r="B182" s="24"/>
      <c r="C182" s="24"/>
    </row>
    <row r="183" spans="2:3" x14ac:dyDescent="0.45">
      <c r="B183" s="24"/>
      <c r="C183" s="24"/>
    </row>
    <row r="184" spans="2:3" x14ac:dyDescent="0.45">
      <c r="B184" s="24"/>
      <c r="C184" s="24"/>
    </row>
    <row r="185" spans="2:3" x14ac:dyDescent="0.45">
      <c r="B185" s="24"/>
      <c r="C185" s="24"/>
    </row>
    <row r="186" spans="2:3" x14ac:dyDescent="0.45">
      <c r="B186" s="24"/>
      <c r="C186" s="24"/>
    </row>
    <row r="187" spans="2:3" x14ac:dyDescent="0.45">
      <c r="B187" s="24"/>
      <c r="C187" s="24"/>
    </row>
    <row r="188" spans="2:3" x14ac:dyDescent="0.45">
      <c r="B188" s="24"/>
      <c r="C188" s="24"/>
    </row>
    <row r="189" spans="2:3" x14ac:dyDescent="0.45">
      <c r="B189" s="24"/>
      <c r="C189" s="24"/>
    </row>
    <row r="190" spans="2:3" x14ac:dyDescent="0.45">
      <c r="B190" s="24"/>
      <c r="C190" s="24"/>
    </row>
    <row r="191" spans="2:3" x14ac:dyDescent="0.45">
      <c r="B191" s="24"/>
      <c r="C191" s="24"/>
    </row>
    <row r="192" spans="2:3" x14ac:dyDescent="0.45">
      <c r="B192" s="24"/>
      <c r="C192" s="24"/>
    </row>
    <row r="193" spans="2:3" x14ac:dyDescent="0.45">
      <c r="B193" s="24"/>
      <c r="C193" s="24"/>
    </row>
    <row r="194" spans="2:3" x14ac:dyDescent="0.45">
      <c r="B194" s="24"/>
      <c r="C194" s="24"/>
    </row>
    <row r="195" spans="2:3" x14ac:dyDescent="0.45">
      <c r="B195" s="24"/>
      <c r="C195" s="24"/>
    </row>
    <row r="196" spans="2:3" x14ac:dyDescent="0.45">
      <c r="B196" s="24"/>
      <c r="C196" s="24"/>
    </row>
    <row r="197" spans="2:3" x14ac:dyDescent="0.45">
      <c r="B197" s="24"/>
      <c r="C197" s="24"/>
    </row>
    <row r="198" spans="2:3" x14ac:dyDescent="0.45">
      <c r="B198" s="24"/>
      <c r="C198" s="24"/>
    </row>
    <row r="199" spans="2:3" x14ac:dyDescent="0.45">
      <c r="B199" s="24"/>
      <c r="C199" s="24"/>
    </row>
    <row r="200" spans="2:3" x14ac:dyDescent="0.45">
      <c r="B200" s="24"/>
      <c r="C200" s="24"/>
    </row>
  </sheetData>
  <mergeCells count="1">
    <mergeCell ref="B1:C1"/>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定義</vt:lpstr>
      <vt:lpstr>様式１</vt:lpstr>
      <vt:lpstr>祝日リスト</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2024-09-24T00:38:02Z</dcterms:modified>
</cp:coreProperties>
</file>