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ssafi002\0011600財政局\0011660税務部\0011690収納対策課\収納管理係\141_業務委託\2026年度\01収納滞納帳票作成業務【長期継続契約】\★仕様書\"/>
    </mc:Choice>
  </mc:AlternateContent>
  <xr:revisionPtr revIDLastSave="0" documentId="13_ncr:1_{36882C59-4EB4-42A5-85D5-44D7FB0218C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R8内訳書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8" i="5" l="1"/>
  <c r="K29" i="5"/>
  <c r="H29" i="5" l="1"/>
  <c r="G13" i="5"/>
  <c r="G14" i="5"/>
  <c r="G15" i="5"/>
  <c r="G16" i="5"/>
  <c r="G17" i="5"/>
  <c r="G18" i="5"/>
  <c r="G20" i="5"/>
  <c r="S7" i="5" l="1"/>
  <c r="S6" i="5"/>
  <c r="S5" i="5"/>
  <c r="K20" i="5" l="1"/>
  <c r="U38" i="5" l="1"/>
  <c r="S37" i="5"/>
  <c r="U37" i="5" s="1"/>
  <c r="S36" i="5"/>
  <c r="U36" i="5" s="1"/>
  <c r="S34" i="5"/>
  <c r="S33" i="5"/>
  <c r="S32" i="5"/>
  <c r="S31" i="5"/>
  <c r="U31" i="5" s="1"/>
  <c r="S30" i="5"/>
  <c r="U30" i="5" s="1"/>
  <c r="Q29" i="5"/>
  <c r="Q35" i="5" s="1"/>
  <c r="P29" i="5"/>
  <c r="P35" i="5" s="1"/>
  <c r="O29" i="5"/>
  <c r="O35" i="5" s="1"/>
  <c r="N29" i="5"/>
  <c r="N35" i="5" s="1"/>
  <c r="M29" i="5"/>
  <c r="M35" i="5" s="1"/>
  <c r="L29" i="5"/>
  <c r="L35" i="5" s="1"/>
  <c r="K35" i="5"/>
  <c r="J29" i="5"/>
  <c r="J35" i="5" s="1"/>
  <c r="I29" i="5"/>
  <c r="I35" i="5" s="1"/>
  <c r="H35" i="5"/>
  <c r="G29" i="5"/>
  <c r="G35" i="5" s="1"/>
  <c r="F29" i="5"/>
  <c r="F35" i="5" s="1"/>
  <c r="S28" i="5"/>
  <c r="S27" i="5"/>
  <c r="S26" i="5"/>
  <c r="Q20" i="5"/>
  <c r="Q21" i="5" s="1"/>
  <c r="Q22" i="5" s="1"/>
  <c r="Q23" i="5" s="1"/>
  <c r="Q24" i="5" s="1"/>
  <c r="Q25" i="5" s="1"/>
  <c r="P20" i="5"/>
  <c r="P21" i="5" s="1"/>
  <c r="P22" i="5" s="1"/>
  <c r="P23" i="5" s="1"/>
  <c r="P24" i="5" s="1"/>
  <c r="P25" i="5" s="1"/>
  <c r="O20" i="5"/>
  <c r="O21" i="5" s="1"/>
  <c r="O22" i="5" s="1"/>
  <c r="O23" i="5" s="1"/>
  <c r="O24" i="5" s="1"/>
  <c r="O25" i="5" s="1"/>
  <c r="N20" i="5"/>
  <c r="N21" i="5" s="1"/>
  <c r="N22" i="5" s="1"/>
  <c r="N23" i="5" s="1"/>
  <c r="N24" i="5" s="1"/>
  <c r="N25" i="5" s="1"/>
  <c r="M20" i="5"/>
  <c r="M21" i="5" s="1"/>
  <c r="M22" i="5" s="1"/>
  <c r="M23" i="5" s="1"/>
  <c r="M24" i="5" s="1"/>
  <c r="M25" i="5" s="1"/>
  <c r="L20" i="5"/>
  <c r="L21" i="5" s="1"/>
  <c r="L22" i="5" s="1"/>
  <c r="L23" i="5" s="1"/>
  <c r="L24" i="5" s="1"/>
  <c r="L25" i="5" s="1"/>
  <c r="K21" i="5"/>
  <c r="K22" i="5" s="1"/>
  <c r="K23" i="5" s="1"/>
  <c r="K24" i="5" s="1"/>
  <c r="K25" i="5" s="1"/>
  <c r="J20" i="5"/>
  <c r="J21" i="5" s="1"/>
  <c r="J22" i="5" s="1"/>
  <c r="J23" i="5" s="1"/>
  <c r="J24" i="5" s="1"/>
  <c r="J25" i="5" s="1"/>
  <c r="I20" i="5"/>
  <c r="I21" i="5" s="1"/>
  <c r="I22" i="5" s="1"/>
  <c r="I23" i="5" s="1"/>
  <c r="I24" i="5" s="1"/>
  <c r="I25" i="5" s="1"/>
  <c r="H20" i="5"/>
  <c r="H21" i="5" s="1"/>
  <c r="H22" i="5" s="1"/>
  <c r="G21" i="5"/>
  <c r="G22" i="5" s="1"/>
  <c r="G23" i="5" s="1"/>
  <c r="G24" i="5" s="1"/>
  <c r="G25" i="5" s="1"/>
  <c r="F20" i="5"/>
  <c r="F21" i="5" s="1"/>
  <c r="F22" i="5" s="1"/>
  <c r="F23" i="5" s="1"/>
  <c r="S19" i="5"/>
  <c r="U19" i="5" s="1"/>
  <c r="Q18" i="5"/>
  <c r="P18" i="5"/>
  <c r="O18" i="5"/>
  <c r="N18" i="5"/>
  <c r="M18" i="5"/>
  <c r="L18" i="5"/>
  <c r="K18" i="5"/>
  <c r="J18" i="5"/>
  <c r="I18" i="5"/>
  <c r="H18" i="5"/>
  <c r="F18" i="5"/>
  <c r="Q17" i="5"/>
  <c r="P17" i="5"/>
  <c r="O17" i="5"/>
  <c r="N17" i="5"/>
  <c r="M17" i="5"/>
  <c r="L17" i="5"/>
  <c r="K17" i="5"/>
  <c r="J17" i="5"/>
  <c r="I17" i="5"/>
  <c r="H17" i="5"/>
  <c r="F17" i="5"/>
  <c r="Q16" i="5"/>
  <c r="P16" i="5"/>
  <c r="O16" i="5"/>
  <c r="N16" i="5"/>
  <c r="M16" i="5"/>
  <c r="L16" i="5"/>
  <c r="K16" i="5"/>
  <c r="J16" i="5"/>
  <c r="I16" i="5"/>
  <c r="H16" i="5"/>
  <c r="F16" i="5"/>
  <c r="Q15" i="5"/>
  <c r="P15" i="5"/>
  <c r="O15" i="5"/>
  <c r="N15" i="5"/>
  <c r="M15" i="5"/>
  <c r="L15" i="5"/>
  <c r="K15" i="5"/>
  <c r="J15" i="5"/>
  <c r="I15" i="5"/>
  <c r="H15" i="5"/>
  <c r="F15" i="5"/>
  <c r="Q14" i="5"/>
  <c r="P14" i="5"/>
  <c r="O14" i="5"/>
  <c r="N14" i="5"/>
  <c r="M14" i="5"/>
  <c r="L14" i="5"/>
  <c r="K14" i="5"/>
  <c r="J14" i="5"/>
  <c r="I14" i="5"/>
  <c r="H14" i="5"/>
  <c r="F14" i="5"/>
  <c r="Q13" i="5"/>
  <c r="P13" i="5"/>
  <c r="O13" i="5"/>
  <c r="N13" i="5"/>
  <c r="M13" i="5"/>
  <c r="L13" i="5"/>
  <c r="K13" i="5"/>
  <c r="J13" i="5"/>
  <c r="I13" i="5"/>
  <c r="H13" i="5"/>
  <c r="F13" i="5"/>
  <c r="S12" i="5"/>
  <c r="U12" i="5" s="1"/>
  <c r="S11" i="5"/>
  <c r="U11" i="5" s="1"/>
  <c r="S9" i="5"/>
  <c r="U9" i="5" s="1"/>
  <c r="Q8" i="5"/>
  <c r="P8" i="5"/>
  <c r="O8" i="5"/>
  <c r="N8" i="5"/>
  <c r="M8" i="5"/>
  <c r="L8" i="5"/>
  <c r="K8" i="5"/>
  <c r="J8" i="5"/>
  <c r="I8" i="5"/>
  <c r="H8" i="5"/>
  <c r="G8" i="5"/>
  <c r="F8" i="5"/>
  <c r="U7" i="5"/>
  <c r="U6" i="5"/>
  <c r="U5" i="5"/>
  <c r="S8" i="5" l="1"/>
  <c r="S10" i="5"/>
  <c r="U10" i="5" s="1"/>
  <c r="H23" i="5"/>
  <c r="H24" i="5" s="1"/>
  <c r="H25" i="5" s="1"/>
  <c r="S29" i="5"/>
  <c r="U29" i="5" s="1"/>
  <c r="S16" i="5"/>
  <c r="U16" i="5" s="1"/>
  <c r="S14" i="5"/>
  <c r="U14" i="5" s="1"/>
  <c r="S18" i="5"/>
  <c r="U18" i="5" s="1"/>
  <c r="S15" i="5"/>
  <c r="U15" i="5" s="1"/>
  <c r="S13" i="5"/>
  <c r="U13" i="5" s="1"/>
  <c r="S17" i="5"/>
  <c r="U17" i="5" s="1"/>
  <c r="U8" i="5"/>
  <c r="S21" i="5"/>
  <c r="U21" i="5" s="1"/>
  <c r="F24" i="5"/>
  <c r="S35" i="5"/>
  <c r="U35" i="5" s="1"/>
  <c r="S20" i="5"/>
  <c r="U20" i="5" s="1"/>
  <c r="S22" i="5"/>
  <c r="U22" i="5" s="1"/>
  <c r="S23" i="5" l="1"/>
  <c r="U23" i="5" s="1"/>
  <c r="F25" i="5"/>
  <c r="S25" i="5" s="1"/>
  <c r="U25" i="5" s="1"/>
  <c r="S24" i="5"/>
  <c r="U24" i="5" s="1"/>
  <c r="U39" i="5" l="1"/>
  <c r="U40" i="5" s="1"/>
  <c r="U41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さいたま市</author>
  </authors>
  <commentList>
    <comment ref="O26" authorId="0" shapeId="0" xr:uid="{C87ABBA3-609E-4DEB-9C5A-2E466FEA6C93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端数処理のため△16
</t>
        </r>
      </text>
    </comment>
    <comment ref="O27" authorId="0" shapeId="0" xr:uid="{135E44E7-326E-4077-BCD6-5DCE87116BBE}">
      <text>
        <r>
          <rPr>
            <b/>
            <sz val="9"/>
            <color indexed="81"/>
            <rFont val="MS P ゴシック"/>
            <family val="3"/>
            <charset val="128"/>
          </rPr>
          <t>さいたま市:</t>
        </r>
        <r>
          <rPr>
            <sz val="9"/>
            <color indexed="81"/>
            <rFont val="MS P ゴシック"/>
            <family val="3"/>
            <charset val="128"/>
          </rPr>
          <t xml:space="preserve">
①端数処理のため△10
②予算要求時年間19000件としたのに合わせるため＋440</t>
        </r>
      </text>
    </comment>
    <comment ref="O28" authorId="0" shapeId="0" xr:uid="{5FAAE3F1-6E30-41F0-A910-5411737480BA}">
      <text>
        <r>
          <rPr>
            <b/>
            <sz val="9"/>
            <color indexed="81"/>
            <rFont val="MS P ゴシック"/>
            <family val="3"/>
            <charset val="128"/>
          </rPr>
          <t>さいたま市:</t>
        </r>
        <r>
          <rPr>
            <sz val="9"/>
            <color indexed="81"/>
            <rFont val="MS P ゴシック"/>
            <family val="3"/>
            <charset val="128"/>
          </rPr>
          <t xml:space="preserve">
①端数処理のため△4
②予算要求時年間10000件としたため△440件</t>
        </r>
      </text>
    </comment>
  </commentList>
</comments>
</file>

<file path=xl/sharedStrings.xml><?xml version="1.0" encoding="utf-8"?>
<sst xmlns="http://schemas.openxmlformats.org/spreadsheetml/2006/main" count="71" uniqueCount="53">
  <si>
    <t>項</t>
    <rPh sb="0" eb="1">
      <t>コウ</t>
    </rPh>
    <phoneticPr fontId="2"/>
  </si>
  <si>
    <t>帳票名称</t>
  </si>
  <si>
    <t>内容</t>
    <rPh sb="0" eb="2">
      <t>ナイヨウ</t>
    </rPh>
    <phoneticPr fontId="2"/>
  </si>
  <si>
    <t>印刷数</t>
    <rPh sb="0" eb="2">
      <t>インサツ</t>
    </rPh>
    <rPh sb="2" eb="3">
      <t>カズ</t>
    </rPh>
    <phoneticPr fontId="2"/>
  </si>
  <si>
    <t>計</t>
    <rPh sb="0" eb="1">
      <t>ケイ</t>
    </rPh>
    <phoneticPr fontId="2"/>
  </si>
  <si>
    <t>単価</t>
    <rPh sb="0" eb="2">
      <t>タンカ</t>
    </rPh>
    <phoneticPr fontId="1"/>
  </si>
  <si>
    <t>督促状</t>
    <rPh sb="0" eb="3">
      <t>トクソクジョウ</t>
    </rPh>
    <phoneticPr fontId="2"/>
  </si>
  <si>
    <t>４月</t>
    <rPh sb="1" eb="2">
      <t>ガツ</t>
    </rPh>
    <phoneticPr fontId="2"/>
  </si>
  <si>
    <t>５月</t>
    <rPh sb="1" eb="2">
      <t>ガツ</t>
    </rPh>
    <phoneticPr fontId="2"/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</si>
  <si>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</si>
  <si>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</si>
  <si>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</si>
  <si>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</si>
  <si>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</si>
  <si>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</si>
  <si>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</si>
  <si>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</si>
  <si>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</si>
  <si>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</si>
  <si>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帳票作成</t>
  </si>
  <si>
    <t>四税及び国保</t>
    <rPh sb="0" eb="1">
      <t>ヨン</t>
    </rPh>
    <rPh sb="1" eb="2">
      <t>ゼイ</t>
    </rPh>
    <rPh sb="2" eb="3">
      <t>オヨ</t>
    </rPh>
    <rPh sb="4" eb="6">
      <t>コクホ</t>
    </rPh>
    <phoneticPr fontId="1"/>
  </si>
  <si>
    <t>申告税</t>
    <rPh sb="0" eb="2">
      <t>シンコク</t>
    </rPh>
    <rPh sb="2" eb="3">
      <t>ゼイ</t>
    </rPh>
    <phoneticPr fontId="1"/>
  </si>
  <si>
    <t>特徴</t>
    <rPh sb="0" eb="2">
      <t>トクチョウ</t>
    </rPh>
    <phoneticPr fontId="1"/>
  </si>
  <si>
    <t>印字・圧着</t>
    <rPh sb="0" eb="1">
      <t>イン</t>
    </rPh>
    <rPh sb="1" eb="2">
      <t>ジ</t>
    </rPh>
    <rPh sb="3" eb="5">
      <t>アッチャク</t>
    </rPh>
    <phoneticPr fontId="1"/>
  </si>
  <si>
    <t>口座振替不能通知</t>
    <rPh sb="0" eb="2">
      <t>コウザ</t>
    </rPh>
    <rPh sb="2" eb="4">
      <t>フリカエ</t>
    </rPh>
    <rPh sb="4" eb="6">
      <t>フノウ</t>
    </rPh>
    <rPh sb="6" eb="8">
      <t>ツウチ</t>
    </rPh>
    <phoneticPr fontId="1"/>
  </si>
  <si>
    <t>帳票作成</t>
    <rPh sb="0" eb="2">
      <t>チョウヒョウ</t>
    </rPh>
    <rPh sb="2" eb="4">
      <t>サクセイ</t>
    </rPh>
    <phoneticPr fontId="1"/>
  </si>
  <si>
    <t>不能通知</t>
    <rPh sb="0" eb="2">
      <t>フノウ</t>
    </rPh>
    <rPh sb="2" eb="4">
      <t>ツウチ</t>
    </rPh>
    <phoneticPr fontId="1"/>
  </si>
  <si>
    <t>現年催告書</t>
    <rPh sb="0" eb="2">
      <t>ゲンネン</t>
    </rPh>
    <rPh sb="2" eb="4">
      <t>サイコク</t>
    </rPh>
    <rPh sb="4" eb="5">
      <t>ショ</t>
    </rPh>
    <phoneticPr fontId="1"/>
  </si>
  <si>
    <t>帳票作成（単期別）</t>
    <rPh sb="0" eb="2">
      <t>チョウヒョウ</t>
    </rPh>
    <rPh sb="2" eb="4">
      <t>サクセイ</t>
    </rPh>
    <rPh sb="5" eb="6">
      <t>タン</t>
    </rPh>
    <rPh sb="6" eb="7">
      <t>キ</t>
    </rPh>
    <rPh sb="7" eb="8">
      <t>ベツ</t>
    </rPh>
    <phoneticPr fontId="1"/>
  </si>
  <si>
    <t>帳票作成（複数期別）</t>
    <rPh sb="0" eb="2">
      <t>チョウヒョウ</t>
    </rPh>
    <rPh sb="2" eb="4">
      <t>サクセイ</t>
    </rPh>
    <rPh sb="5" eb="6">
      <t>フク</t>
    </rPh>
    <phoneticPr fontId="1"/>
  </si>
  <si>
    <t>封筒（青色）作成</t>
    <rPh sb="3" eb="4">
      <t>アオ</t>
    </rPh>
    <rPh sb="4" eb="6">
      <t>タンショクサクセイ</t>
    </rPh>
    <phoneticPr fontId="2"/>
  </si>
  <si>
    <t>封筒（りんどう色）作成</t>
    <rPh sb="0" eb="2">
      <t>フウトウ</t>
    </rPh>
    <rPh sb="7" eb="8">
      <t>ショク</t>
    </rPh>
    <rPh sb="9" eb="11">
      <t>サクセイ</t>
    </rPh>
    <phoneticPr fontId="1"/>
  </si>
  <si>
    <t>QAチラシA（単色）作成</t>
    <rPh sb="7" eb="9">
      <t>タンショク</t>
    </rPh>
    <rPh sb="10" eb="12">
      <t>サクセイ</t>
    </rPh>
    <phoneticPr fontId="2"/>
  </si>
  <si>
    <t>QAチラシB（単色）作成</t>
    <rPh sb="7" eb="9">
      <t>タンショク</t>
    </rPh>
    <rPh sb="10" eb="12">
      <t>サクセイ</t>
    </rPh>
    <phoneticPr fontId="2"/>
  </si>
  <si>
    <t>印字</t>
    <rPh sb="0" eb="1">
      <t>イン</t>
    </rPh>
    <rPh sb="1" eb="2">
      <t>ジ</t>
    </rPh>
    <phoneticPr fontId="1"/>
  </si>
  <si>
    <t>封入封緘</t>
    <rPh sb="0" eb="2">
      <t>フウニュウ</t>
    </rPh>
    <rPh sb="2" eb="4">
      <t>フウカン</t>
    </rPh>
    <phoneticPr fontId="1"/>
  </si>
  <si>
    <t>過年催告書　　　　　　　　　　　（郵便振替同封）</t>
    <rPh sb="0" eb="2">
      <t>カネン</t>
    </rPh>
    <rPh sb="2" eb="4">
      <t>サイコク</t>
    </rPh>
    <rPh sb="4" eb="5">
      <t>ショ</t>
    </rPh>
    <rPh sb="17" eb="19">
      <t>ユウビン</t>
    </rPh>
    <rPh sb="19" eb="21">
      <t>フリカエ</t>
    </rPh>
    <rPh sb="21" eb="23">
      <t>ドウフウ</t>
    </rPh>
    <phoneticPr fontId="1"/>
  </si>
  <si>
    <t>催告書部分</t>
    <rPh sb="0" eb="2">
      <t>サイコク</t>
    </rPh>
    <rPh sb="2" eb="3">
      <t>ショ</t>
    </rPh>
    <rPh sb="3" eb="5">
      <t>ブブン</t>
    </rPh>
    <phoneticPr fontId="1"/>
  </si>
  <si>
    <t>払込書部分</t>
    <rPh sb="0" eb="2">
      <t>ハライコミ</t>
    </rPh>
    <rPh sb="2" eb="3">
      <t>ショ</t>
    </rPh>
    <rPh sb="3" eb="5">
      <t>ブブン</t>
    </rPh>
    <phoneticPr fontId="1"/>
  </si>
  <si>
    <t>封筒作成（ピンク色郵振用）</t>
    <rPh sb="0" eb="2">
      <t>フウトウ</t>
    </rPh>
    <rPh sb="2" eb="4">
      <t>サクセイ</t>
    </rPh>
    <rPh sb="8" eb="9">
      <t>イロ</t>
    </rPh>
    <rPh sb="9" eb="11">
      <t>ユウフリ</t>
    </rPh>
    <rPh sb="11" eb="12">
      <t>ヨウ</t>
    </rPh>
    <phoneticPr fontId="1"/>
  </si>
  <si>
    <t>過年催告書　　　　　　　　　　　　　　　（P4同封）</t>
    <rPh sb="0" eb="2">
      <t>カネン</t>
    </rPh>
    <rPh sb="2" eb="4">
      <t>サイコク</t>
    </rPh>
    <rPh sb="4" eb="5">
      <t>ショ</t>
    </rPh>
    <rPh sb="23" eb="25">
      <t>ドウフウ</t>
    </rPh>
    <phoneticPr fontId="1"/>
  </si>
  <si>
    <t>P4　１枚入</t>
    <rPh sb="4" eb="5">
      <t>マイ</t>
    </rPh>
    <rPh sb="5" eb="6">
      <t>イ</t>
    </rPh>
    <phoneticPr fontId="1"/>
  </si>
  <si>
    <t>P4　２枚入</t>
    <rPh sb="4" eb="5">
      <t>マイ</t>
    </rPh>
    <rPh sb="5" eb="6">
      <t>イ</t>
    </rPh>
    <phoneticPr fontId="1"/>
  </si>
  <si>
    <t>P4　３枚入</t>
    <rPh sb="4" eb="5">
      <t>マイ</t>
    </rPh>
    <rPh sb="5" eb="6">
      <t>イ</t>
    </rPh>
    <phoneticPr fontId="1"/>
  </si>
  <si>
    <t>帳票作成（P4）（一般）</t>
    <rPh sb="0" eb="2">
      <t>チョウヒョウ</t>
    </rPh>
    <rPh sb="2" eb="4">
      <t>サクセイ</t>
    </rPh>
    <rPh sb="9" eb="11">
      <t>イッパン</t>
    </rPh>
    <phoneticPr fontId="1"/>
  </si>
  <si>
    <t>封筒作成（ピンク色P4用）</t>
    <rPh sb="0" eb="2">
      <t>フウトウ</t>
    </rPh>
    <rPh sb="2" eb="4">
      <t>サクセイ</t>
    </rPh>
    <rPh sb="8" eb="9">
      <t>イロ</t>
    </rPh>
    <rPh sb="11" eb="12">
      <t>ヨウ</t>
    </rPh>
    <phoneticPr fontId="1"/>
  </si>
  <si>
    <t>印字(一般)</t>
    <rPh sb="0" eb="2">
      <t>インジ</t>
    </rPh>
    <rPh sb="3" eb="5">
      <t>イッパン</t>
    </rPh>
    <phoneticPr fontId="1"/>
  </si>
  <si>
    <t>※月々の作成数は目安であり、変更となる可能性があります。</t>
    <rPh sb="1" eb="3">
      <t>ツキヅキ</t>
    </rPh>
    <rPh sb="4" eb="6">
      <t>サクセイ</t>
    </rPh>
    <rPh sb="6" eb="7">
      <t>スウ</t>
    </rPh>
    <rPh sb="8" eb="10">
      <t>メヤス</t>
    </rPh>
    <rPh sb="14" eb="16">
      <t>ヘンコウ</t>
    </rPh>
    <rPh sb="19" eb="22">
      <t>カノウセイ</t>
    </rPh>
    <phoneticPr fontId="2"/>
  </si>
  <si>
    <t>小　計</t>
    <rPh sb="0" eb="1">
      <t>ショウ</t>
    </rPh>
    <rPh sb="2" eb="3">
      <t>ケイ</t>
    </rPh>
    <phoneticPr fontId="1"/>
  </si>
  <si>
    <t>消費税</t>
    <rPh sb="0" eb="3">
      <t>ショウヒゼイ</t>
    </rPh>
    <phoneticPr fontId="1"/>
  </si>
  <si>
    <t>合　計</t>
    <rPh sb="0" eb="1">
      <t>ゴウ</t>
    </rPh>
    <rPh sb="2" eb="3">
      <t>ケイ</t>
    </rPh>
    <phoneticPr fontId="1"/>
  </si>
  <si>
    <t>印刷前帳票</t>
    <rPh sb="0" eb="2">
      <t>インサツ</t>
    </rPh>
    <rPh sb="2" eb="3">
      <t>マエ</t>
    </rPh>
    <rPh sb="3" eb="5">
      <t>チョウヒョウ</t>
    </rPh>
    <phoneticPr fontId="2"/>
  </si>
  <si>
    <t>入札内訳書（さいたま市市税等収納滞納帳票作成業務）</t>
    <rPh sb="0" eb="2">
      <t>ニュウサツ</t>
    </rPh>
    <rPh sb="2" eb="5">
      <t>ウチワケショ</t>
    </rPh>
    <rPh sb="10" eb="11">
      <t>シ</t>
    </rPh>
    <rPh sb="11" eb="13">
      <t>シゼイ</t>
    </rPh>
    <rPh sb="13" eb="14">
      <t>トウ</t>
    </rPh>
    <rPh sb="14" eb="16">
      <t>シュウノウ</t>
    </rPh>
    <rPh sb="16" eb="18">
      <t>タイノウ</t>
    </rPh>
    <rPh sb="18" eb="20">
      <t>チョウヒョウ</t>
    </rPh>
    <rPh sb="20" eb="22">
      <t>サクセイ</t>
    </rPh>
    <rPh sb="22" eb="24">
      <t>ギョウム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</si>
</sst>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>
      <alignment vertical="center"/>
    </xf>
    <xf numFmtId="177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vertical="center" wrapText="1"/>
    </xf>
    <xf numFmtId="0" fontId="0" fillId="2" borderId="0" xfId="0" applyFill="1">
      <alignment vertical="center"/>
    </xf>
    <xf numFmtId="0" fontId="0" fillId="0" borderId="1" xfId="0" applyFont="1" applyBorder="1">
      <alignment vertical="center"/>
    </xf>
    <xf numFmtId="177" fontId="0" fillId="0" borderId="1" xfId="0" applyNumberFormat="1" applyFont="1" applyBorder="1">
      <alignment vertical="center"/>
    </xf>
    <xf numFmtId="0" fontId="3" fillId="0" borderId="0" xfId="0" applyFont="1">
      <alignment vertical="center"/>
    </xf>
    <xf numFmtId="177" fontId="0" fillId="2" borderId="1" xfId="0" applyNumberFormat="1" applyFill="1" applyBorder="1">
      <alignment vertical="center"/>
    </xf>
    <xf numFmtId="0" fontId="0" fillId="0" borderId="0" xfId="0" applyAlignment="1">
      <alignment vertical="center" wrapText="1"/>
    </xf>
    <xf numFmtId="176" fontId="0" fillId="0" borderId="0" xfId="0" applyNumberFormat="1">
      <alignment vertical="center"/>
    </xf>
    <xf numFmtId="0" fontId="0" fillId="0" borderId="0" xfId="0" applyAlignment="1">
      <alignment vertical="center"/>
    </xf>
    <xf numFmtId="0" fontId="0" fillId="3" borderId="1" xfId="0" applyFill="1" applyBorder="1">
      <alignment vertical="center"/>
    </xf>
    <xf numFmtId="0" fontId="0" fillId="3" borderId="1" xfId="0" applyFont="1" applyFill="1" applyBorder="1">
      <alignment vertical="center"/>
    </xf>
    <xf numFmtId="0" fontId="0" fillId="0" borderId="1" xfId="0" applyFill="1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B2F8D-48EE-4298-A68B-415F2031155C}">
  <sheetPr>
    <pageSetUpPr fitToPage="1"/>
  </sheetPr>
  <dimension ref="B2:U41"/>
  <sheetViews>
    <sheetView tabSelected="1" zoomScale="85" zoomScaleNormal="85" workbookViewId="0">
      <pane xSplit="5" ySplit="4" topLeftCell="F5" activePane="bottomRight" state="frozen"/>
      <selection pane="topRight" activeCell="E1" sqref="E1"/>
      <selection pane="bottomLeft" activeCell="A3" sqref="A3"/>
      <selection pane="bottomRight" activeCell="B3" sqref="B3"/>
    </sheetView>
  </sheetViews>
  <sheetFormatPr defaultRowHeight="13"/>
  <cols>
    <col min="1" max="1" width="2.90625" customWidth="1"/>
    <col min="2" max="2" width="3.26953125" customWidth="1"/>
    <col min="3" max="3" width="14.26953125" style="13" customWidth="1"/>
    <col min="4" max="4" width="11.36328125" style="13" customWidth="1"/>
    <col min="5" max="5" width="13.7265625" style="13" customWidth="1"/>
    <col min="6" max="7" width="8.90625" customWidth="1"/>
    <col min="8" max="8" width="10.453125" customWidth="1"/>
    <col min="9" max="17" width="8.90625" customWidth="1"/>
    <col min="18" max="18" width="10.08984375" customWidth="1"/>
    <col min="21" max="21" width="12.453125" style="14" bestFit="1" customWidth="1"/>
  </cols>
  <sheetData>
    <row r="2" spans="2:21">
      <c r="B2" t="s">
        <v>52</v>
      </c>
    </row>
    <row r="3" spans="2:21" ht="33" customHeight="1">
      <c r="B3" s="1" t="s">
        <v>0</v>
      </c>
      <c r="C3" s="2" t="s">
        <v>1</v>
      </c>
      <c r="D3" s="2" t="s">
        <v>2</v>
      </c>
      <c r="E3" s="3"/>
      <c r="F3" s="21" t="s">
        <v>3</v>
      </c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19"/>
      <c r="S3" s="22" t="s">
        <v>4</v>
      </c>
      <c r="T3" s="22" t="s">
        <v>5</v>
      </c>
      <c r="U3" s="24" t="s">
        <v>4</v>
      </c>
    </row>
    <row r="4" spans="2:21" ht="33" customHeight="1">
      <c r="B4" s="1"/>
      <c r="C4" s="26" t="s">
        <v>6</v>
      </c>
      <c r="D4" s="2"/>
      <c r="E4" s="2"/>
      <c r="F4" s="1" t="s">
        <v>7</v>
      </c>
      <c r="G4" s="1" t="s">
        <v>8</v>
      </c>
      <c r="H4" s="1" t="s">
        <v>9</v>
      </c>
      <c r="I4" s="1" t="s">
        <v>10</v>
      </c>
      <c r="J4" s="1" t="s">
        <v>11</v>
      </c>
      <c r="K4" s="1" t="s">
        <v>12</v>
      </c>
      <c r="L4" s="1" t="s">
        <v>13</v>
      </c>
      <c r="M4" s="1" t="s">
        <v>14</v>
      </c>
      <c r="N4" s="1" t="s">
        <v>15</v>
      </c>
      <c r="O4" s="1" t="s">
        <v>16</v>
      </c>
      <c r="P4" s="1" t="s">
        <v>17</v>
      </c>
      <c r="Q4" s="4" t="s">
        <v>18</v>
      </c>
      <c r="R4" s="1" t="s">
        <v>51</v>
      </c>
      <c r="S4" s="23"/>
      <c r="T4" s="23"/>
      <c r="U4" s="25"/>
    </row>
    <row r="5" spans="2:21" ht="33" customHeight="1">
      <c r="B5" s="1">
        <v>1</v>
      </c>
      <c r="C5" s="27"/>
      <c r="D5" s="26" t="s">
        <v>19</v>
      </c>
      <c r="E5" s="2" t="s">
        <v>20</v>
      </c>
      <c r="F5" s="1">
        <v>2000</v>
      </c>
      <c r="G5" s="1">
        <v>2500</v>
      </c>
      <c r="H5" s="1">
        <v>60500</v>
      </c>
      <c r="I5" s="1">
        <v>31500</v>
      </c>
      <c r="J5" s="1">
        <v>74000</v>
      </c>
      <c r="K5" s="1">
        <v>66000</v>
      </c>
      <c r="L5" s="1">
        <v>31000</v>
      </c>
      <c r="M5" s="1">
        <v>63000</v>
      </c>
      <c r="N5" s="1">
        <v>31000</v>
      </c>
      <c r="O5" s="1">
        <v>79000</v>
      </c>
      <c r="P5" s="1">
        <v>65000</v>
      </c>
      <c r="Q5" s="1">
        <v>65000</v>
      </c>
      <c r="R5" s="1">
        <v>2000</v>
      </c>
      <c r="S5" s="1">
        <f>SUM(F5:R5)</f>
        <v>572500</v>
      </c>
      <c r="T5" s="16"/>
      <c r="U5" s="5">
        <f t="shared" ref="U5:U25" si="0">S5*T5</f>
        <v>0</v>
      </c>
    </row>
    <row r="6" spans="2:21" ht="33" customHeight="1">
      <c r="B6" s="1">
        <v>2</v>
      </c>
      <c r="C6" s="27"/>
      <c r="D6" s="27"/>
      <c r="E6" s="2" t="s">
        <v>21</v>
      </c>
      <c r="F6" s="1">
        <v>200</v>
      </c>
      <c r="G6" s="1">
        <v>300</v>
      </c>
      <c r="H6" s="1">
        <v>400</v>
      </c>
      <c r="I6" s="1">
        <v>400</v>
      </c>
      <c r="J6" s="1">
        <v>300</v>
      </c>
      <c r="K6" s="1">
        <v>300</v>
      </c>
      <c r="L6" s="1">
        <v>300</v>
      </c>
      <c r="M6" s="1">
        <v>300</v>
      </c>
      <c r="N6" s="1">
        <v>300</v>
      </c>
      <c r="O6" s="1">
        <v>300</v>
      </c>
      <c r="P6" s="1">
        <v>200</v>
      </c>
      <c r="Q6" s="1">
        <v>300</v>
      </c>
      <c r="R6" s="1">
        <v>50</v>
      </c>
      <c r="S6" s="1">
        <f>SUM(F6:R6)</f>
        <v>3650</v>
      </c>
      <c r="T6" s="16"/>
      <c r="U6" s="5">
        <f t="shared" si="0"/>
        <v>0</v>
      </c>
    </row>
    <row r="7" spans="2:21" ht="33" customHeight="1">
      <c r="B7" s="1">
        <v>3</v>
      </c>
      <c r="C7" s="27"/>
      <c r="D7" s="28"/>
      <c r="E7" s="2" t="s">
        <v>22</v>
      </c>
      <c r="F7" s="1">
        <v>3500</v>
      </c>
      <c r="G7" s="1">
        <v>3500</v>
      </c>
      <c r="H7" s="1">
        <v>3500</v>
      </c>
      <c r="I7" s="1">
        <v>3500</v>
      </c>
      <c r="J7" s="1">
        <v>5000</v>
      </c>
      <c r="K7" s="1">
        <v>4500</v>
      </c>
      <c r="L7" s="1">
        <v>3500</v>
      </c>
      <c r="M7" s="1">
        <v>3500</v>
      </c>
      <c r="N7" s="1">
        <v>3500</v>
      </c>
      <c r="O7" s="1">
        <v>4000</v>
      </c>
      <c r="P7" s="1">
        <v>3500</v>
      </c>
      <c r="Q7" s="1">
        <v>3500</v>
      </c>
      <c r="R7" s="1">
        <v>50</v>
      </c>
      <c r="S7" s="1">
        <f>SUM(F7:R7)</f>
        <v>45050</v>
      </c>
      <c r="T7" s="16"/>
      <c r="U7" s="5">
        <f t="shared" si="0"/>
        <v>0</v>
      </c>
    </row>
    <row r="8" spans="2:21" ht="33" customHeight="1">
      <c r="B8" s="1">
        <v>4</v>
      </c>
      <c r="C8" s="28"/>
      <c r="D8" s="29" t="s">
        <v>23</v>
      </c>
      <c r="E8" s="30"/>
      <c r="F8" s="1">
        <f>SUM(F5:F7)</f>
        <v>5700</v>
      </c>
      <c r="G8" s="1">
        <f t="shared" ref="G8:Q8" si="1">SUM(G5:G7)</f>
        <v>6300</v>
      </c>
      <c r="H8" s="1">
        <f t="shared" si="1"/>
        <v>64400</v>
      </c>
      <c r="I8" s="1">
        <f t="shared" si="1"/>
        <v>35400</v>
      </c>
      <c r="J8" s="1">
        <f t="shared" si="1"/>
        <v>79300</v>
      </c>
      <c r="K8" s="1">
        <f t="shared" si="1"/>
        <v>70800</v>
      </c>
      <c r="L8" s="1">
        <f t="shared" si="1"/>
        <v>34800</v>
      </c>
      <c r="M8" s="1">
        <f t="shared" si="1"/>
        <v>66800</v>
      </c>
      <c r="N8" s="1">
        <f t="shared" si="1"/>
        <v>34800</v>
      </c>
      <c r="O8" s="1">
        <f t="shared" si="1"/>
        <v>83300</v>
      </c>
      <c r="P8" s="1">
        <f t="shared" si="1"/>
        <v>68700</v>
      </c>
      <c r="Q8" s="1">
        <f t="shared" si="1"/>
        <v>68800</v>
      </c>
      <c r="R8" s="1"/>
      <c r="S8" s="16">
        <f>SUM(F8:Q8)</f>
        <v>619100</v>
      </c>
      <c r="T8" s="16"/>
      <c r="U8" s="5">
        <f t="shared" si="0"/>
        <v>0</v>
      </c>
    </row>
    <row r="9" spans="2:21" ht="33" customHeight="1">
      <c r="B9" s="1">
        <v>5</v>
      </c>
      <c r="C9" s="26" t="s">
        <v>24</v>
      </c>
      <c r="D9" s="20" t="s">
        <v>25</v>
      </c>
      <c r="E9" s="2" t="s">
        <v>26</v>
      </c>
      <c r="F9" s="1">
        <v>200</v>
      </c>
      <c r="G9" s="1">
        <v>200</v>
      </c>
      <c r="H9" s="1">
        <v>4000</v>
      </c>
      <c r="I9" s="1">
        <v>2000</v>
      </c>
      <c r="J9" s="1">
        <v>5000</v>
      </c>
      <c r="K9" s="1">
        <v>3000</v>
      </c>
      <c r="L9" s="1">
        <v>2000</v>
      </c>
      <c r="M9" s="1">
        <v>3000</v>
      </c>
      <c r="N9" s="1">
        <v>2000</v>
      </c>
      <c r="O9" s="1">
        <v>5000</v>
      </c>
      <c r="P9" s="1">
        <v>3000</v>
      </c>
      <c r="Q9" s="1">
        <v>5000</v>
      </c>
      <c r="R9" s="1"/>
      <c r="S9" s="1">
        <f t="shared" ref="S9:S37" si="2">SUM(F9:Q9)</f>
        <v>34400</v>
      </c>
      <c r="T9" s="16"/>
      <c r="U9" s="5">
        <f t="shared" si="0"/>
        <v>0</v>
      </c>
    </row>
    <row r="10" spans="2:21" ht="33" customHeight="1">
      <c r="B10" s="1">
        <v>7</v>
      </c>
      <c r="C10" s="28"/>
      <c r="D10" s="29" t="s">
        <v>23</v>
      </c>
      <c r="E10" s="30"/>
      <c r="F10" s="1">
        <v>200</v>
      </c>
      <c r="G10" s="1">
        <v>200</v>
      </c>
      <c r="H10" s="1">
        <v>4000</v>
      </c>
      <c r="I10" s="1">
        <v>2000</v>
      </c>
      <c r="J10" s="1">
        <v>5000</v>
      </c>
      <c r="K10" s="1">
        <v>3000</v>
      </c>
      <c r="L10" s="1">
        <v>2000</v>
      </c>
      <c r="M10" s="1">
        <v>3000</v>
      </c>
      <c r="N10" s="1">
        <v>2000</v>
      </c>
      <c r="O10" s="1">
        <v>5000</v>
      </c>
      <c r="P10" s="1">
        <v>3000</v>
      </c>
      <c r="Q10" s="1">
        <v>5000</v>
      </c>
      <c r="R10" s="1"/>
      <c r="S10" s="1">
        <f t="shared" si="2"/>
        <v>34400</v>
      </c>
      <c r="T10" s="16"/>
      <c r="U10" s="5">
        <f t="shared" si="0"/>
        <v>0</v>
      </c>
    </row>
    <row r="11" spans="2:21" ht="33" customHeight="1">
      <c r="B11" s="1">
        <v>8</v>
      </c>
      <c r="C11" s="31" t="s">
        <v>27</v>
      </c>
      <c r="D11" s="29" t="s">
        <v>28</v>
      </c>
      <c r="E11" s="30"/>
      <c r="F11" s="18">
        <v>27000</v>
      </c>
      <c r="G11" s="18">
        <v>0</v>
      </c>
      <c r="H11" s="18">
        <v>0</v>
      </c>
      <c r="I11" s="18">
        <v>30120</v>
      </c>
      <c r="J11" s="18">
        <v>18160</v>
      </c>
      <c r="K11" s="18">
        <v>38000</v>
      </c>
      <c r="L11" s="18">
        <v>23650</v>
      </c>
      <c r="M11" s="18">
        <v>0</v>
      </c>
      <c r="N11" s="18">
        <v>14300</v>
      </c>
      <c r="O11" s="18">
        <v>17500</v>
      </c>
      <c r="P11" s="18">
        <v>13500</v>
      </c>
      <c r="Q11" s="18">
        <v>20000</v>
      </c>
      <c r="R11" s="18"/>
      <c r="S11" s="1">
        <f t="shared" si="2"/>
        <v>202230</v>
      </c>
      <c r="T11" s="16"/>
      <c r="U11" s="5">
        <f t="shared" si="0"/>
        <v>0</v>
      </c>
    </row>
    <row r="12" spans="2:21" ht="33" customHeight="1">
      <c r="B12" s="1">
        <v>8</v>
      </c>
      <c r="C12" s="32"/>
      <c r="D12" s="29" t="s">
        <v>29</v>
      </c>
      <c r="E12" s="30"/>
      <c r="F12" s="18">
        <v>30000</v>
      </c>
      <c r="G12" s="18"/>
      <c r="H12" s="18"/>
      <c r="I12" s="18"/>
      <c r="J12" s="18">
        <v>0</v>
      </c>
      <c r="K12" s="18">
        <v>6000</v>
      </c>
      <c r="L12" s="18">
        <v>13000</v>
      </c>
      <c r="M12" s="18"/>
      <c r="N12" s="18">
        <v>5000</v>
      </c>
      <c r="O12" s="18">
        <v>17000</v>
      </c>
      <c r="P12" s="18">
        <v>12000</v>
      </c>
      <c r="Q12" s="18">
        <v>22000</v>
      </c>
      <c r="R12" s="18"/>
      <c r="S12" s="1">
        <f t="shared" si="2"/>
        <v>105000</v>
      </c>
      <c r="T12" s="16"/>
      <c r="U12" s="5">
        <f t="shared" si="0"/>
        <v>0</v>
      </c>
    </row>
    <row r="13" spans="2:21" ht="33" customHeight="1">
      <c r="B13" s="1">
        <v>9</v>
      </c>
      <c r="C13" s="32"/>
      <c r="D13" s="29" t="s">
        <v>30</v>
      </c>
      <c r="E13" s="30"/>
      <c r="F13" s="1">
        <f>F11</f>
        <v>27000</v>
      </c>
      <c r="G13" s="1">
        <f t="shared" ref="G13:Q14" si="3">G11</f>
        <v>0</v>
      </c>
      <c r="H13" s="1">
        <f t="shared" si="3"/>
        <v>0</v>
      </c>
      <c r="I13" s="1">
        <f t="shared" si="3"/>
        <v>30120</v>
      </c>
      <c r="J13" s="1">
        <f t="shared" si="3"/>
        <v>18160</v>
      </c>
      <c r="K13" s="1">
        <f t="shared" si="3"/>
        <v>38000</v>
      </c>
      <c r="L13" s="1">
        <f t="shared" si="3"/>
        <v>23650</v>
      </c>
      <c r="M13" s="1">
        <f t="shared" si="3"/>
        <v>0</v>
      </c>
      <c r="N13" s="1">
        <f t="shared" si="3"/>
        <v>14300</v>
      </c>
      <c r="O13" s="1">
        <f t="shared" si="3"/>
        <v>17500</v>
      </c>
      <c r="P13" s="1">
        <f t="shared" si="3"/>
        <v>13500</v>
      </c>
      <c r="Q13" s="1">
        <f t="shared" si="3"/>
        <v>20000</v>
      </c>
      <c r="R13" s="1"/>
      <c r="S13" s="1">
        <f t="shared" si="2"/>
        <v>202230</v>
      </c>
      <c r="T13" s="16"/>
      <c r="U13" s="5">
        <f>S13*T13</f>
        <v>0</v>
      </c>
    </row>
    <row r="14" spans="2:21" ht="33" customHeight="1">
      <c r="B14" s="1">
        <v>10</v>
      </c>
      <c r="C14" s="32"/>
      <c r="D14" s="29" t="s">
        <v>31</v>
      </c>
      <c r="E14" s="30"/>
      <c r="F14" s="1">
        <f>F12</f>
        <v>30000</v>
      </c>
      <c r="G14" s="1">
        <f t="shared" si="3"/>
        <v>0</v>
      </c>
      <c r="H14" s="1">
        <f t="shared" si="3"/>
        <v>0</v>
      </c>
      <c r="I14" s="1">
        <f t="shared" si="3"/>
        <v>0</v>
      </c>
      <c r="J14" s="1">
        <f t="shared" si="3"/>
        <v>0</v>
      </c>
      <c r="K14" s="1">
        <f t="shared" si="3"/>
        <v>6000</v>
      </c>
      <c r="L14" s="1">
        <f t="shared" si="3"/>
        <v>13000</v>
      </c>
      <c r="M14" s="1">
        <f t="shared" si="3"/>
        <v>0</v>
      </c>
      <c r="N14" s="1">
        <f t="shared" si="3"/>
        <v>5000</v>
      </c>
      <c r="O14" s="1">
        <f t="shared" si="3"/>
        <v>17000</v>
      </c>
      <c r="P14" s="1">
        <f t="shared" si="3"/>
        <v>12000</v>
      </c>
      <c r="Q14" s="1">
        <f t="shared" si="3"/>
        <v>22000</v>
      </c>
      <c r="R14" s="1"/>
      <c r="S14" s="1">
        <f t="shared" si="2"/>
        <v>105000</v>
      </c>
      <c r="T14" s="16"/>
      <c r="U14" s="5">
        <f t="shared" si="0"/>
        <v>0</v>
      </c>
    </row>
    <row r="15" spans="2:21" ht="33" customHeight="1">
      <c r="B15" s="1">
        <v>11</v>
      </c>
      <c r="C15" s="32"/>
      <c r="D15" s="29" t="s">
        <v>32</v>
      </c>
      <c r="E15" s="30"/>
      <c r="F15" s="1">
        <f>F11</f>
        <v>27000</v>
      </c>
      <c r="G15" s="1">
        <f t="shared" ref="G15:Q16" si="4">G11</f>
        <v>0</v>
      </c>
      <c r="H15" s="1">
        <f t="shared" si="4"/>
        <v>0</v>
      </c>
      <c r="I15" s="1">
        <f t="shared" si="4"/>
        <v>30120</v>
      </c>
      <c r="J15" s="1">
        <f t="shared" si="4"/>
        <v>18160</v>
      </c>
      <c r="K15" s="1">
        <f t="shared" si="4"/>
        <v>38000</v>
      </c>
      <c r="L15" s="1">
        <f t="shared" si="4"/>
        <v>23650</v>
      </c>
      <c r="M15" s="1">
        <f t="shared" si="4"/>
        <v>0</v>
      </c>
      <c r="N15" s="1">
        <f t="shared" si="4"/>
        <v>14300</v>
      </c>
      <c r="O15" s="1">
        <f t="shared" si="4"/>
        <v>17500</v>
      </c>
      <c r="P15" s="1">
        <f t="shared" si="4"/>
        <v>13500</v>
      </c>
      <c r="Q15" s="1">
        <f t="shared" si="4"/>
        <v>20000</v>
      </c>
      <c r="R15" s="1"/>
      <c r="S15" s="1">
        <f t="shared" si="2"/>
        <v>202230</v>
      </c>
      <c r="T15" s="16"/>
      <c r="U15" s="5">
        <f>S15*T15</f>
        <v>0</v>
      </c>
    </row>
    <row r="16" spans="2:21" ht="33" customHeight="1">
      <c r="B16" s="1">
        <v>12</v>
      </c>
      <c r="C16" s="32"/>
      <c r="D16" s="29" t="s">
        <v>33</v>
      </c>
      <c r="E16" s="30"/>
      <c r="F16" s="1">
        <f>F12</f>
        <v>30000</v>
      </c>
      <c r="G16" s="1">
        <f t="shared" si="4"/>
        <v>0</v>
      </c>
      <c r="H16" s="1">
        <f t="shared" si="4"/>
        <v>0</v>
      </c>
      <c r="I16" s="1">
        <f t="shared" si="4"/>
        <v>0</v>
      </c>
      <c r="J16" s="1">
        <f t="shared" si="4"/>
        <v>0</v>
      </c>
      <c r="K16" s="1">
        <f t="shared" si="4"/>
        <v>6000</v>
      </c>
      <c r="L16" s="1">
        <f t="shared" si="4"/>
        <v>13000</v>
      </c>
      <c r="M16" s="1">
        <f t="shared" si="4"/>
        <v>0</v>
      </c>
      <c r="N16" s="1">
        <f t="shared" si="4"/>
        <v>5000</v>
      </c>
      <c r="O16" s="1">
        <f t="shared" si="4"/>
        <v>17000</v>
      </c>
      <c r="P16" s="1">
        <f t="shared" si="4"/>
        <v>12000</v>
      </c>
      <c r="Q16" s="1">
        <f t="shared" si="4"/>
        <v>22000</v>
      </c>
      <c r="R16" s="1"/>
      <c r="S16" s="1">
        <f t="shared" si="2"/>
        <v>105000</v>
      </c>
      <c r="T16" s="16"/>
      <c r="U16" s="5">
        <f t="shared" si="0"/>
        <v>0</v>
      </c>
    </row>
    <row r="17" spans="2:21" ht="33" customHeight="1">
      <c r="B17" s="1">
        <v>13</v>
      </c>
      <c r="C17" s="32"/>
      <c r="D17" s="29" t="s">
        <v>34</v>
      </c>
      <c r="E17" s="30"/>
      <c r="F17" s="1">
        <f>SUM(F11:F12)</f>
        <v>57000</v>
      </c>
      <c r="G17" s="1">
        <f t="shared" ref="G17:Q17" si="5">SUM(G11:G12)</f>
        <v>0</v>
      </c>
      <c r="H17" s="1">
        <f t="shared" si="5"/>
        <v>0</v>
      </c>
      <c r="I17" s="1">
        <f t="shared" si="5"/>
        <v>30120</v>
      </c>
      <c r="J17" s="1">
        <f t="shared" si="5"/>
        <v>18160</v>
      </c>
      <c r="K17" s="1">
        <f t="shared" si="5"/>
        <v>44000</v>
      </c>
      <c r="L17" s="1">
        <f t="shared" si="5"/>
        <v>36650</v>
      </c>
      <c r="M17" s="1">
        <f t="shared" si="5"/>
        <v>0</v>
      </c>
      <c r="N17" s="1">
        <f t="shared" si="5"/>
        <v>19300</v>
      </c>
      <c r="O17" s="1">
        <f t="shared" si="5"/>
        <v>34500</v>
      </c>
      <c r="P17" s="1">
        <f t="shared" si="5"/>
        <v>25500</v>
      </c>
      <c r="Q17" s="1">
        <f t="shared" si="5"/>
        <v>42000</v>
      </c>
      <c r="R17" s="1"/>
      <c r="S17" s="1">
        <f t="shared" si="2"/>
        <v>307230</v>
      </c>
      <c r="T17" s="16"/>
      <c r="U17" s="5">
        <f t="shared" si="0"/>
        <v>0</v>
      </c>
    </row>
    <row r="18" spans="2:21" ht="33" customHeight="1">
      <c r="B18" s="1">
        <v>14</v>
      </c>
      <c r="C18" s="33"/>
      <c r="D18" s="29" t="s">
        <v>35</v>
      </c>
      <c r="E18" s="30"/>
      <c r="F18" s="1">
        <f>SUM(F11:F12)</f>
        <v>57000</v>
      </c>
      <c r="G18" s="1">
        <f t="shared" ref="G18:Q18" si="6">SUM(G11:G12)</f>
        <v>0</v>
      </c>
      <c r="H18" s="1">
        <f t="shared" si="6"/>
        <v>0</v>
      </c>
      <c r="I18" s="1">
        <f t="shared" si="6"/>
        <v>30120</v>
      </c>
      <c r="J18" s="1">
        <f t="shared" si="6"/>
        <v>18160</v>
      </c>
      <c r="K18" s="1">
        <f t="shared" si="6"/>
        <v>44000</v>
      </c>
      <c r="L18" s="1">
        <f t="shared" si="6"/>
        <v>36650</v>
      </c>
      <c r="M18" s="1">
        <f t="shared" si="6"/>
        <v>0</v>
      </c>
      <c r="N18" s="1">
        <f t="shared" si="6"/>
        <v>19300</v>
      </c>
      <c r="O18" s="1">
        <f t="shared" si="6"/>
        <v>34500</v>
      </c>
      <c r="P18" s="1">
        <f t="shared" si="6"/>
        <v>25500</v>
      </c>
      <c r="Q18" s="1">
        <f t="shared" si="6"/>
        <v>42000</v>
      </c>
      <c r="R18" s="1"/>
      <c r="S18" s="1">
        <f t="shared" si="2"/>
        <v>307230</v>
      </c>
      <c r="T18" s="16"/>
      <c r="U18" s="5">
        <f t="shared" si="0"/>
        <v>0</v>
      </c>
    </row>
    <row r="19" spans="2:21" ht="33" customHeight="1">
      <c r="B19" s="1">
        <v>15</v>
      </c>
      <c r="C19" s="31" t="s">
        <v>36</v>
      </c>
      <c r="D19" s="26" t="s">
        <v>25</v>
      </c>
      <c r="E19" s="2" t="s">
        <v>37</v>
      </c>
      <c r="F19" s="1"/>
      <c r="G19" s="1"/>
      <c r="H19" s="1">
        <v>3000</v>
      </c>
      <c r="I19" s="1"/>
      <c r="J19" s="1"/>
      <c r="K19" s="1">
        <v>1000</v>
      </c>
      <c r="L19" s="1"/>
      <c r="M19" s="1">
        <v>8000</v>
      </c>
      <c r="N19" s="1">
        <v>3000</v>
      </c>
      <c r="O19" s="1">
        <v>2000</v>
      </c>
      <c r="P19" s="1"/>
      <c r="Q19" s="1"/>
      <c r="R19" s="1"/>
      <c r="S19" s="1">
        <f t="shared" si="2"/>
        <v>17000</v>
      </c>
      <c r="T19" s="16"/>
      <c r="U19" s="5">
        <f t="shared" si="0"/>
        <v>0</v>
      </c>
    </row>
    <row r="20" spans="2:21" ht="33" customHeight="1">
      <c r="B20" s="1">
        <v>16</v>
      </c>
      <c r="C20" s="32"/>
      <c r="D20" s="28"/>
      <c r="E20" s="2" t="s">
        <v>38</v>
      </c>
      <c r="F20" s="1">
        <f t="shared" ref="F20:H25" si="7">F19</f>
        <v>0</v>
      </c>
      <c r="G20" s="1">
        <f t="shared" si="7"/>
        <v>0</v>
      </c>
      <c r="H20" s="1">
        <f>H19</f>
        <v>3000</v>
      </c>
      <c r="I20" s="1">
        <f t="shared" ref="I20:Q25" si="8">I19</f>
        <v>0</v>
      </c>
      <c r="J20" s="1">
        <f t="shared" si="8"/>
        <v>0</v>
      </c>
      <c r="K20" s="1">
        <f t="shared" si="8"/>
        <v>1000</v>
      </c>
      <c r="L20" s="1">
        <f t="shared" si="8"/>
        <v>0</v>
      </c>
      <c r="M20" s="1">
        <f t="shared" si="8"/>
        <v>8000</v>
      </c>
      <c r="N20" s="1">
        <f t="shared" si="8"/>
        <v>3000</v>
      </c>
      <c r="O20" s="1">
        <f t="shared" si="8"/>
        <v>2000</v>
      </c>
      <c r="P20" s="1">
        <f t="shared" si="8"/>
        <v>0</v>
      </c>
      <c r="Q20" s="1">
        <f t="shared" si="8"/>
        <v>0</v>
      </c>
      <c r="R20" s="1"/>
      <c r="S20" s="1">
        <f t="shared" si="2"/>
        <v>17000</v>
      </c>
      <c r="T20" s="16"/>
      <c r="U20" s="5">
        <f t="shared" si="0"/>
        <v>0</v>
      </c>
    </row>
    <row r="21" spans="2:21" ht="33" customHeight="1">
      <c r="B21" s="1">
        <v>17</v>
      </c>
      <c r="C21" s="32"/>
      <c r="D21" s="29" t="s">
        <v>39</v>
      </c>
      <c r="E21" s="30"/>
      <c r="F21" s="1">
        <f t="shared" si="7"/>
        <v>0</v>
      </c>
      <c r="G21" s="1">
        <f t="shared" si="7"/>
        <v>0</v>
      </c>
      <c r="H21" s="1">
        <f t="shared" si="7"/>
        <v>3000</v>
      </c>
      <c r="I21" s="1">
        <f t="shared" si="8"/>
        <v>0</v>
      </c>
      <c r="J21" s="1">
        <f t="shared" si="8"/>
        <v>0</v>
      </c>
      <c r="K21" s="1">
        <f t="shared" si="8"/>
        <v>1000</v>
      </c>
      <c r="L21" s="1">
        <f t="shared" si="8"/>
        <v>0</v>
      </c>
      <c r="M21" s="1">
        <f t="shared" si="8"/>
        <v>8000</v>
      </c>
      <c r="N21" s="1">
        <f t="shared" si="8"/>
        <v>3000</v>
      </c>
      <c r="O21" s="1">
        <f t="shared" si="8"/>
        <v>2000</v>
      </c>
      <c r="P21" s="1">
        <f t="shared" si="8"/>
        <v>0</v>
      </c>
      <c r="Q21" s="1">
        <f t="shared" si="8"/>
        <v>0</v>
      </c>
      <c r="R21" s="1"/>
      <c r="S21" s="1">
        <f t="shared" si="2"/>
        <v>17000</v>
      </c>
      <c r="T21" s="16"/>
      <c r="U21" s="5">
        <f t="shared" si="0"/>
        <v>0</v>
      </c>
    </row>
    <row r="22" spans="2:21" ht="33" customHeight="1">
      <c r="B22" s="1">
        <v>18</v>
      </c>
      <c r="C22" s="32"/>
      <c r="D22" s="29" t="s">
        <v>33</v>
      </c>
      <c r="E22" s="30"/>
      <c r="F22" s="1">
        <f t="shared" si="7"/>
        <v>0</v>
      </c>
      <c r="G22" s="1">
        <f t="shared" si="7"/>
        <v>0</v>
      </c>
      <c r="H22" s="1">
        <f t="shared" si="7"/>
        <v>3000</v>
      </c>
      <c r="I22" s="1">
        <f t="shared" si="8"/>
        <v>0</v>
      </c>
      <c r="J22" s="1">
        <f t="shared" si="8"/>
        <v>0</v>
      </c>
      <c r="K22" s="1">
        <f t="shared" si="8"/>
        <v>1000</v>
      </c>
      <c r="L22" s="1">
        <f t="shared" si="8"/>
        <v>0</v>
      </c>
      <c r="M22" s="1">
        <f t="shared" si="8"/>
        <v>8000</v>
      </c>
      <c r="N22" s="1">
        <f t="shared" si="8"/>
        <v>3000</v>
      </c>
      <c r="O22" s="1">
        <f t="shared" si="8"/>
        <v>2000</v>
      </c>
      <c r="P22" s="1">
        <f t="shared" si="8"/>
        <v>0</v>
      </c>
      <c r="Q22" s="1">
        <f t="shared" si="8"/>
        <v>0</v>
      </c>
      <c r="R22" s="1"/>
      <c r="S22" s="1">
        <f t="shared" si="2"/>
        <v>17000</v>
      </c>
      <c r="T22" s="16"/>
      <c r="U22" s="5">
        <f t="shared" si="0"/>
        <v>0</v>
      </c>
    </row>
    <row r="23" spans="2:21" ht="33" customHeight="1">
      <c r="B23" s="1">
        <v>19</v>
      </c>
      <c r="C23" s="32"/>
      <c r="D23" s="26" t="s">
        <v>34</v>
      </c>
      <c r="E23" s="2" t="s">
        <v>37</v>
      </c>
      <c r="F23" s="1">
        <f t="shared" si="7"/>
        <v>0</v>
      </c>
      <c r="G23" s="1">
        <f t="shared" si="7"/>
        <v>0</v>
      </c>
      <c r="H23" s="1">
        <f t="shared" si="7"/>
        <v>3000</v>
      </c>
      <c r="I23" s="1">
        <f t="shared" si="8"/>
        <v>0</v>
      </c>
      <c r="J23" s="1">
        <f t="shared" si="8"/>
        <v>0</v>
      </c>
      <c r="K23" s="1">
        <f t="shared" si="8"/>
        <v>1000</v>
      </c>
      <c r="L23" s="1">
        <f t="shared" si="8"/>
        <v>0</v>
      </c>
      <c r="M23" s="1">
        <f t="shared" si="8"/>
        <v>8000</v>
      </c>
      <c r="N23" s="1">
        <f t="shared" si="8"/>
        <v>3000</v>
      </c>
      <c r="O23" s="1">
        <f t="shared" si="8"/>
        <v>2000</v>
      </c>
      <c r="P23" s="1">
        <f t="shared" si="8"/>
        <v>0</v>
      </c>
      <c r="Q23" s="1">
        <f t="shared" si="8"/>
        <v>0</v>
      </c>
      <c r="R23" s="1"/>
      <c r="S23" s="1">
        <f t="shared" si="2"/>
        <v>17000</v>
      </c>
      <c r="T23" s="16"/>
      <c r="U23" s="5">
        <f t="shared" si="0"/>
        <v>0</v>
      </c>
    </row>
    <row r="24" spans="2:21" ht="33" customHeight="1">
      <c r="B24" s="1">
        <v>20</v>
      </c>
      <c r="C24" s="32"/>
      <c r="D24" s="28"/>
      <c r="E24" s="2" t="s">
        <v>38</v>
      </c>
      <c r="F24" s="1">
        <f t="shared" si="7"/>
        <v>0</v>
      </c>
      <c r="G24" s="1">
        <f t="shared" si="7"/>
        <v>0</v>
      </c>
      <c r="H24" s="1">
        <f t="shared" si="7"/>
        <v>3000</v>
      </c>
      <c r="I24" s="1">
        <f t="shared" si="8"/>
        <v>0</v>
      </c>
      <c r="J24" s="1">
        <f t="shared" si="8"/>
        <v>0</v>
      </c>
      <c r="K24" s="1">
        <f t="shared" si="8"/>
        <v>1000</v>
      </c>
      <c r="L24" s="1">
        <f t="shared" si="8"/>
        <v>0</v>
      </c>
      <c r="M24" s="1">
        <f t="shared" si="8"/>
        <v>8000</v>
      </c>
      <c r="N24" s="1">
        <f t="shared" si="8"/>
        <v>3000</v>
      </c>
      <c r="O24" s="1">
        <f t="shared" si="8"/>
        <v>2000</v>
      </c>
      <c r="P24" s="1">
        <f t="shared" si="8"/>
        <v>0</v>
      </c>
      <c r="Q24" s="1">
        <f t="shared" si="8"/>
        <v>0</v>
      </c>
      <c r="R24" s="1"/>
      <c r="S24" s="1">
        <f t="shared" si="2"/>
        <v>17000</v>
      </c>
      <c r="T24" s="16"/>
      <c r="U24" s="5">
        <f t="shared" si="0"/>
        <v>0</v>
      </c>
    </row>
    <row r="25" spans="2:21" ht="33" customHeight="1">
      <c r="B25" s="1">
        <v>21</v>
      </c>
      <c r="C25" s="33"/>
      <c r="D25" s="29" t="s">
        <v>35</v>
      </c>
      <c r="E25" s="30"/>
      <c r="F25" s="1">
        <f t="shared" si="7"/>
        <v>0</v>
      </c>
      <c r="G25" s="1">
        <f t="shared" si="7"/>
        <v>0</v>
      </c>
      <c r="H25" s="1">
        <f t="shared" si="7"/>
        <v>3000</v>
      </c>
      <c r="I25" s="1">
        <f t="shared" si="8"/>
        <v>0</v>
      </c>
      <c r="J25" s="1">
        <f t="shared" si="8"/>
        <v>0</v>
      </c>
      <c r="K25" s="1">
        <f t="shared" si="8"/>
        <v>1000</v>
      </c>
      <c r="L25" s="1">
        <f t="shared" si="8"/>
        <v>0</v>
      </c>
      <c r="M25" s="1">
        <f t="shared" si="8"/>
        <v>8000</v>
      </c>
      <c r="N25" s="1">
        <f t="shared" si="8"/>
        <v>3000</v>
      </c>
      <c r="O25" s="1">
        <f t="shared" si="8"/>
        <v>2000</v>
      </c>
      <c r="P25" s="1">
        <f t="shared" si="8"/>
        <v>0</v>
      </c>
      <c r="Q25" s="1">
        <f t="shared" si="8"/>
        <v>0</v>
      </c>
      <c r="R25" s="1"/>
      <c r="S25" s="1">
        <f t="shared" si="2"/>
        <v>17000</v>
      </c>
      <c r="T25" s="16"/>
      <c r="U25" s="5">
        <f t="shared" si="0"/>
        <v>0</v>
      </c>
    </row>
    <row r="26" spans="2:21" s="8" customFormat="1" ht="33" hidden="1" customHeight="1">
      <c r="B26" s="6">
        <v>22</v>
      </c>
      <c r="C26" s="31" t="s">
        <v>40</v>
      </c>
      <c r="D26" s="34" t="s">
        <v>25</v>
      </c>
      <c r="E26" s="7" t="s">
        <v>41</v>
      </c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1">
        <f t="shared" si="2"/>
        <v>0</v>
      </c>
      <c r="T26" s="16"/>
      <c r="U26" s="5"/>
    </row>
    <row r="27" spans="2:21" s="8" customFormat="1" ht="33" hidden="1" customHeight="1">
      <c r="B27" s="6">
        <v>23</v>
      </c>
      <c r="C27" s="32"/>
      <c r="D27" s="35"/>
      <c r="E27" s="7" t="s">
        <v>42</v>
      </c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1">
        <f t="shared" si="2"/>
        <v>0</v>
      </c>
      <c r="T27" s="16"/>
      <c r="U27" s="5"/>
    </row>
    <row r="28" spans="2:21" s="8" customFormat="1" ht="33" hidden="1" customHeight="1">
      <c r="B28" s="6">
        <v>24</v>
      </c>
      <c r="C28" s="32"/>
      <c r="D28" s="36"/>
      <c r="E28" s="7" t="s">
        <v>43</v>
      </c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1">
        <f t="shared" si="2"/>
        <v>0</v>
      </c>
      <c r="T28" s="16"/>
      <c r="U28" s="5"/>
    </row>
    <row r="29" spans="2:21" s="11" customFormat="1" ht="33" customHeight="1">
      <c r="B29" s="9">
        <v>25</v>
      </c>
      <c r="C29" s="32"/>
      <c r="D29" s="37" t="s">
        <v>44</v>
      </c>
      <c r="E29" s="38"/>
      <c r="F29" s="1">
        <f t="shared" ref="F29:Q29" si="9">F36+F37*2+F38*3</f>
        <v>0</v>
      </c>
      <c r="G29" s="1">
        <f t="shared" si="9"/>
        <v>0</v>
      </c>
      <c r="H29" s="1">
        <f>H36+H37*2+H38*3</f>
        <v>32400</v>
      </c>
      <c r="I29" s="1">
        <f t="shared" si="9"/>
        <v>0</v>
      </c>
      <c r="J29" s="1">
        <f t="shared" si="9"/>
        <v>0</v>
      </c>
      <c r="K29" s="1">
        <f>K36+K37*2+K38*3</f>
        <v>17025</v>
      </c>
      <c r="L29" s="1">
        <f t="shared" si="9"/>
        <v>0</v>
      </c>
      <c r="M29" s="1">
        <f t="shared" si="9"/>
        <v>28800</v>
      </c>
      <c r="N29" s="1">
        <f t="shared" si="9"/>
        <v>7200</v>
      </c>
      <c r="O29" s="1">
        <f t="shared" si="9"/>
        <v>2100</v>
      </c>
      <c r="P29" s="1">
        <f t="shared" si="9"/>
        <v>0</v>
      </c>
      <c r="Q29" s="1">
        <f t="shared" si="9"/>
        <v>0</v>
      </c>
      <c r="R29" s="1"/>
      <c r="S29" s="1">
        <f t="shared" si="2"/>
        <v>87525</v>
      </c>
      <c r="T29" s="17"/>
      <c r="U29" s="10">
        <f>S29*T29</f>
        <v>0</v>
      </c>
    </row>
    <row r="30" spans="2:21" ht="33" customHeight="1">
      <c r="B30" s="1">
        <v>26</v>
      </c>
      <c r="C30" s="32"/>
      <c r="D30" s="29" t="s">
        <v>45</v>
      </c>
      <c r="E30" s="30"/>
      <c r="F30" s="1">
        <v>0</v>
      </c>
      <c r="G30" s="1">
        <v>0</v>
      </c>
      <c r="H30" s="1">
        <v>23400</v>
      </c>
      <c r="I30" s="1">
        <v>0</v>
      </c>
      <c r="J30" s="1">
        <v>0</v>
      </c>
      <c r="K30" s="1">
        <v>11915</v>
      </c>
      <c r="L30" s="1">
        <v>0</v>
      </c>
      <c r="M30" s="1">
        <v>15600</v>
      </c>
      <c r="N30" s="1">
        <v>3600</v>
      </c>
      <c r="O30" s="1">
        <v>1080</v>
      </c>
      <c r="P30" s="1">
        <v>0</v>
      </c>
      <c r="Q30" s="1">
        <v>0</v>
      </c>
      <c r="R30" s="1"/>
      <c r="S30" s="1">
        <f t="shared" si="2"/>
        <v>55595</v>
      </c>
      <c r="T30" s="16"/>
      <c r="U30" s="5">
        <f>S30*T30</f>
        <v>0</v>
      </c>
    </row>
    <row r="31" spans="2:21" ht="33" customHeight="1">
      <c r="B31" s="1">
        <v>27</v>
      </c>
      <c r="C31" s="32"/>
      <c r="D31" s="29" t="s">
        <v>33</v>
      </c>
      <c r="E31" s="30"/>
      <c r="F31" s="1">
        <v>0</v>
      </c>
      <c r="G31" s="1">
        <v>0</v>
      </c>
      <c r="H31" s="1">
        <v>23400</v>
      </c>
      <c r="I31" s="1">
        <v>0</v>
      </c>
      <c r="J31" s="1">
        <v>0</v>
      </c>
      <c r="K31" s="1">
        <v>11915</v>
      </c>
      <c r="L31" s="1">
        <v>0</v>
      </c>
      <c r="M31" s="1">
        <v>15600</v>
      </c>
      <c r="N31" s="1">
        <v>3600</v>
      </c>
      <c r="O31" s="1">
        <v>1080</v>
      </c>
      <c r="P31" s="1">
        <v>0</v>
      </c>
      <c r="Q31" s="1">
        <v>0</v>
      </c>
      <c r="R31" s="1"/>
      <c r="S31" s="1">
        <f t="shared" si="2"/>
        <v>55595</v>
      </c>
      <c r="T31" s="16"/>
      <c r="U31" s="5">
        <f>S31*T31</f>
        <v>0</v>
      </c>
    </row>
    <row r="32" spans="2:21" s="8" customFormat="1" ht="33" hidden="1" customHeight="1">
      <c r="B32" s="6">
        <v>28</v>
      </c>
      <c r="C32" s="32"/>
      <c r="D32" s="34" t="s">
        <v>34</v>
      </c>
      <c r="E32" s="7" t="s">
        <v>41</v>
      </c>
      <c r="F32" s="1"/>
      <c r="G32" s="1"/>
      <c r="H32" s="1">
        <v>25000</v>
      </c>
      <c r="I32" s="9"/>
      <c r="J32" s="9"/>
      <c r="K32" s="9">
        <v>12000</v>
      </c>
      <c r="L32" s="9"/>
      <c r="M32" s="9">
        <v>14000</v>
      </c>
      <c r="N32" s="9"/>
      <c r="O32" s="9">
        <v>5000</v>
      </c>
      <c r="P32" s="1"/>
      <c r="Q32" s="1"/>
      <c r="R32" s="1"/>
      <c r="S32" s="1">
        <f t="shared" si="2"/>
        <v>56000</v>
      </c>
      <c r="T32" s="16"/>
      <c r="U32" s="12"/>
    </row>
    <row r="33" spans="2:21" s="8" customFormat="1" ht="33" hidden="1" customHeight="1">
      <c r="B33" s="6">
        <v>29</v>
      </c>
      <c r="C33" s="32"/>
      <c r="D33" s="35"/>
      <c r="E33" s="7" t="s">
        <v>42</v>
      </c>
      <c r="F33" s="1"/>
      <c r="G33" s="1"/>
      <c r="H33" s="1">
        <v>25000</v>
      </c>
      <c r="I33" s="9"/>
      <c r="J33" s="9"/>
      <c r="K33" s="9">
        <v>12000</v>
      </c>
      <c r="L33" s="9"/>
      <c r="M33" s="9">
        <v>14000</v>
      </c>
      <c r="N33" s="9"/>
      <c r="O33" s="9">
        <v>5000</v>
      </c>
      <c r="P33" s="1"/>
      <c r="Q33" s="1"/>
      <c r="R33" s="1"/>
      <c r="S33" s="1">
        <f t="shared" si="2"/>
        <v>56000</v>
      </c>
      <c r="T33" s="16"/>
      <c r="U33" s="12"/>
    </row>
    <row r="34" spans="2:21" s="8" customFormat="1" ht="33" hidden="1" customHeight="1">
      <c r="B34" s="6">
        <v>30</v>
      </c>
      <c r="C34" s="32"/>
      <c r="D34" s="36"/>
      <c r="E34" s="7" t="s">
        <v>43</v>
      </c>
      <c r="F34" s="1"/>
      <c r="G34" s="1"/>
      <c r="H34" s="1">
        <v>25000</v>
      </c>
      <c r="I34" s="9"/>
      <c r="J34" s="9"/>
      <c r="K34" s="9">
        <v>12000</v>
      </c>
      <c r="L34" s="9"/>
      <c r="M34" s="9">
        <v>14000</v>
      </c>
      <c r="N34" s="9"/>
      <c r="O34" s="9">
        <v>5000</v>
      </c>
      <c r="P34" s="1"/>
      <c r="Q34" s="1"/>
      <c r="R34" s="1"/>
      <c r="S34" s="1">
        <f t="shared" si="2"/>
        <v>56000</v>
      </c>
      <c r="T34" s="16"/>
      <c r="U34" s="12"/>
    </row>
    <row r="35" spans="2:21" ht="33" customHeight="1">
      <c r="B35" s="1">
        <v>31</v>
      </c>
      <c r="C35" s="32"/>
      <c r="D35" s="29" t="s">
        <v>46</v>
      </c>
      <c r="E35" s="30"/>
      <c r="F35" s="1">
        <f>F29</f>
        <v>0</v>
      </c>
      <c r="G35" s="1">
        <f t="shared" ref="G35:Q35" si="10">G29</f>
        <v>0</v>
      </c>
      <c r="H35" s="1">
        <f t="shared" si="10"/>
        <v>32400</v>
      </c>
      <c r="I35" s="1">
        <f t="shared" si="10"/>
        <v>0</v>
      </c>
      <c r="J35" s="1">
        <f t="shared" si="10"/>
        <v>0</v>
      </c>
      <c r="K35" s="1">
        <f t="shared" si="10"/>
        <v>17025</v>
      </c>
      <c r="L35" s="1">
        <f t="shared" si="10"/>
        <v>0</v>
      </c>
      <c r="M35" s="1">
        <f t="shared" si="10"/>
        <v>28800</v>
      </c>
      <c r="N35" s="1">
        <f t="shared" si="10"/>
        <v>7200</v>
      </c>
      <c r="O35" s="1">
        <f t="shared" si="10"/>
        <v>2100</v>
      </c>
      <c r="P35" s="1">
        <f t="shared" si="10"/>
        <v>0</v>
      </c>
      <c r="Q35" s="1">
        <f t="shared" si="10"/>
        <v>0</v>
      </c>
      <c r="R35" s="1"/>
      <c r="S35" s="1">
        <f t="shared" si="2"/>
        <v>87525</v>
      </c>
      <c r="T35" s="16"/>
      <c r="U35" s="5">
        <f t="shared" ref="U35:U38" si="11">S35*T35</f>
        <v>0</v>
      </c>
    </row>
    <row r="36" spans="2:21" ht="33" customHeight="1">
      <c r="B36" s="1">
        <v>32</v>
      </c>
      <c r="C36" s="32"/>
      <c r="D36" s="26" t="s">
        <v>35</v>
      </c>
      <c r="E36" s="2" t="s">
        <v>41</v>
      </c>
      <c r="F36" s="1"/>
      <c r="G36" s="1"/>
      <c r="H36" s="1">
        <v>16200</v>
      </c>
      <c r="I36" s="1"/>
      <c r="J36" s="1"/>
      <c r="K36" s="1">
        <v>7560</v>
      </c>
      <c r="L36" s="1"/>
      <c r="M36" s="1">
        <v>6000</v>
      </c>
      <c r="N36" s="1">
        <v>1200</v>
      </c>
      <c r="O36" s="1">
        <v>360</v>
      </c>
      <c r="P36" s="1"/>
      <c r="Q36" s="1"/>
      <c r="R36" s="1"/>
      <c r="S36" s="1">
        <f t="shared" si="2"/>
        <v>31320</v>
      </c>
      <c r="T36" s="16"/>
      <c r="U36" s="5">
        <f t="shared" si="11"/>
        <v>0</v>
      </c>
    </row>
    <row r="37" spans="2:21" ht="33" customHeight="1">
      <c r="B37" s="1">
        <v>33</v>
      </c>
      <c r="C37" s="32"/>
      <c r="D37" s="27"/>
      <c r="E37" s="2" t="s">
        <v>42</v>
      </c>
      <c r="F37" s="1"/>
      <c r="G37" s="1"/>
      <c r="H37" s="1">
        <v>5400</v>
      </c>
      <c r="I37" s="1"/>
      <c r="J37" s="1"/>
      <c r="K37" s="1">
        <v>3600</v>
      </c>
      <c r="L37" s="1"/>
      <c r="M37" s="1">
        <v>6000</v>
      </c>
      <c r="N37" s="1">
        <v>1200</v>
      </c>
      <c r="O37" s="1">
        <v>420</v>
      </c>
      <c r="P37" s="1"/>
      <c r="Q37" s="1"/>
      <c r="R37" s="1"/>
      <c r="S37" s="1">
        <f t="shared" si="2"/>
        <v>16620</v>
      </c>
      <c r="T37" s="16"/>
      <c r="U37" s="5">
        <f t="shared" si="11"/>
        <v>0</v>
      </c>
    </row>
    <row r="38" spans="2:21" ht="33" customHeight="1">
      <c r="B38" s="1">
        <v>34</v>
      </c>
      <c r="C38" s="33"/>
      <c r="D38" s="28"/>
      <c r="E38" s="2" t="s">
        <v>43</v>
      </c>
      <c r="F38" s="1"/>
      <c r="G38" s="1"/>
      <c r="H38" s="1">
        <v>1800</v>
      </c>
      <c r="I38" s="1"/>
      <c r="J38" s="1"/>
      <c r="K38" s="1">
        <v>755</v>
      </c>
      <c r="L38" s="1"/>
      <c r="M38" s="1">
        <v>3600</v>
      </c>
      <c r="N38" s="1">
        <v>1200</v>
      </c>
      <c r="O38" s="1">
        <v>300</v>
      </c>
      <c r="P38" s="1"/>
      <c r="Q38" s="1"/>
      <c r="R38" s="1"/>
      <c r="S38" s="1">
        <f>SUM(F38:Q38)</f>
        <v>7655</v>
      </c>
      <c r="T38" s="16"/>
      <c r="U38" s="5">
        <f t="shared" si="11"/>
        <v>0</v>
      </c>
    </row>
    <row r="39" spans="2:21" ht="33" customHeight="1">
      <c r="B39" t="s">
        <v>47</v>
      </c>
      <c r="T39" t="s">
        <v>48</v>
      </c>
      <c r="U39" s="14">
        <f>SUM(U5:U38)</f>
        <v>0</v>
      </c>
    </row>
    <row r="40" spans="2:21" ht="33" customHeight="1">
      <c r="T40" t="s">
        <v>49</v>
      </c>
      <c r="U40" s="14">
        <f>U39*0.1</f>
        <v>0</v>
      </c>
    </row>
    <row r="41" spans="2:21" ht="33" customHeight="1">
      <c r="C41" s="15"/>
      <c r="T41" t="s">
        <v>50</v>
      </c>
      <c r="U41" s="14">
        <f>SUM(U39:U40)</f>
        <v>0</v>
      </c>
    </row>
  </sheetData>
  <mergeCells count="32">
    <mergeCell ref="C26:C38"/>
    <mergeCell ref="D26:D28"/>
    <mergeCell ref="D29:E29"/>
    <mergeCell ref="D30:E30"/>
    <mergeCell ref="D31:E31"/>
    <mergeCell ref="D32:D34"/>
    <mergeCell ref="D35:E35"/>
    <mergeCell ref="D36:D38"/>
    <mergeCell ref="C19:C25"/>
    <mergeCell ref="D19:D20"/>
    <mergeCell ref="D21:E21"/>
    <mergeCell ref="D22:E22"/>
    <mergeCell ref="D23:D24"/>
    <mergeCell ref="D25:E25"/>
    <mergeCell ref="C9:C10"/>
    <mergeCell ref="D10:E10"/>
    <mergeCell ref="C11:C18"/>
    <mergeCell ref="D11:E11"/>
    <mergeCell ref="D12:E12"/>
    <mergeCell ref="D13:E13"/>
    <mergeCell ref="D14:E14"/>
    <mergeCell ref="D15:E15"/>
    <mergeCell ref="D16:E16"/>
    <mergeCell ref="D17:E17"/>
    <mergeCell ref="D18:E18"/>
    <mergeCell ref="F3:Q3"/>
    <mergeCell ref="S3:S4"/>
    <mergeCell ref="T3:T4"/>
    <mergeCell ref="U3:U4"/>
    <mergeCell ref="C4:C8"/>
    <mergeCell ref="D5:D7"/>
    <mergeCell ref="D8:E8"/>
  </mergeCells>
  <phoneticPr fontId="2"/>
  <pageMargins left="0.7" right="0.7" top="0.75" bottom="0.75" header="0.3" footer="0.3"/>
  <pageSetup paperSize="9" scale="46" orientation="landscape" r:id="rId1"/>
  <ignoredErrors>
    <ignoredError sqref="F17:Q18" formulaRange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R8内訳書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さいたま市</dc:creator>
  <cp:lastModifiedBy>さいたま市</cp:lastModifiedBy>
  <cp:lastPrinted>2026-01-07T01:25:51Z</cp:lastPrinted>
  <dcterms:created xsi:type="dcterms:W3CDTF">2024-02-15T09:03:43Z</dcterms:created>
  <dcterms:modified xsi:type="dcterms:W3CDTF">2026-01-07T01:27:03Z</dcterms:modified>
</cp:coreProperties>
</file>