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safi001\0014300福祉局\0014305生活福祉部\0014310福祉総務課\R8年度_福祉総務課\31社会福祉行事事業\03社会福祉大会\01【３】候補者推薦\R8\01 推薦依頼\"/>
    </mc:Choice>
  </mc:AlternateContent>
  <xr:revisionPtr revIDLastSave="0" documentId="13_ncr:1_{2D92A4CF-54D3-4D12-B0FB-9602CF73EF7D}" xr6:coauthVersionLast="47" xr6:coauthVersionMax="47" xr10:uidLastSave="{00000000-0000-0000-0000-000000000000}"/>
  <bookViews>
    <workbookView xWindow="-120" yWindow="-120" windowWidth="29040" windowHeight="15720" xr2:uid="{00000000-000D-0000-FFFF-FFFF00000000}"/>
  </bookViews>
  <sheets>
    <sheet name="推薦書（個人用）" sheetId="5" r:id="rId1"/>
    <sheet name="推薦書（団体用）" sheetId="6" r:id="rId2"/>
    <sheet name="記入例" sheetId="9" r:id="rId3"/>
  </sheets>
  <definedNames>
    <definedName name="_xlnm.Print_Area" localSheetId="2">記入例!$A$1:$L$24</definedName>
    <definedName name="_xlnm.Print_Area" localSheetId="0">'推薦書（個人用）'!$A$1:$L$24</definedName>
    <definedName name="_xlnm.Print_Area" localSheetId="1">'推薦書（団体用）'!$A$1:$L$24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5" l="1"/>
  <c r="M9" i="6" l="1"/>
  <c r="M7" i="6"/>
  <c r="M6" i="6"/>
  <c r="M23" i="9"/>
  <c r="M21" i="9"/>
  <c r="M16" i="9"/>
  <c r="M15" i="9"/>
  <c r="M14" i="9"/>
  <c r="M13" i="9"/>
  <c r="M12" i="9"/>
  <c r="M11" i="9"/>
  <c r="M10" i="9"/>
  <c r="M9" i="9"/>
  <c r="I8" i="9"/>
  <c r="M7" i="9"/>
  <c r="O6" i="9"/>
  <c r="O4" i="9" s="1"/>
  <c r="N6" i="9"/>
  <c r="M6" i="9"/>
  <c r="M5" i="9"/>
  <c r="M3" i="9"/>
  <c r="O2" i="9"/>
  <c r="G8" i="9" s="1"/>
  <c r="M3" i="5"/>
  <c r="M3" i="6"/>
  <c r="I8" i="5"/>
  <c r="G8" i="5"/>
  <c r="O6" i="5" l="1"/>
  <c r="O4" i="5" s="1"/>
  <c r="O2" i="6"/>
  <c r="M5" i="6"/>
  <c r="M23" i="6"/>
  <c r="M21" i="6"/>
  <c r="M16" i="6"/>
  <c r="M15" i="6"/>
  <c r="M14" i="6"/>
  <c r="M13" i="6"/>
  <c r="M12" i="6"/>
  <c r="M11" i="6"/>
  <c r="M10" i="6"/>
  <c r="M8" i="6"/>
  <c r="O6" i="6" s="1"/>
  <c r="O4" i="6" s="1"/>
  <c r="M13" i="5"/>
  <c r="N6" i="5"/>
  <c r="M23" i="5"/>
  <c r="M21" i="5"/>
  <c r="M16" i="5"/>
  <c r="M15" i="5"/>
  <c r="M14" i="5"/>
  <c r="M12" i="5"/>
  <c r="M11" i="5"/>
  <c r="M10" i="5"/>
  <c r="M9" i="5"/>
  <c r="M7" i="5"/>
  <c r="M6" i="5"/>
  <c r="M5" i="5"/>
  <c r="O2" i="5"/>
</calcChain>
</file>

<file path=xl/sharedStrings.xml><?xml version="1.0" encoding="utf-8"?>
<sst xmlns="http://schemas.openxmlformats.org/spreadsheetml/2006/main" count="136" uniqueCount="56">
  <si>
    <t>生年月日</t>
    <rPh sb="0" eb="2">
      <t>セイネン</t>
    </rPh>
    <rPh sb="2" eb="4">
      <t>ガッピ</t>
    </rPh>
    <phoneticPr fontId="1"/>
  </si>
  <si>
    <t>経歴・功績概要</t>
    <rPh sb="0" eb="2">
      <t>ケイレキ</t>
    </rPh>
    <rPh sb="3" eb="5">
      <t>コウセキ</t>
    </rPh>
    <rPh sb="5" eb="7">
      <t>ガイヨウ</t>
    </rPh>
    <phoneticPr fontId="1"/>
  </si>
  <si>
    <t>推薦理由</t>
    <rPh sb="0" eb="2">
      <t>スイセン</t>
    </rPh>
    <rPh sb="2" eb="4">
      <t>リユウ</t>
    </rPh>
    <phoneticPr fontId="1"/>
  </si>
  <si>
    <t>参考事項</t>
    <rPh sb="0" eb="2">
      <t>サンコウ</t>
    </rPh>
    <rPh sb="2" eb="4">
      <t>ジコウ</t>
    </rPh>
    <phoneticPr fontId="1"/>
  </si>
  <si>
    <t>推薦順位</t>
    <rPh sb="0" eb="2">
      <t>スイセン</t>
    </rPh>
    <rPh sb="2" eb="4">
      <t>ジュンイ</t>
    </rPh>
    <phoneticPr fontId="1"/>
  </si>
  <si>
    <t>活動年数</t>
    <rPh sb="0" eb="2">
      <t>カツドウ</t>
    </rPh>
    <rPh sb="2" eb="4">
      <t>ネンスウ</t>
    </rPh>
    <phoneticPr fontId="1"/>
  </si>
  <si>
    <t>表彰区分</t>
    <rPh sb="0" eb="2">
      <t>ヒョウショウ</t>
    </rPh>
    <rPh sb="2" eb="4">
      <t>クブン</t>
    </rPh>
    <phoneticPr fontId="1"/>
  </si>
  <si>
    <t>（ふりがな）</t>
    <phoneticPr fontId="1"/>
  </si>
  <si>
    <t>〒</t>
    <phoneticPr fontId="1"/>
  </si>
  <si>
    <t>氏名・性別</t>
    <rPh sb="0" eb="2">
      <t>シメイ</t>
    </rPh>
    <rPh sb="3" eb="5">
      <t>セイベツ</t>
    </rPh>
    <phoneticPr fontId="1"/>
  </si>
  <si>
    <t>さいたま市社会福祉大会 市長表彰候補者推薦書（個人用）</t>
    <rPh sb="4" eb="5">
      <t>シ</t>
    </rPh>
    <rPh sb="5" eb="7">
      <t>シャカイ</t>
    </rPh>
    <rPh sb="7" eb="9">
      <t>フクシ</t>
    </rPh>
    <rPh sb="9" eb="11">
      <t>タイカイ</t>
    </rPh>
    <rPh sb="12" eb="14">
      <t>シチョウ</t>
    </rPh>
    <rPh sb="14" eb="16">
      <t>ヒョウショウ</t>
    </rPh>
    <rPh sb="16" eb="19">
      <t>コウホシャ</t>
    </rPh>
    <rPh sb="19" eb="21">
      <t>スイセン</t>
    </rPh>
    <rPh sb="21" eb="22">
      <t>ショ</t>
    </rPh>
    <rPh sb="23" eb="26">
      <t>コジンヨウ</t>
    </rPh>
    <phoneticPr fontId="1"/>
  </si>
  <si>
    <t>住所・連絡先</t>
    <rPh sb="0" eb="2">
      <t>ジュウショ</t>
    </rPh>
    <rPh sb="3" eb="6">
      <t>レンラクサキ</t>
    </rPh>
    <phoneticPr fontId="1"/>
  </si>
  <si>
    <t>在職年数
・活動年数</t>
    <rPh sb="0" eb="2">
      <t>ザイショク</t>
    </rPh>
    <rPh sb="2" eb="4">
      <t>ネンスウ</t>
    </rPh>
    <rPh sb="6" eb="8">
      <t>カツドウ</t>
    </rPh>
    <rPh sb="8" eb="10">
      <t>ネンスウ</t>
    </rPh>
    <phoneticPr fontId="1"/>
  </si>
  <si>
    <t>満</t>
    <rPh sb="0" eb="1">
      <t>マン</t>
    </rPh>
    <phoneticPr fontId="1"/>
  </si>
  <si>
    <t>歳</t>
    <rPh sb="0" eb="1">
      <t>サイ</t>
    </rPh>
    <phoneticPr fontId="1"/>
  </si>
  <si>
    <t>月</t>
    <rPh sb="0" eb="1">
      <t>ガツ</t>
    </rPh>
    <phoneticPr fontId="1"/>
  </si>
  <si>
    <t>昭和</t>
    <rPh sb="0" eb="2">
      <t>ショウワ</t>
    </rPh>
    <phoneticPr fontId="1"/>
  </si>
  <si>
    <t>明治</t>
    <rPh sb="0" eb="2">
      <t>メイジ</t>
    </rPh>
    <phoneticPr fontId="1"/>
  </si>
  <si>
    <t>大正</t>
    <rPh sb="0" eb="2">
      <t>タイショウ</t>
    </rPh>
    <phoneticPr fontId="1"/>
  </si>
  <si>
    <t>平成</t>
    <rPh sb="0" eb="2">
      <t>ヘイセイ</t>
    </rPh>
    <phoneticPr fontId="1"/>
  </si>
  <si>
    <t>令和</t>
    <rPh sb="0" eb="2">
      <t>レイワ</t>
    </rPh>
    <phoneticPr fontId="1"/>
  </si>
  <si>
    <t>年</t>
    <rPh sb="0" eb="1">
      <t>ネン</t>
    </rPh>
    <phoneticPr fontId="1"/>
  </si>
  <si>
    <t>日</t>
    <rPh sb="0" eb="1">
      <t>ニチ</t>
    </rPh>
    <phoneticPr fontId="1"/>
  </si>
  <si>
    <t>位</t>
    <rPh sb="0" eb="1">
      <t>イ</t>
    </rPh>
    <phoneticPr fontId="1"/>
  </si>
  <si>
    <t>電話番号：</t>
    <rPh sb="0" eb="2">
      <t>デンワ</t>
    </rPh>
    <rPh sb="2" eb="4">
      <t>バンゴウ</t>
    </rPh>
    <phoneticPr fontId="1"/>
  </si>
  <si>
    <t>（性別）</t>
    <rPh sb="1" eb="3">
      <t>セイベツ</t>
    </rPh>
    <phoneticPr fontId="1"/>
  </si>
  <si>
    <t>（男）</t>
    <rPh sb="1" eb="2">
      <t>オトコ</t>
    </rPh>
    <phoneticPr fontId="1"/>
  </si>
  <si>
    <t>（女）</t>
    <rPh sb="1" eb="2">
      <t>オンナ</t>
    </rPh>
    <phoneticPr fontId="1"/>
  </si>
  <si>
    <t>推薦者氏名　</t>
    <rPh sb="0" eb="2">
      <t>スイセン</t>
    </rPh>
    <rPh sb="2" eb="3">
      <t>シャ</t>
    </rPh>
    <rPh sb="3" eb="5">
      <t>シメイ</t>
    </rPh>
    <phoneticPr fontId="1"/>
  </si>
  <si>
    <t>048-829-1252</t>
    <phoneticPr fontId="1"/>
  </si>
  <si>
    <t>表 彰 歴</t>
    <rPh sb="0" eb="1">
      <t>ヒョウ</t>
    </rPh>
    <rPh sb="2" eb="3">
      <t>アキラ</t>
    </rPh>
    <rPh sb="4" eb="5">
      <t>レキ</t>
    </rPh>
    <phoneticPr fontId="1"/>
  </si>
  <si>
    <t>年　　　齢</t>
    <rPh sb="0" eb="1">
      <t>ネン</t>
    </rPh>
    <rPh sb="4" eb="5">
      <t>トシ</t>
    </rPh>
    <phoneticPr fontId="1"/>
  </si>
  <si>
    <t>未記入事項</t>
    <rPh sb="0" eb="3">
      <t>ミキニュウ</t>
    </rPh>
    <rPh sb="3" eb="5">
      <t>ジコウ</t>
    </rPh>
    <phoneticPr fontId="1"/>
  </si>
  <si>
    <t>件</t>
    <rPh sb="0" eb="1">
      <t>ケン</t>
    </rPh>
    <phoneticPr fontId="1"/>
  </si>
  <si>
    <t>※自動入力</t>
    <rPh sb="1" eb="3">
      <t>ジドウ</t>
    </rPh>
    <rPh sb="3" eb="5">
      <t>ニュウリョク</t>
    </rPh>
    <phoneticPr fontId="1"/>
  </si>
  <si>
    <t>※任意</t>
    <rPh sb="1" eb="3">
      <t>ニンイ</t>
    </rPh>
    <phoneticPr fontId="1"/>
  </si>
  <si>
    <t>さいたま市社会福祉大会 市長表彰候補者推薦書（団体用）</t>
    <rPh sb="4" eb="5">
      <t>シ</t>
    </rPh>
    <rPh sb="5" eb="7">
      <t>シャカイ</t>
    </rPh>
    <rPh sb="7" eb="9">
      <t>フクシ</t>
    </rPh>
    <rPh sb="9" eb="11">
      <t>タイカイ</t>
    </rPh>
    <rPh sb="12" eb="14">
      <t>シチョウ</t>
    </rPh>
    <rPh sb="14" eb="16">
      <t>ヒョウショウ</t>
    </rPh>
    <rPh sb="16" eb="19">
      <t>コウホシャ</t>
    </rPh>
    <rPh sb="19" eb="21">
      <t>スイセン</t>
    </rPh>
    <rPh sb="21" eb="22">
      <t>ショ</t>
    </rPh>
    <rPh sb="23" eb="25">
      <t>ダンタイ</t>
    </rPh>
    <rPh sb="25" eb="26">
      <t>ヨウ</t>
    </rPh>
    <phoneticPr fontId="1"/>
  </si>
  <si>
    <t>設立年月日</t>
    <rPh sb="0" eb="2">
      <t>セツリツ</t>
    </rPh>
    <rPh sb="2" eb="5">
      <t>ネンガッピ</t>
    </rPh>
    <phoneticPr fontId="1"/>
  </si>
  <si>
    <t>※各所管内で、表彰区分ごとの推薦希望順をご記入ください</t>
    <rPh sb="1" eb="2">
      <t>カク</t>
    </rPh>
    <rPh sb="2" eb="4">
      <t>ショカン</t>
    </rPh>
    <rPh sb="4" eb="5">
      <t>ナイ</t>
    </rPh>
    <rPh sb="7" eb="9">
      <t>ヒョウショウ</t>
    </rPh>
    <rPh sb="9" eb="11">
      <t>クブン</t>
    </rPh>
    <rPh sb="14" eb="16">
      <t>スイセン</t>
    </rPh>
    <rPh sb="16" eb="18">
      <t>キボウ</t>
    </rPh>
    <rPh sb="18" eb="19">
      <t>ジュン</t>
    </rPh>
    <rPh sb="21" eb="23">
      <t>キニュウ</t>
    </rPh>
    <phoneticPr fontId="1"/>
  </si>
  <si>
    <t>＜民生委員・児童委員＞</t>
  </si>
  <si>
    <t>さいたま　たろう</t>
    <phoneticPr fontId="1"/>
  </si>
  <si>
    <t>埼玉　太郎</t>
    <rPh sb="0" eb="2">
      <t>サイタマ</t>
    </rPh>
    <rPh sb="3" eb="5">
      <t>タロウ</t>
    </rPh>
    <phoneticPr fontId="1"/>
  </si>
  <si>
    <t>３３０－９５８８</t>
    <phoneticPr fontId="1"/>
  </si>
  <si>
    <t>＜　　　　　　　　　　　　　　　　　　　＞</t>
    <phoneticPr fontId="1"/>
  </si>
  <si>
    <t>埼玉県さいたま市浦和区常盤６－４－４</t>
    <rPh sb="0" eb="3">
      <t>サイタマケン</t>
    </rPh>
    <rPh sb="7" eb="8">
      <t>シ</t>
    </rPh>
    <rPh sb="8" eb="10">
      <t>ウラワ</t>
    </rPh>
    <rPh sb="10" eb="11">
      <t>ク</t>
    </rPh>
    <rPh sb="11" eb="13">
      <t>トキワ</t>
    </rPh>
    <phoneticPr fontId="1"/>
  </si>
  <si>
    <t>民生委員児童委員　：平成２０年１月１日　～現在
地区民児協副会長　：平成３０年８月１日　～現在</t>
    <phoneticPr fontId="1"/>
  </si>
  <si>
    <t>令和４年１１月１０日　さいたま市社会福祉協議会会長表彰　受賞</t>
    <phoneticPr fontId="1"/>
  </si>
  <si>
    <t>　日頃から地域福祉の向上に尽力し、地域住民の信望も厚く、その功績は多大である。</t>
    <phoneticPr fontId="1"/>
  </si>
  <si>
    <t>福祉局生活福祉部福祉総務課長　　○○　○○</t>
    <phoneticPr fontId="1"/>
  </si>
  <si>
    <t>団体名</t>
    <rPh sb="0" eb="2">
      <t>ダンタイ</t>
    </rPh>
    <rPh sb="2" eb="3">
      <t>メイ</t>
    </rPh>
    <phoneticPr fontId="1"/>
  </si>
  <si>
    <t>代表者名</t>
    <rPh sb="0" eb="3">
      <t>ダイヒョウシャ</t>
    </rPh>
    <rPh sb="3" eb="4">
      <t>メイ</t>
    </rPh>
    <phoneticPr fontId="1"/>
  </si>
  <si>
    <r>
      <t>※ボランティア表彰において、地区社会福祉協議会事業にご協力いただいている場合は地区社会福祉協議会名をご記入ください。
　　　　　　　　</t>
    </r>
    <r>
      <rPr>
        <u/>
        <sz val="12"/>
        <rFont val="ＭＳ Ｐ明朝"/>
        <family val="1"/>
        <charset val="128"/>
      </rPr>
      <t>（例）　〇〇地区社会福祉協議会</t>
    </r>
    <r>
      <rPr>
        <sz val="11"/>
        <rFont val="ＭＳ Ｐ明朝"/>
        <family val="1"/>
        <charset val="128"/>
      </rPr>
      <t xml:space="preserve">
</t>
    </r>
    <rPh sb="7" eb="9">
      <t>ヒョウショウ</t>
    </rPh>
    <rPh sb="23" eb="25">
      <t>ジギョウ</t>
    </rPh>
    <rPh sb="27" eb="29">
      <t>キョウリョク</t>
    </rPh>
    <rPh sb="39" eb="48">
      <t>チクシャカイフクシキョウギカイ</t>
    </rPh>
    <rPh sb="69" eb="70">
      <t>レイ</t>
    </rPh>
    <rPh sb="74" eb="76">
      <t>チク</t>
    </rPh>
    <rPh sb="76" eb="78">
      <t>シャカイ</t>
    </rPh>
    <rPh sb="78" eb="80">
      <t>フクシ</t>
    </rPh>
    <rPh sb="80" eb="83">
      <t>キョウギカイ</t>
    </rPh>
    <phoneticPr fontId="1"/>
  </si>
  <si>
    <t>補足事項</t>
    <rPh sb="0" eb="2">
      <t>ホソク</t>
    </rPh>
    <rPh sb="2" eb="4">
      <t>ジコウ</t>
    </rPh>
    <phoneticPr fontId="1"/>
  </si>
  <si>
    <t>令和8年　月　　日</t>
    <rPh sb="0" eb="2">
      <t>レイワ</t>
    </rPh>
    <rPh sb="3" eb="4">
      <t>ネン</t>
    </rPh>
    <rPh sb="5" eb="6">
      <t>ガツ</t>
    </rPh>
    <rPh sb="8" eb="9">
      <t>ニチ</t>
    </rPh>
    <phoneticPr fontId="1"/>
  </si>
  <si>
    <t>令和8年　月　　日</t>
    <rPh sb="0" eb="1">
      <t>レイワ</t>
    </rPh>
    <rPh sb="4" eb="5">
      <t>ガツ</t>
    </rPh>
    <rPh sb="7" eb="8">
      <t>ニチ</t>
    </rPh>
    <phoneticPr fontId="1"/>
  </si>
  <si>
    <t>令和8年○月○○日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</si>
</sst>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u/>
      <sz val="11"/>
      <name val="ＭＳ Ｐ明朝"/>
      <family val="1"/>
      <charset val="128"/>
    </font>
    <font>
      <sz val="11"/>
      <color theme="0" tint="-0.34998626667073579"/>
      <name val="ＭＳ Ｐ明朝"/>
      <family val="1"/>
      <charset val="128"/>
    </font>
    <font>
      <sz val="12"/>
      <color theme="0" tint="-0.34998626667073579"/>
      <name val="ＭＳ Ｐ明朝"/>
      <family val="1"/>
      <charset val="128"/>
    </font>
    <font>
      <b/>
      <sz val="12"/>
      <name val="ＭＳ Ｐ明朝"/>
      <family val="1"/>
      <charset val="128"/>
    </font>
    <font>
      <b/>
      <sz val="12"/>
      <color rgb="FFFFFF00"/>
      <name val="ＭＳ Ｐ明朝"/>
      <family val="1"/>
      <charset val="128"/>
    </font>
    <font>
      <b/>
      <sz val="11"/>
      <color rgb="FFFFFF00"/>
      <name val="ＭＳ Ｐ明朝"/>
      <family val="1"/>
      <charset val="128"/>
    </font>
    <font>
      <b/>
      <sz val="18"/>
      <name val="ＭＳ Ｐ明朝"/>
      <family val="1"/>
      <charset val="128"/>
    </font>
    <font>
      <b/>
      <sz val="28"/>
      <color rgb="FFFFFF00"/>
      <name val="ＭＳ Ｐ明朝"/>
      <family val="1"/>
      <charset val="128"/>
    </font>
    <font>
      <b/>
      <sz val="12"/>
      <color theme="1"/>
      <name val="ＭＳ Ｐ明朝"/>
      <family val="1"/>
      <charset val="128"/>
    </font>
    <font>
      <u/>
      <sz val="12"/>
      <name val="ＭＳ Ｐ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s>
  <cellStyleXfs count="1">
    <xf numFmtId="0" fontId="0" fillId="0" borderId="0">
      <alignment vertical="center"/>
    </xf>
  </cellStyleXfs>
  <cellXfs count="75">
    <xf numFmtId="0" fontId="0" fillId="0" borderId="0" xfId="0">
      <alignment vertical="center"/>
    </xf>
    <xf numFmtId="0" fontId="4" fillId="2" borderId="0" xfId="0" applyFont="1" applyFill="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lignment vertical="center"/>
    </xf>
    <xf numFmtId="0" fontId="3" fillId="2" borderId="9" xfId="0" applyFont="1" applyFill="1" applyBorder="1">
      <alignment vertical="center"/>
    </xf>
    <xf numFmtId="0" fontId="3" fillId="2" borderId="9" xfId="0" applyFont="1" applyFill="1" applyBorder="1" applyAlignment="1">
      <alignment horizontal="center" vertical="center"/>
    </xf>
    <xf numFmtId="0" fontId="3" fillId="2" borderId="10" xfId="0" applyFont="1" applyFill="1" applyBorder="1">
      <alignment vertical="center"/>
    </xf>
    <xf numFmtId="0" fontId="3" fillId="2" borderId="12" xfId="0" applyFont="1" applyFill="1" applyBorder="1">
      <alignment vertical="center"/>
    </xf>
    <xf numFmtId="0" fontId="3" fillId="2" borderId="12" xfId="0" applyFont="1" applyFill="1" applyBorder="1" applyAlignment="1">
      <alignment horizontal="right" vertical="center"/>
    </xf>
    <xf numFmtId="0" fontId="3" fillId="2" borderId="12"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3"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righ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4" fillId="2" borderId="19" xfId="0" applyFont="1" applyFill="1" applyBorder="1" applyAlignment="1">
      <alignment vertical="center"/>
    </xf>
    <xf numFmtId="0" fontId="3" fillId="2" borderId="9" xfId="0" applyFont="1" applyFill="1" applyBorder="1" applyAlignment="1">
      <alignment horizontal="right" vertical="center"/>
    </xf>
    <xf numFmtId="0" fontId="2" fillId="2" borderId="15"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0" xfId="0" quotePrefix="1" applyFont="1" applyFill="1">
      <alignment vertical="center"/>
    </xf>
    <xf numFmtId="14" fontId="6" fillId="2" borderId="0" xfId="0" applyNumberFormat="1" applyFont="1" applyFill="1">
      <alignment vertical="center"/>
    </xf>
    <xf numFmtId="0" fontId="7" fillId="2" borderId="0" xfId="0" applyFont="1" applyFill="1">
      <alignment vertical="center"/>
    </xf>
    <xf numFmtId="58" fontId="4" fillId="2" borderId="0" xfId="0" quotePrefix="1" applyNumberFormat="1" applyFont="1" applyFill="1" applyAlignment="1">
      <alignment horizontal="right" vertical="center" shrinkToFit="1"/>
    </xf>
    <xf numFmtId="0" fontId="9" fillId="2" borderId="0" xfId="0" applyFont="1" applyFill="1">
      <alignment vertical="center"/>
    </xf>
    <xf numFmtId="0" fontId="10" fillId="2" borderId="0" xfId="0" applyFont="1" applyFill="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1" fillId="2" borderId="24" xfId="0" applyFont="1" applyFill="1" applyBorder="1" applyAlignment="1"/>
    <xf numFmtId="0" fontId="12" fillId="2" borderId="23" xfId="0" applyFont="1" applyFill="1" applyBorder="1" applyAlignment="1"/>
    <xf numFmtId="0" fontId="13" fillId="2" borderId="0" xfId="0" applyFont="1" applyFill="1">
      <alignment vertical="center"/>
    </xf>
    <xf numFmtId="0" fontId="13" fillId="2" borderId="0" xfId="0" applyFont="1" applyFill="1" applyAlignment="1">
      <alignment horizontal="left" vertical="center"/>
    </xf>
    <xf numFmtId="0" fontId="3" fillId="2" borderId="12" xfId="0" applyFont="1" applyFill="1" applyBorder="1" applyAlignment="1">
      <alignment horizontal="center" vertical="center"/>
    </xf>
    <xf numFmtId="0" fontId="3" fillId="2" borderId="0" xfId="0" applyFont="1" applyFill="1" applyAlignment="1">
      <alignment horizontal="left"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49" fontId="4" fillId="2" borderId="0" xfId="0" quotePrefix="1" applyNumberFormat="1" applyFont="1" applyFill="1" applyAlignment="1">
      <alignment horizontal="right" vertical="center" shrinkToFit="1"/>
    </xf>
    <xf numFmtId="0" fontId="12" fillId="2" borderId="0" xfId="0" applyFont="1" applyFill="1" applyBorder="1" applyAlignment="1"/>
    <xf numFmtId="0" fontId="11" fillId="2" borderId="0" xfId="0" applyFont="1" applyFill="1" applyBorder="1" applyAlignment="1"/>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0" fontId="4" fillId="2" borderId="13" xfId="0" applyFont="1" applyFill="1" applyBorder="1" applyAlignment="1">
      <alignment horizontal="left"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9" fillId="2" borderId="25"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2" fillId="2" borderId="16" xfId="0" applyFont="1" applyFill="1" applyBorder="1" applyAlignment="1">
      <alignment horizontal="center"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3" fillId="2" borderId="9" xfId="0" applyFont="1" applyFill="1" applyBorder="1" applyAlignment="1">
      <alignment horizontal="left" vertical="center"/>
    </xf>
    <xf numFmtId="0" fontId="3" fillId="2" borderId="4"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4" fillId="2" borderId="19"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cellXfs>
  <cellStyles count="1">
    <cellStyle name="標準" xfId="0" builtinId="0"/>
  </cellStyles>
  <dxfs count="39">
    <dxf>
      <fill>
        <patternFill>
          <bgColor theme="9" tint="0.79998168889431442"/>
        </patternFill>
      </fill>
    </dxf>
    <dxf>
      <fill>
        <patternFill>
          <bgColor theme="9" tint="0.79998168889431442"/>
        </patternFill>
      </fill>
    </dxf>
    <dxf>
      <fill>
        <patternFill>
          <bgColor theme="9" tint="0.79998168889431442"/>
        </patternFill>
      </fill>
      <border>
        <left style="dashed">
          <color rgb="FFFF0000"/>
        </left>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border>
        <left style="dashed">
          <color rgb="FFFF0000"/>
        </left>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44823</xdr:colOff>
      <xdr:row>11</xdr:row>
      <xdr:rowOff>773206</xdr:rowOff>
    </xdr:from>
    <xdr:to>
      <xdr:col>16</xdr:col>
      <xdr:colOff>1426071</xdr:colOff>
      <xdr:row>13</xdr:row>
      <xdr:rowOff>767361</xdr:rowOff>
    </xdr:to>
    <xdr:sp macro="" textlink="">
      <xdr:nvSpPr>
        <xdr:cNvPr id="2" name="正方形/長方形 1">
          <a:extLst>
            <a:ext uri="{FF2B5EF4-FFF2-40B4-BE49-F238E27FC236}">
              <a16:creationId xmlns:a16="http://schemas.microsoft.com/office/drawing/2014/main" id="{D23577BF-63F6-47B6-8066-33D625688C3C}"/>
            </a:ext>
          </a:extLst>
        </xdr:cNvPr>
        <xdr:cNvSpPr/>
      </xdr:nvSpPr>
      <xdr:spPr>
        <a:xfrm>
          <a:off x="5827058" y="4325471"/>
          <a:ext cx="3039719" cy="15405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kern="1200"/>
            <a:t>【</a:t>
          </a:r>
          <a:r>
            <a:rPr kumimoji="1" lang="ja-JP" altLang="en-US" sz="800" kern="1200"/>
            <a:t>在籍年数・活動年数　計算方法</a:t>
          </a:r>
          <a:r>
            <a:rPr kumimoji="1" lang="en-US" altLang="ja-JP" sz="800" kern="1200"/>
            <a:t>】</a:t>
          </a:r>
        </a:p>
        <a:p>
          <a:pPr algn="l"/>
          <a:r>
            <a:rPr kumimoji="1" lang="ja-JP" altLang="en-US" sz="800" kern="1200"/>
            <a:t>　活動開始した月を「０か月目」とし、翌月から１か月、２か月・・・と計算する。</a:t>
          </a:r>
          <a:endParaRPr kumimoji="1" lang="en-US" altLang="ja-JP" sz="800" kern="1200"/>
        </a:p>
        <a:p>
          <a:pPr algn="l"/>
          <a:endParaRPr kumimoji="1" lang="en-US" altLang="ja-JP" sz="800" kern="1200"/>
        </a:p>
        <a:p>
          <a:pPr algn="l"/>
          <a:r>
            <a:rPr kumimoji="1" lang="ja-JP" altLang="en-US" sz="800" kern="1200"/>
            <a:t>（例）令和６年６月２日～令和７年８月１日</a:t>
          </a:r>
          <a:endParaRPr kumimoji="1" lang="en-US" altLang="ja-JP" sz="800" kern="1200"/>
        </a:p>
        <a:p>
          <a:pPr algn="l"/>
          <a:r>
            <a:rPr kumimoji="1" lang="ja-JP" altLang="en-US" sz="800" kern="1200"/>
            <a:t>⇒令和６年６月を「０か月目」、翌月・７月を「１か月目」とする。</a:t>
          </a:r>
          <a:endParaRPr kumimoji="1" lang="en-US" altLang="ja-JP" sz="800" kern="1200"/>
        </a:p>
        <a:p>
          <a:pPr algn="l"/>
          <a:r>
            <a:rPr kumimoji="1" lang="ja-JP" altLang="en-US" sz="800" kern="1200"/>
            <a:t>⇒この人の活動年数は「１年１月」</a:t>
          </a:r>
          <a:endParaRPr kumimoji="1" lang="en-US" altLang="ja-JP" sz="800" kern="1200"/>
        </a:p>
        <a:p>
          <a:pPr algn="l"/>
          <a:endParaRPr kumimoji="1" lang="en-US" altLang="ja-JP" sz="800" kern="1200"/>
        </a:p>
        <a:p>
          <a:r>
            <a:rPr kumimoji="1" lang="ja-JP" altLang="ja-JP" sz="800">
              <a:solidFill>
                <a:schemeClr val="dk1"/>
              </a:solidFill>
              <a:effectLst/>
              <a:latin typeface="+mn-lt"/>
              <a:ea typeface="+mn-ea"/>
              <a:cs typeface="+mn-cs"/>
            </a:rPr>
            <a:t>（例）令和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月２日～令和７年８月１日</a:t>
          </a:r>
          <a:endParaRPr lang="ja-JP" altLang="ja-JP" sz="800">
            <a:effectLst/>
          </a:endParaRPr>
        </a:p>
        <a:p>
          <a:r>
            <a:rPr kumimoji="1" lang="ja-JP" altLang="ja-JP" sz="800">
              <a:solidFill>
                <a:schemeClr val="dk1"/>
              </a:solidFill>
              <a:effectLst/>
              <a:latin typeface="+mn-lt"/>
              <a:ea typeface="+mn-ea"/>
              <a:cs typeface="+mn-cs"/>
            </a:rPr>
            <a:t>⇒令和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月を「０か月目」、翌月・</a:t>
          </a:r>
          <a:r>
            <a:rPr kumimoji="1" lang="ja-JP" altLang="en-US" sz="800">
              <a:solidFill>
                <a:schemeClr val="dk1"/>
              </a:solidFill>
              <a:effectLst/>
              <a:latin typeface="+mn-lt"/>
              <a:ea typeface="+mn-ea"/>
              <a:cs typeface="+mn-cs"/>
            </a:rPr>
            <a:t>１１</a:t>
          </a:r>
          <a:r>
            <a:rPr kumimoji="1" lang="ja-JP" altLang="ja-JP" sz="800">
              <a:solidFill>
                <a:schemeClr val="dk1"/>
              </a:solidFill>
              <a:effectLst/>
              <a:latin typeface="+mn-lt"/>
              <a:ea typeface="+mn-ea"/>
              <a:cs typeface="+mn-cs"/>
            </a:rPr>
            <a:t>月を「１か月目」とする。</a:t>
          </a:r>
          <a:endParaRPr lang="ja-JP" altLang="ja-JP" sz="800">
            <a:effectLst/>
          </a:endParaRPr>
        </a:p>
        <a:p>
          <a:r>
            <a:rPr kumimoji="1" lang="ja-JP" altLang="ja-JP" sz="800">
              <a:solidFill>
                <a:schemeClr val="dk1"/>
              </a:solidFill>
              <a:effectLst/>
              <a:latin typeface="+mn-lt"/>
              <a:ea typeface="+mn-ea"/>
              <a:cs typeface="+mn-cs"/>
            </a:rPr>
            <a:t>⇒この人の活動年数は「１年</a:t>
          </a:r>
          <a:r>
            <a:rPr kumimoji="1" lang="ja-JP" altLang="en-US" sz="800">
              <a:solidFill>
                <a:schemeClr val="dk1"/>
              </a:solidFill>
              <a:effectLst/>
              <a:latin typeface="+mn-lt"/>
              <a:ea typeface="+mn-ea"/>
              <a:cs typeface="+mn-cs"/>
            </a:rPr>
            <a:t>９</a:t>
          </a:r>
          <a:r>
            <a:rPr kumimoji="1" lang="ja-JP" altLang="ja-JP" sz="800">
              <a:solidFill>
                <a:schemeClr val="dk1"/>
              </a:solidFill>
              <a:effectLst/>
              <a:latin typeface="+mn-lt"/>
              <a:ea typeface="+mn-ea"/>
              <a:cs typeface="+mn-cs"/>
            </a:rPr>
            <a:t>月」</a:t>
          </a:r>
          <a:endParaRPr lang="ja-JP" altLang="ja-JP"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74542</xdr:colOff>
      <xdr:row>12</xdr:row>
      <xdr:rowOff>422413</xdr:rowOff>
    </xdr:from>
    <xdr:to>
      <xdr:col>16</xdr:col>
      <xdr:colOff>1457740</xdr:colOff>
      <xdr:row>13</xdr:row>
      <xdr:rowOff>927652</xdr:rowOff>
    </xdr:to>
    <xdr:sp macro="" textlink="">
      <xdr:nvSpPr>
        <xdr:cNvPr id="2" name="正方形/長方形 1">
          <a:extLst>
            <a:ext uri="{FF2B5EF4-FFF2-40B4-BE49-F238E27FC236}">
              <a16:creationId xmlns:a16="http://schemas.microsoft.com/office/drawing/2014/main" id="{C1A52A06-3F3B-4551-B1CB-34BA2E88291D}"/>
            </a:ext>
          </a:extLst>
        </xdr:cNvPr>
        <xdr:cNvSpPr/>
      </xdr:nvSpPr>
      <xdr:spPr>
        <a:xfrm>
          <a:off x="5714999" y="4306956"/>
          <a:ext cx="3039719" cy="15405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kern="1200"/>
            <a:t>【</a:t>
          </a:r>
          <a:r>
            <a:rPr kumimoji="1" lang="ja-JP" altLang="en-US" sz="800" kern="1200"/>
            <a:t>在籍年数・活動年数　計算方法</a:t>
          </a:r>
          <a:r>
            <a:rPr kumimoji="1" lang="en-US" altLang="ja-JP" sz="800" kern="1200"/>
            <a:t>】</a:t>
          </a:r>
        </a:p>
        <a:p>
          <a:pPr algn="l"/>
          <a:r>
            <a:rPr kumimoji="1" lang="ja-JP" altLang="en-US" sz="800" kern="1200"/>
            <a:t>　活動開始した月を「０か月目」とし、翌月から１か月、２か月・・・と計算する。</a:t>
          </a:r>
          <a:endParaRPr kumimoji="1" lang="en-US" altLang="ja-JP" sz="800" kern="1200"/>
        </a:p>
        <a:p>
          <a:pPr algn="l"/>
          <a:endParaRPr kumimoji="1" lang="en-US" altLang="ja-JP" sz="800" kern="1200"/>
        </a:p>
        <a:p>
          <a:pPr algn="l"/>
          <a:r>
            <a:rPr kumimoji="1" lang="ja-JP" altLang="en-US" sz="800" kern="1200"/>
            <a:t>（例）令和６年６月２日～令和７年８月１日</a:t>
          </a:r>
          <a:endParaRPr kumimoji="1" lang="en-US" altLang="ja-JP" sz="800" kern="1200"/>
        </a:p>
        <a:p>
          <a:pPr algn="l"/>
          <a:r>
            <a:rPr kumimoji="1" lang="ja-JP" altLang="en-US" sz="800" kern="1200"/>
            <a:t>⇒令和６年６月を「０か月目」、翌月・７月を「１か月目」とする。</a:t>
          </a:r>
          <a:endParaRPr kumimoji="1" lang="en-US" altLang="ja-JP" sz="800" kern="1200"/>
        </a:p>
        <a:p>
          <a:pPr algn="l"/>
          <a:r>
            <a:rPr kumimoji="1" lang="ja-JP" altLang="en-US" sz="800" kern="1200"/>
            <a:t>⇒この人の活動年数は「１年１月」</a:t>
          </a:r>
          <a:endParaRPr kumimoji="1" lang="en-US" altLang="ja-JP" sz="800" kern="1200"/>
        </a:p>
        <a:p>
          <a:pPr algn="l"/>
          <a:endParaRPr kumimoji="1" lang="en-US" altLang="ja-JP" sz="800" kern="1200"/>
        </a:p>
        <a:p>
          <a:r>
            <a:rPr kumimoji="1" lang="ja-JP" altLang="ja-JP" sz="800">
              <a:solidFill>
                <a:schemeClr val="dk1"/>
              </a:solidFill>
              <a:effectLst/>
              <a:latin typeface="+mn-lt"/>
              <a:ea typeface="+mn-ea"/>
              <a:cs typeface="+mn-cs"/>
            </a:rPr>
            <a:t>（例）令和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月２日～令和７年８月１日</a:t>
          </a:r>
          <a:endParaRPr lang="ja-JP" altLang="ja-JP" sz="800">
            <a:effectLst/>
          </a:endParaRPr>
        </a:p>
        <a:p>
          <a:r>
            <a:rPr kumimoji="1" lang="ja-JP" altLang="ja-JP" sz="800">
              <a:solidFill>
                <a:schemeClr val="dk1"/>
              </a:solidFill>
              <a:effectLst/>
              <a:latin typeface="+mn-lt"/>
              <a:ea typeface="+mn-ea"/>
              <a:cs typeface="+mn-cs"/>
            </a:rPr>
            <a:t>⇒令和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月を「０か月目」、翌月・</a:t>
          </a:r>
          <a:r>
            <a:rPr kumimoji="1" lang="ja-JP" altLang="en-US" sz="800">
              <a:solidFill>
                <a:schemeClr val="dk1"/>
              </a:solidFill>
              <a:effectLst/>
              <a:latin typeface="+mn-lt"/>
              <a:ea typeface="+mn-ea"/>
              <a:cs typeface="+mn-cs"/>
            </a:rPr>
            <a:t>１１</a:t>
          </a:r>
          <a:r>
            <a:rPr kumimoji="1" lang="ja-JP" altLang="ja-JP" sz="800">
              <a:solidFill>
                <a:schemeClr val="dk1"/>
              </a:solidFill>
              <a:effectLst/>
              <a:latin typeface="+mn-lt"/>
              <a:ea typeface="+mn-ea"/>
              <a:cs typeface="+mn-cs"/>
            </a:rPr>
            <a:t>月を「１か月目」とする。</a:t>
          </a:r>
          <a:endParaRPr lang="ja-JP" altLang="ja-JP" sz="800">
            <a:effectLst/>
          </a:endParaRPr>
        </a:p>
        <a:p>
          <a:r>
            <a:rPr kumimoji="1" lang="ja-JP" altLang="ja-JP" sz="800">
              <a:solidFill>
                <a:schemeClr val="dk1"/>
              </a:solidFill>
              <a:effectLst/>
              <a:latin typeface="+mn-lt"/>
              <a:ea typeface="+mn-ea"/>
              <a:cs typeface="+mn-cs"/>
            </a:rPr>
            <a:t>⇒この人の活動年数は「１年</a:t>
          </a:r>
          <a:r>
            <a:rPr kumimoji="1" lang="ja-JP" altLang="en-US" sz="800">
              <a:solidFill>
                <a:schemeClr val="dk1"/>
              </a:solidFill>
              <a:effectLst/>
              <a:latin typeface="+mn-lt"/>
              <a:ea typeface="+mn-ea"/>
              <a:cs typeface="+mn-cs"/>
            </a:rPr>
            <a:t>９</a:t>
          </a:r>
          <a:r>
            <a:rPr kumimoji="1" lang="ja-JP" altLang="ja-JP" sz="800">
              <a:solidFill>
                <a:schemeClr val="dk1"/>
              </a:solidFill>
              <a:effectLst/>
              <a:latin typeface="+mn-lt"/>
              <a:ea typeface="+mn-ea"/>
              <a:cs typeface="+mn-cs"/>
            </a:rPr>
            <a:t>月」</a:t>
          </a:r>
          <a:endParaRPr lang="ja-JP" altLang="ja-JP"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157368</xdr:colOff>
      <xdr:row>11</xdr:row>
      <xdr:rowOff>397565</xdr:rowOff>
    </xdr:from>
    <xdr:to>
      <xdr:col>16</xdr:col>
      <xdr:colOff>1275522</xdr:colOff>
      <xdr:row>13</xdr:row>
      <xdr:rowOff>397566</xdr:rowOff>
    </xdr:to>
    <xdr:sp macro="" textlink="">
      <xdr:nvSpPr>
        <xdr:cNvPr id="3" name="正方形/長方形 2">
          <a:extLst>
            <a:ext uri="{FF2B5EF4-FFF2-40B4-BE49-F238E27FC236}">
              <a16:creationId xmlns:a16="http://schemas.microsoft.com/office/drawing/2014/main" id="{ADE95316-09D2-8927-1358-F72C13D1B8F0}"/>
            </a:ext>
          </a:extLst>
        </xdr:cNvPr>
        <xdr:cNvSpPr/>
      </xdr:nvSpPr>
      <xdr:spPr>
        <a:xfrm>
          <a:off x="5681868" y="3983935"/>
          <a:ext cx="3039719" cy="15405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kern="1200"/>
            <a:t>【</a:t>
          </a:r>
          <a:r>
            <a:rPr kumimoji="1" lang="ja-JP" altLang="en-US" sz="800" kern="1200"/>
            <a:t>在籍年数・活動年数　計算方法</a:t>
          </a:r>
          <a:r>
            <a:rPr kumimoji="1" lang="en-US" altLang="ja-JP" sz="800" kern="1200"/>
            <a:t>】</a:t>
          </a:r>
        </a:p>
        <a:p>
          <a:pPr algn="l"/>
          <a:r>
            <a:rPr kumimoji="1" lang="ja-JP" altLang="en-US" sz="800" kern="1200"/>
            <a:t>　活動開始した月を「０か月目」とし、翌月から１か月、２か月・・・と計算する。</a:t>
          </a:r>
          <a:endParaRPr kumimoji="1" lang="en-US" altLang="ja-JP" sz="800" kern="1200"/>
        </a:p>
        <a:p>
          <a:pPr algn="l"/>
          <a:endParaRPr kumimoji="1" lang="en-US" altLang="ja-JP" sz="800" kern="1200"/>
        </a:p>
        <a:p>
          <a:pPr algn="l"/>
          <a:r>
            <a:rPr kumimoji="1" lang="ja-JP" altLang="en-US" sz="800" kern="1200"/>
            <a:t>（例）令和６年６月２日～令和７年８月１日</a:t>
          </a:r>
          <a:endParaRPr kumimoji="1" lang="en-US" altLang="ja-JP" sz="800" kern="1200"/>
        </a:p>
        <a:p>
          <a:pPr algn="l"/>
          <a:r>
            <a:rPr kumimoji="1" lang="ja-JP" altLang="en-US" sz="800" kern="1200"/>
            <a:t>⇒令和６年６月を「０か月目」、翌月・７月を「１か月目」とする。</a:t>
          </a:r>
          <a:endParaRPr kumimoji="1" lang="en-US" altLang="ja-JP" sz="800" kern="1200"/>
        </a:p>
        <a:p>
          <a:pPr algn="l"/>
          <a:r>
            <a:rPr kumimoji="1" lang="ja-JP" altLang="en-US" sz="800" kern="1200"/>
            <a:t>⇒この人の活動年数は「１年１月」</a:t>
          </a:r>
          <a:endParaRPr kumimoji="1" lang="en-US" altLang="ja-JP" sz="800" kern="1200"/>
        </a:p>
        <a:p>
          <a:pPr algn="l"/>
          <a:endParaRPr kumimoji="1" lang="en-US" altLang="ja-JP" sz="800" kern="1200"/>
        </a:p>
        <a:p>
          <a:r>
            <a:rPr kumimoji="1" lang="ja-JP" altLang="ja-JP" sz="800">
              <a:solidFill>
                <a:schemeClr val="dk1"/>
              </a:solidFill>
              <a:effectLst/>
              <a:latin typeface="+mn-lt"/>
              <a:ea typeface="+mn-ea"/>
              <a:cs typeface="+mn-cs"/>
            </a:rPr>
            <a:t>（例）令和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月２日～令和７年８月１日</a:t>
          </a:r>
          <a:endParaRPr lang="ja-JP" altLang="ja-JP" sz="800">
            <a:effectLst/>
          </a:endParaRPr>
        </a:p>
        <a:p>
          <a:r>
            <a:rPr kumimoji="1" lang="ja-JP" altLang="ja-JP" sz="800">
              <a:solidFill>
                <a:schemeClr val="dk1"/>
              </a:solidFill>
              <a:effectLst/>
              <a:latin typeface="+mn-lt"/>
              <a:ea typeface="+mn-ea"/>
              <a:cs typeface="+mn-cs"/>
            </a:rPr>
            <a:t>⇒令和</a:t>
          </a:r>
          <a:r>
            <a:rPr kumimoji="1" lang="ja-JP" altLang="en-US" sz="800">
              <a:solidFill>
                <a:schemeClr val="dk1"/>
              </a:solidFill>
              <a:effectLst/>
              <a:latin typeface="+mn-lt"/>
              <a:ea typeface="+mn-ea"/>
              <a:cs typeface="+mn-cs"/>
            </a:rPr>
            <a:t>５</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１０</a:t>
          </a:r>
          <a:r>
            <a:rPr kumimoji="1" lang="ja-JP" altLang="ja-JP" sz="800">
              <a:solidFill>
                <a:schemeClr val="dk1"/>
              </a:solidFill>
              <a:effectLst/>
              <a:latin typeface="+mn-lt"/>
              <a:ea typeface="+mn-ea"/>
              <a:cs typeface="+mn-cs"/>
            </a:rPr>
            <a:t>月を「０か月目」、翌月・</a:t>
          </a:r>
          <a:r>
            <a:rPr kumimoji="1" lang="ja-JP" altLang="en-US" sz="800">
              <a:solidFill>
                <a:schemeClr val="dk1"/>
              </a:solidFill>
              <a:effectLst/>
              <a:latin typeface="+mn-lt"/>
              <a:ea typeface="+mn-ea"/>
              <a:cs typeface="+mn-cs"/>
            </a:rPr>
            <a:t>１１</a:t>
          </a:r>
          <a:r>
            <a:rPr kumimoji="1" lang="ja-JP" altLang="ja-JP" sz="800">
              <a:solidFill>
                <a:schemeClr val="dk1"/>
              </a:solidFill>
              <a:effectLst/>
              <a:latin typeface="+mn-lt"/>
              <a:ea typeface="+mn-ea"/>
              <a:cs typeface="+mn-cs"/>
            </a:rPr>
            <a:t>月を「１か月目」とする。</a:t>
          </a:r>
          <a:endParaRPr lang="ja-JP" altLang="ja-JP" sz="800">
            <a:effectLst/>
          </a:endParaRPr>
        </a:p>
        <a:p>
          <a:r>
            <a:rPr kumimoji="1" lang="ja-JP" altLang="ja-JP" sz="800">
              <a:solidFill>
                <a:schemeClr val="dk1"/>
              </a:solidFill>
              <a:effectLst/>
              <a:latin typeface="+mn-lt"/>
              <a:ea typeface="+mn-ea"/>
              <a:cs typeface="+mn-cs"/>
            </a:rPr>
            <a:t>⇒この人の活動年数は「１年</a:t>
          </a:r>
          <a:r>
            <a:rPr kumimoji="1" lang="ja-JP" altLang="en-US" sz="800">
              <a:solidFill>
                <a:schemeClr val="dk1"/>
              </a:solidFill>
              <a:effectLst/>
              <a:latin typeface="+mn-lt"/>
              <a:ea typeface="+mn-ea"/>
              <a:cs typeface="+mn-cs"/>
            </a:rPr>
            <a:t>９</a:t>
          </a:r>
          <a:r>
            <a:rPr kumimoji="1" lang="ja-JP" altLang="ja-JP" sz="800">
              <a:solidFill>
                <a:schemeClr val="dk1"/>
              </a:solidFill>
              <a:effectLst/>
              <a:latin typeface="+mn-lt"/>
              <a:ea typeface="+mn-ea"/>
              <a:cs typeface="+mn-cs"/>
            </a:rPr>
            <a:t>月」</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5" zoomScaleNormal="100" zoomScaleSheetLayoutView="85" workbookViewId="0">
      <selection activeCell="B3" sqref="B3:I3"/>
    </sheetView>
  </sheetViews>
  <sheetFormatPr defaultRowHeight="13.5" x14ac:dyDescent="0.15"/>
  <cols>
    <col min="1" max="1" width="15.75" style="2" customWidth="1"/>
    <col min="2" max="2" width="3" style="1" customWidth="1"/>
    <col min="3" max="3" width="7" style="1" customWidth="1"/>
    <col min="4" max="4" width="3.625" style="1" customWidth="1"/>
    <col min="5" max="5" width="5.875" style="1" customWidth="1"/>
    <col min="6" max="6" width="3.375" style="2" customWidth="1"/>
    <col min="7" max="7" width="3.25" style="2" customWidth="1"/>
    <col min="8" max="8" width="3.875" style="2" customWidth="1"/>
    <col min="9" max="9" width="3.25" style="1" customWidth="1"/>
    <col min="10" max="10" width="3.875" style="1" customWidth="1"/>
    <col min="11" max="11" width="3.25" style="1" customWidth="1"/>
    <col min="12" max="12" width="16.25" style="1" customWidth="1"/>
    <col min="13" max="13" width="3.5" style="1" customWidth="1"/>
    <col min="14" max="14" width="5" style="30" customWidth="1"/>
    <col min="15" max="16" width="8.375" style="1" customWidth="1"/>
    <col min="17" max="18" width="88.375" style="1" customWidth="1"/>
    <col min="19" max="19" width="5" style="1" customWidth="1"/>
    <col min="20" max="16384" width="9" style="1"/>
  </cols>
  <sheetData>
    <row r="1" spans="1:20" ht="18.75" customHeight="1" x14ac:dyDescent="0.15">
      <c r="A1" s="59" t="s">
        <v>10</v>
      </c>
      <c r="B1" s="59"/>
      <c r="C1" s="59"/>
      <c r="D1" s="59"/>
      <c r="E1" s="59"/>
      <c r="F1" s="59"/>
      <c r="G1" s="59"/>
      <c r="H1" s="59"/>
      <c r="I1" s="59"/>
      <c r="J1" s="59"/>
      <c r="K1" s="59"/>
      <c r="L1" s="59"/>
      <c r="O1" s="25">
        <v>45870</v>
      </c>
      <c r="P1" s="25"/>
    </row>
    <row r="2" spans="1:20" ht="20.25" customHeight="1" x14ac:dyDescent="0.15">
      <c r="O2" s="26">
        <f>IF(E7="昭和",1925+F7,IF(E7="平成",1988+F7))</f>
        <v>1925</v>
      </c>
      <c r="P2" s="26"/>
    </row>
    <row r="3" spans="1:20" s="5" customFormat="1" ht="16.5" customHeight="1" x14ac:dyDescent="0.15">
      <c r="A3" s="3" t="s">
        <v>6</v>
      </c>
      <c r="B3" s="60" t="s">
        <v>43</v>
      </c>
      <c r="C3" s="60"/>
      <c r="D3" s="60"/>
      <c r="E3" s="60"/>
      <c r="F3" s="60"/>
      <c r="G3" s="60"/>
      <c r="H3" s="60"/>
      <c r="I3" s="60"/>
      <c r="J3" s="4"/>
      <c r="K3" s="4"/>
      <c r="L3" s="4"/>
      <c r="M3" s="28" t="str">
        <f>IF(B3="＜　　　　　　　　　　　　　　　　　　　＞","！","")</f>
        <v>！</v>
      </c>
      <c r="N3" s="31"/>
      <c r="T3" s="5" t="s">
        <v>25</v>
      </c>
    </row>
    <row r="4" spans="1:20" s="5" customFormat="1" ht="11.25" customHeight="1" thickBot="1" x14ac:dyDescent="0.2">
      <c r="A4" s="3"/>
      <c r="F4" s="3"/>
      <c r="G4" s="3"/>
      <c r="H4" s="3"/>
      <c r="N4" s="31"/>
      <c r="O4" s="50" t="str">
        <f>IF(O6=0,"O K","")</f>
        <v/>
      </c>
      <c r="P4" s="50"/>
      <c r="S4" s="5" t="s">
        <v>17</v>
      </c>
      <c r="T4" s="5" t="s">
        <v>26</v>
      </c>
    </row>
    <row r="5" spans="1:20" s="5" customFormat="1" ht="18" customHeight="1" thickTop="1" x14ac:dyDescent="0.15">
      <c r="A5" s="61" t="s">
        <v>9</v>
      </c>
      <c r="B5" s="58" t="s">
        <v>7</v>
      </c>
      <c r="C5" s="57"/>
      <c r="D5" s="57"/>
      <c r="E5" s="57"/>
      <c r="F5" s="57"/>
      <c r="G5" s="57"/>
      <c r="H5" s="57"/>
      <c r="I5" s="57"/>
      <c r="J5" s="57"/>
      <c r="K5" s="57"/>
      <c r="L5" s="19"/>
      <c r="M5" s="28" t="str">
        <f>IF(E5="","！","")</f>
        <v>！</v>
      </c>
      <c r="N5" s="32"/>
      <c r="O5" s="48" t="s">
        <v>32</v>
      </c>
      <c r="P5" s="49"/>
      <c r="S5" s="5" t="s">
        <v>18</v>
      </c>
      <c r="T5" s="5" t="s">
        <v>27</v>
      </c>
    </row>
    <row r="6" spans="1:20" s="5" customFormat="1" ht="33.75" customHeight="1" thickBot="1" x14ac:dyDescent="0.35">
      <c r="A6" s="62"/>
      <c r="B6" s="21"/>
      <c r="C6" s="17"/>
      <c r="D6" s="17"/>
      <c r="E6" s="65"/>
      <c r="F6" s="65"/>
      <c r="G6" s="65"/>
      <c r="H6" s="65"/>
      <c r="I6" s="65"/>
      <c r="J6" s="65"/>
      <c r="K6" s="65"/>
      <c r="L6" s="18" t="s">
        <v>25</v>
      </c>
      <c r="M6" s="28" t="str">
        <f>IF(E6="","！","")</f>
        <v>！</v>
      </c>
      <c r="N6" s="32" t="str">
        <f>IF(L6="（性別）","！","")</f>
        <v>！</v>
      </c>
      <c r="O6" s="35">
        <f>COUNTIF(M2:N23,"！")</f>
        <v>14</v>
      </c>
      <c r="P6" s="34" t="s">
        <v>33</v>
      </c>
      <c r="S6" s="5" t="s">
        <v>16</v>
      </c>
    </row>
    <row r="7" spans="1:20" s="5" customFormat="1" ht="39.75" customHeight="1" thickTop="1" x14ac:dyDescent="0.15">
      <c r="A7" s="14" t="s">
        <v>0</v>
      </c>
      <c r="B7" s="9"/>
      <c r="C7" s="9"/>
      <c r="D7" s="9"/>
      <c r="E7" s="10" t="s">
        <v>16</v>
      </c>
      <c r="F7" s="11"/>
      <c r="G7" s="11" t="s">
        <v>21</v>
      </c>
      <c r="H7" s="11"/>
      <c r="I7" s="11" t="s">
        <v>15</v>
      </c>
      <c r="J7" s="11"/>
      <c r="K7" s="12" t="s">
        <v>22</v>
      </c>
      <c r="L7" s="13"/>
      <c r="M7" s="28" t="str">
        <f>IF(COUNTBLANK(E7:K7)&gt;0,"！","")</f>
        <v>！</v>
      </c>
      <c r="N7" s="32"/>
      <c r="S7" s="5" t="s">
        <v>19</v>
      </c>
    </row>
    <row r="8" spans="1:20" s="5" customFormat="1" ht="39.75" customHeight="1" x14ac:dyDescent="0.15">
      <c r="A8" s="14" t="s">
        <v>31</v>
      </c>
      <c r="B8" s="9"/>
      <c r="C8" s="9"/>
      <c r="D8" s="9"/>
      <c r="E8" s="10"/>
      <c r="F8" s="10" t="s">
        <v>13</v>
      </c>
      <c r="G8" s="11" t="str">
        <f>IF(F7="","",IF(H7&gt;8,2025-O2-1,2025-O2))</f>
        <v/>
      </c>
      <c r="H8" s="11" t="s">
        <v>14</v>
      </c>
      <c r="I8" s="11" t="str">
        <f>IF(F7="","",IF(H7&lt;8,8-H7,MOD(12+8-H7,12)))</f>
        <v/>
      </c>
      <c r="J8" s="11" t="s">
        <v>15</v>
      </c>
      <c r="K8" s="9"/>
      <c r="L8" s="13"/>
      <c r="M8" s="36" t="s">
        <v>34</v>
      </c>
      <c r="N8" s="32"/>
      <c r="O8" s="24"/>
      <c r="P8" s="24"/>
      <c r="S8" s="5" t="s">
        <v>20</v>
      </c>
    </row>
    <row r="9" spans="1:20" s="5" customFormat="1" ht="27.75" customHeight="1" x14ac:dyDescent="0.15">
      <c r="A9" s="61" t="s">
        <v>11</v>
      </c>
      <c r="B9" s="16" t="s">
        <v>8</v>
      </c>
      <c r="C9" s="70"/>
      <c r="D9" s="70"/>
      <c r="E9" s="70"/>
      <c r="F9" s="70"/>
      <c r="G9" s="70"/>
      <c r="H9" s="70"/>
      <c r="I9" s="70"/>
      <c r="J9" s="70"/>
      <c r="K9" s="70"/>
      <c r="L9" s="71"/>
      <c r="M9" s="28" t="str">
        <f>IF(C9="","！","")</f>
        <v>！</v>
      </c>
      <c r="N9" s="32"/>
    </row>
    <row r="10" spans="1:20" s="5" customFormat="1" ht="27.75" customHeight="1" x14ac:dyDescent="0.15">
      <c r="A10" s="69"/>
      <c r="B10" s="22"/>
      <c r="C10" s="66"/>
      <c r="D10" s="66"/>
      <c r="E10" s="66"/>
      <c r="F10" s="66"/>
      <c r="G10" s="66"/>
      <c r="H10" s="66"/>
      <c r="I10" s="66"/>
      <c r="J10" s="66"/>
      <c r="K10" s="66"/>
      <c r="L10" s="67"/>
      <c r="M10" s="28" t="str">
        <f>IF(C10="","！","")</f>
        <v>！</v>
      </c>
      <c r="N10" s="32"/>
    </row>
    <row r="11" spans="1:20" s="5" customFormat="1" ht="27.75" customHeight="1" x14ac:dyDescent="0.15">
      <c r="A11" s="62"/>
      <c r="B11" s="23"/>
      <c r="C11" s="68"/>
      <c r="D11" s="68"/>
      <c r="E11" s="68"/>
      <c r="F11" s="68"/>
      <c r="G11" s="68"/>
      <c r="H11" s="68"/>
      <c r="I11" s="7"/>
      <c r="J11" s="6"/>
      <c r="K11" s="20" t="s">
        <v>24</v>
      </c>
      <c r="L11" s="8"/>
      <c r="M11" s="28" t="str">
        <f>IF(L11="","！","")</f>
        <v>！</v>
      </c>
      <c r="N11" s="32"/>
    </row>
    <row r="12" spans="1:20" s="5" customFormat="1" ht="81.75" customHeight="1" x14ac:dyDescent="0.15">
      <c r="A12" s="14" t="s">
        <v>1</v>
      </c>
      <c r="B12" s="54"/>
      <c r="C12" s="55"/>
      <c r="D12" s="55"/>
      <c r="E12" s="55"/>
      <c r="F12" s="55"/>
      <c r="G12" s="55"/>
      <c r="H12" s="55"/>
      <c r="I12" s="55"/>
      <c r="J12" s="55"/>
      <c r="K12" s="55"/>
      <c r="L12" s="56"/>
      <c r="M12" s="28" t="str">
        <f>IF(B12="","！","")</f>
        <v>！</v>
      </c>
      <c r="N12" s="32"/>
    </row>
    <row r="13" spans="1:20" s="5" customFormat="1" ht="39.75" customHeight="1" x14ac:dyDescent="0.15">
      <c r="A13" s="15" t="s">
        <v>12</v>
      </c>
      <c r="B13" s="51"/>
      <c r="C13" s="52"/>
      <c r="D13" s="52"/>
      <c r="E13" s="52"/>
      <c r="F13" s="11"/>
      <c r="G13" s="11" t="s">
        <v>21</v>
      </c>
      <c r="H13" s="11"/>
      <c r="I13" s="11" t="s">
        <v>15</v>
      </c>
      <c r="J13" s="52"/>
      <c r="K13" s="52"/>
      <c r="L13" s="53"/>
      <c r="M13" s="28" t="str">
        <f>IF(COUNTBLANK(F13:I13)&gt;0,"！","")</f>
        <v>！</v>
      </c>
      <c r="N13" s="32"/>
    </row>
    <row r="14" spans="1:20" s="5" customFormat="1" ht="79.5" customHeight="1" x14ac:dyDescent="0.15">
      <c r="A14" s="14" t="s">
        <v>30</v>
      </c>
      <c r="B14" s="54"/>
      <c r="C14" s="55"/>
      <c r="D14" s="55"/>
      <c r="E14" s="55"/>
      <c r="F14" s="55"/>
      <c r="G14" s="55"/>
      <c r="H14" s="55"/>
      <c r="I14" s="55"/>
      <c r="J14" s="55"/>
      <c r="K14" s="55"/>
      <c r="L14" s="56"/>
      <c r="M14" s="28" t="str">
        <f>IF(B14="","！","")</f>
        <v>！</v>
      </c>
      <c r="N14" s="32"/>
    </row>
    <row r="15" spans="1:20" s="5" customFormat="1" ht="30.75" customHeight="1" x14ac:dyDescent="0.15">
      <c r="A15" s="14" t="s">
        <v>4</v>
      </c>
      <c r="B15" s="51"/>
      <c r="C15" s="52"/>
      <c r="D15" s="52"/>
      <c r="E15" s="52"/>
      <c r="F15" s="52"/>
      <c r="G15" s="52"/>
      <c r="H15" s="11" t="s">
        <v>23</v>
      </c>
      <c r="I15" s="52"/>
      <c r="J15" s="52"/>
      <c r="K15" s="52"/>
      <c r="L15" s="53"/>
      <c r="M15" s="28" t="str">
        <f>IF(F15="","！","")</f>
        <v>！</v>
      </c>
      <c r="N15" s="37" t="s">
        <v>38</v>
      </c>
    </row>
    <row r="16" spans="1:20" s="5" customFormat="1" ht="52.5" customHeight="1" x14ac:dyDescent="0.15">
      <c r="A16" s="14" t="s">
        <v>2</v>
      </c>
      <c r="B16" s="54"/>
      <c r="C16" s="55"/>
      <c r="D16" s="55"/>
      <c r="E16" s="55"/>
      <c r="F16" s="55"/>
      <c r="G16" s="55"/>
      <c r="H16" s="55"/>
      <c r="I16" s="55"/>
      <c r="J16" s="55"/>
      <c r="K16" s="55"/>
      <c r="L16" s="56"/>
      <c r="M16" s="28" t="str">
        <f>IF(B16="","！","")</f>
        <v>！</v>
      </c>
      <c r="N16" s="32"/>
    </row>
    <row r="17" spans="1:14" s="5" customFormat="1" ht="73.5" customHeight="1" x14ac:dyDescent="0.15">
      <c r="A17" s="15" t="s">
        <v>52</v>
      </c>
      <c r="B17" s="45" t="s">
        <v>51</v>
      </c>
      <c r="C17" s="46"/>
      <c r="D17" s="46"/>
      <c r="E17" s="46"/>
      <c r="F17" s="46"/>
      <c r="G17" s="46"/>
      <c r="H17" s="46"/>
      <c r="I17" s="46"/>
      <c r="J17" s="46"/>
      <c r="K17" s="46"/>
      <c r="L17" s="47"/>
      <c r="M17" s="28" t="str">
        <f>IF(B17="","！","")</f>
        <v/>
      </c>
      <c r="N17" s="32"/>
    </row>
    <row r="18" spans="1:14" s="5" customFormat="1" ht="55.5" customHeight="1" x14ac:dyDescent="0.15">
      <c r="A18" s="14" t="s">
        <v>3</v>
      </c>
      <c r="B18" s="54"/>
      <c r="C18" s="55"/>
      <c r="D18" s="55"/>
      <c r="E18" s="55"/>
      <c r="F18" s="55"/>
      <c r="G18" s="55"/>
      <c r="H18" s="55"/>
      <c r="I18" s="55"/>
      <c r="J18" s="55"/>
      <c r="K18" s="55"/>
      <c r="L18" s="56"/>
      <c r="M18" s="36" t="s">
        <v>35</v>
      </c>
      <c r="N18" s="32"/>
    </row>
    <row r="19" spans="1:14" x14ac:dyDescent="0.15">
      <c r="M19" s="29"/>
      <c r="N19" s="33"/>
    </row>
    <row r="20" spans="1:14" ht="7.5" customHeight="1" x14ac:dyDescent="0.15">
      <c r="M20" s="29"/>
      <c r="N20" s="33"/>
    </row>
    <row r="21" spans="1:14" ht="14.25" x14ac:dyDescent="0.15">
      <c r="A21" s="42" t="s">
        <v>54</v>
      </c>
      <c r="M21" s="28" t="str">
        <f>IF(A21="令和７年　月　　日","！","")</f>
        <v/>
      </c>
      <c r="N21" s="33"/>
    </row>
    <row r="22" spans="1:14" ht="9" customHeight="1" x14ac:dyDescent="0.15">
      <c r="M22" s="29"/>
      <c r="N22" s="33"/>
    </row>
    <row r="23" spans="1:14" ht="24.75" customHeight="1" x14ac:dyDescent="0.15">
      <c r="A23" s="63" t="s">
        <v>28</v>
      </c>
      <c r="B23" s="63"/>
      <c r="C23" s="64"/>
      <c r="D23" s="64"/>
      <c r="E23" s="64"/>
      <c r="F23" s="64"/>
      <c r="G23" s="64"/>
      <c r="H23" s="64"/>
      <c r="I23" s="64"/>
      <c r="J23" s="64"/>
      <c r="K23" s="64"/>
      <c r="L23" s="64"/>
      <c r="M23" s="28" t="str">
        <f>IF(C23="","！","")</f>
        <v>！</v>
      </c>
      <c r="N23" s="33"/>
    </row>
    <row r="24" spans="1:14" ht="6" customHeight="1" x14ac:dyDescent="0.15">
      <c r="M24" s="29"/>
      <c r="N24" s="33"/>
    </row>
  </sheetData>
  <mergeCells count="24">
    <mergeCell ref="A1:L1"/>
    <mergeCell ref="B3:I3"/>
    <mergeCell ref="A5:A6"/>
    <mergeCell ref="B18:L18"/>
    <mergeCell ref="A23:B23"/>
    <mergeCell ref="C23:L23"/>
    <mergeCell ref="E6:K6"/>
    <mergeCell ref="B12:L12"/>
    <mergeCell ref="B13:E13"/>
    <mergeCell ref="J13:L13"/>
    <mergeCell ref="B14:L14"/>
    <mergeCell ref="C10:L10"/>
    <mergeCell ref="C11:H11"/>
    <mergeCell ref="A9:A11"/>
    <mergeCell ref="F15:G15"/>
    <mergeCell ref="C9:L9"/>
    <mergeCell ref="B17:L17"/>
    <mergeCell ref="O5:P5"/>
    <mergeCell ref="O4:P4"/>
    <mergeCell ref="B15:E15"/>
    <mergeCell ref="I15:L15"/>
    <mergeCell ref="B16:L16"/>
    <mergeCell ref="E5:K5"/>
    <mergeCell ref="B5:D5"/>
  </mergeCells>
  <phoneticPr fontId="1"/>
  <conditionalFormatting sqref="A21">
    <cfRule type="expression" dxfId="38" priority="2">
      <formula>M21="！"</formula>
    </cfRule>
  </conditionalFormatting>
  <conditionalFormatting sqref="B3:I3">
    <cfRule type="expression" dxfId="37" priority="12">
      <formula>$M$3="！"</formula>
    </cfRule>
  </conditionalFormatting>
  <conditionalFormatting sqref="B12:L12 B14:L14 B16:L16 B17">
    <cfRule type="expression" dxfId="36" priority="5">
      <formula>M12="！"</formula>
    </cfRule>
  </conditionalFormatting>
  <conditionalFormatting sqref="C11:H11">
    <cfRule type="expression" dxfId="35" priority="7">
      <formula>M10="！"</formula>
    </cfRule>
  </conditionalFormatting>
  <conditionalFormatting sqref="C9:L10">
    <cfRule type="expression" dxfId="34" priority="8">
      <formula>M9="！"</formula>
    </cfRule>
  </conditionalFormatting>
  <conditionalFormatting sqref="C23:L23">
    <cfRule type="expression" dxfId="33" priority="1">
      <formula>M23="！"</formula>
    </cfRule>
  </conditionalFormatting>
  <conditionalFormatting sqref="E5:K6">
    <cfRule type="expression" dxfId="32" priority="11">
      <formula>M5="！"</formula>
    </cfRule>
  </conditionalFormatting>
  <conditionalFormatting sqref="E7:K7">
    <cfRule type="expression" dxfId="31" priority="9">
      <formula>$M$7="！"</formula>
    </cfRule>
  </conditionalFormatting>
  <conditionalFormatting sqref="F15:G15">
    <cfRule type="expression" dxfId="30" priority="3">
      <formula>$M$15="！"</formula>
    </cfRule>
  </conditionalFormatting>
  <conditionalFormatting sqref="F13:I13">
    <cfRule type="expression" dxfId="29" priority="4">
      <formula>$M$13="！"</formula>
    </cfRule>
  </conditionalFormatting>
  <conditionalFormatting sqref="L6">
    <cfRule type="expression" dxfId="28" priority="10">
      <formula>N6="！"</formula>
    </cfRule>
  </conditionalFormatting>
  <conditionalFormatting sqref="L11">
    <cfRule type="expression" dxfId="27" priority="6">
      <formula>M11="！"</formula>
    </cfRule>
  </conditionalFormatting>
  <dataValidations count="3">
    <dataValidation type="list" allowBlank="1" showInputMessage="1" showErrorMessage="1" sqref="E7" xr:uid="{00000000-0002-0000-0000-000000000000}">
      <formula1>$S$3:$S$8</formula1>
    </dataValidation>
    <dataValidation type="list" allowBlank="1" showInputMessage="1" showErrorMessage="1" sqref="L6" xr:uid="{00000000-0002-0000-0000-000001000000}">
      <formula1>$T$3:$T$5</formula1>
    </dataValidation>
    <dataValidation type="list" allowBlank="1" showInputMessage="1" showErrorMessage="1" sqref="B3:I3" xr:uid="{00000000-0002-0000-0000-000002000000}">
      <formula1>"＜　　　　　　　　　　　　　　　　　　　＞,＜民生委員・児童委員＞,＜保護司＞,＜嘱託医＞,＜社会福祉事業従事者＞,＜社会福祉団体関係者＞,＜介護老人保健施設従事者＞,＜ボランティア(地区社協に協力)＞,＜ボランティア（それ以外）＞,＜共同募金活動奉仕者＞,＜自立生活障害者＞,＜里親＞,＜寄付者＞"</formula1>
    </dataValidation>
  </dataValidations>
  <printOptions horizontalCentered="1"/>
  <pageMargins left="0.70866141732283472" right="0.70866141732283472" top="0.74803149606299213" bottom="0.74803149606299213" header="0.31496062992125984" footer="0.31496062992125984"/>
  <pageSetup paperSize="9" scale="10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view="pageBreakPreview" zoomScale="85" zoomScaleNormal="100" zoomScaleSheetLayoutView="85" workbookViewId="0">
      <selection activeCell="K3" sqref="K3"/>
    </sheetView>
  </sheetViews>
  <sheetFormatPr defaultRowHeight="13.5" x14ac:dyDescent="0.15"/>
  <cols>
    <col min="1" max="1" width="15.75" style="2" customWidth="1"/>
    <col min="2" max="2" width="3" style="1" customWidth="1"/>
    <col min="3" max="3" width="7" style="1" customWidth="1"/>
    <col min="4" max="4" width="3.625" style="1" customWidth="1"/>
    <col min="5" max="5" width="5.875" style="1" customWidth="1"/>
    <col min="6" max="6" width="3.375" style="2" customWidth="1"/>
    <col min="7" max="7" width="3.25" style="2" customWidth="1"/>
    <col min="8" max="8" width="3.875" style="2" customWidth="1"/>
    <col min="9" max="9" width="3.25" style="1" customWidth="1"/>
    <col min="10" max="10" width="3.875" style="1" customWidth="1"/>
    <col min="11" max="11" width="3.25" style="1" customWidth="1"/>
    <col min="12" max="12" width="14.375" style="1" customWidth="1"/>
    <col min="13" max="13" width="3.5" style="1" customWidth="1"/>
    <col min="14" max="14" width="5" style="30" customWidth="1"/>
    <col min="15" max="16" width="8.375" style="1" customWidth="1"/>
    <col min="17" max="18" width="88.375" style="1" customWidth="1"/>
    <col min="19" max="19" width="5" style="1" customWidth="1"/>
    <col min="20" max="16384" width="9" style="1"/>
  </cols>
  <sheetData>
    <row r="1" spans="1:20" ht="23.25" customHeight="1" x14ac:dyDescent="0.15">
      <c r="A1" s="59" t="s">
        <v>36</v>
      </c>
      <c r="B1" s="59"/>
      <c r="C1" s="59"/>
      <c r="D1" s="59"/>
      <c r="E1" s="59"/>
      <c r="F1" s="59"/>
      <c r="G1" s="59"/>
      <c r="H1" s="59"/>
      <c r="I1" s="59"/>
      <c r="J1" s="59"/>
      <c r="K1" s="59"/>
      <c r="L1" s="59"/>
      <c r="O1" s="25">
        <v>45870</v>
      </c>
      <c r="P1" s="25"/>
    </row>
    <row r="2" spans="1:20" ht="17.25" customHeight="1" x14ac:dyDescent="0.15">
      <c r="O2" s="26">
        <f>IF(E8="大正",1911+F8,IF(E8="昭和",1925+F8,IF(E8="平成",1988+F8,IF(E8="令和",2018+F8,""))))</f>
        <v>1988</v>
      </c>
      <c r="P2" s="26"/>
    </row>
    <row r="3" spans="1:20" s="5" customFormat="1" ht="16.5" customHeight="1" x14ac:dyDescent="0.15">
      <c r="A3" s="3" t="s">
        <v>6</v>
      </c>
      <c r="B3" s="60" t="s">
        <v>43</v>
      </c>
      <c r="C3" s="60"/>
      <c r="D3" s="60"/>
      <c r="E3" s="60"/>
      <c r="F3" s="60"/>
      <c r="G3" s="60"/>
      <c r="H3" s="60"/>
      <c r="I3" s="60"/>
      <c r="J3" s="4"/>
      <c r="K3" s="4"/>
      <c r="L3" s="4"/>
      <c r="M3" s="28" t="str">
        <f>IF(B3="＜　　　　　　　　　　　　　　　　　　　＞","！","")</f>
        <v>！</v>
      </c>
      <c r="N3" s="31"/>
      <c r="T3" s="5" t="s">
        <v>25</v>
      </c>
    </row>
    <row r="4" spans="1:20" s="5" customFormat="1" ht="16.5" customHeight="1" thickBot="1" x14ac:dyDescent="0.2">
      <c r="A4" s="3"/>
      <c r="F4" s="3"/>
      <c r="G4" s="3"/>
      <c r="H4" s="3"/>
      <c r="N4" s="31"/>
      <c r="O4" s="50" t="str">
        <f>IF(O6=0,"O K","")</f>
        <v/>
      </c>
      <c r="P4" s="50"/>
      <c r="S4" s="5" t="s">
        <v>17</v>
      </c>
      <c r="T4" s="5" t="s">
        <v>26</v>
      </c>
    </row>
    <row r="5" spans="1:20" s="5" customFormat="1" ht="18" customHeight="1" thickTop="1" x14ac:dyDescent="0.15">
      <c r="A5" s="61" t="s">
        <v>49</v>
      </c>
      <c r="B5" s="58" t="s">
        <v>7</v>
      </c>
      <c r="C5" s="57"/>
      <c r="D5" s="57"/>
      <c r="E5" s="57"/>
      <c r="F5" s="57"/>
      <c r="G5" s="57"/>
      <c r="H5" s="57"/>
      <c r="I5" s="57"/>
      <c r="J5" s="57"/>
      <c r="K5" s="57"/>
      <c r="L5" s="72"/>
      <c r="M5" s="28" t="str">
        <f>IF(D5="","！","")</f>
        <v>！</v>
      </c>
      <c r="N5" s="32"/>
      <c r="O5" s="48" t="s">
        <v>32</v>
      </c>
      <c r="P5" s="49"/>
      <c r="S5" s="5" t="s">
        <v>18</v>
      </c>
      <c r="T5" s="5" t="s">
        <v>27</v>
      </c>
    </row>
    <row r="6" spans="1:20" s="5" customFormat="1" ht="30" customHeight="1" thickBot="1" x14ac:dyDescent="0.35">
      <c r="A6" s="62"/>
      <c r="B6" s="73"/>
      <c r="C6" s="65"/>
      <c r="D6" s="65"/>
      <c r="E6" s="65"/>
      <c r="F6" s="65"/>
      <c r="G6" s="65"/>
      <c r="H6" s="65"/>
      <c r="I6" s="65"/>
      <c r="J6" s="65"/>
      <c r="K6" s="65"/>
      <c r="L6" s="74"/>
      <c r="M6" s="28" t="str">
        <f>IF(B6="","！","")</f>
        <v>！</v>
      </c>
      <c r="N6" s="32"/>
      <c r="O6" s="35">
        <f>COUNTIF(M2:N23,"！")</f>
        <v>14</v>
      </c>
      <c r="P6" s="34" t="s">
        <v>33</v>
      </c>
      <c r="S6" s="5" t="s">
        <v>16</v>
      </c>
    </row>
    <row r="7" spans="1:20" s="5" customFormat="1" ht="30" customHeight="1" thickTop="1" x14ac:dyDescent="0.3">
      <c r="A7" s="40" t="s">
        <v>50</v>
      </c>
      <c r="B7" s="73"/>
      <c r="C7" s="65"/>
      <c r="D7" s="65"/>
      <c r="E7" s="65"/>
      <c r="F7" s="65"/>
      <c r="G7" s="65"/>
      <c r="H7" s="65"/>
      <c r="I7" s="65"/>
      <c r="J7" s="65"/>
      <c r="K7" s="65"/>
      <c r="L7" s="74"/>
      <c r="M7" s="28" t="str">
        <f>IF(B7="","！","")</f>
        <v>！</v>
      </c>
      <c r="N7" s="32"/>
      <c r="O7" s="43"/>
      <c r="P7" s="44"/>
    </row>
    <row r="8" spans="1:20" s="5" customFormat="1" ht="35.25" customHeight="1" x14ac:dyDescent="0.15">
      <c r="A8" s="14" t="s">
        <v>37</v>
      </c>
      <c r="B8" s="9"/>
      <c r="C8" s="9"/>
      <c r="D8" s="9"/>
      <c r="E8" s="10" t="s">
        <v>19</v>
      </c>
      <c r="F8" s="11"/>
      <c r="G8" s="11" t="s">
        <v>21</v>
      </c>
      <c r="H8" s="11"/>
      <c r="I8" s="11" t="s">
        <v>15</v>
      </c>
      <c r="J8" s="11"/>
      <c r="K8" s="12" t="s">
        <v>22</v>
      </c>
      <c r="L8" s="13"/>
      <c r="M8" s="28" t="str">
        <f>IF(COUNTBLANK(E8:K8)&gt;0,"！","")</f>
        <v>！</v>
      </c>
      <c r="N8" s="32"/>
      <c r="S8" s="5" t="s">
        <v>19</v>
      </c>
    </row>
    <row r="9" spans="1:20" s="5" customFormat="1" ht="35.25" customHeight="1" x14ac:dyDescent="0.15">
      <c r="A9" s="14" t="s">
        <v>5</v>
      </c>
      <c r="B9" s="9"/>
      <c r="C9" s="9"/>
      <c r="D9" s="9"/>
      <c r="E9" s="10"/>
      <c r="F9" s="41"/>
      <c r="G9" s="41" t="s">
        <v>21</v>
      </c>
      <c r="H9" s="41"/>
      <c r="I9" s="41" t="s">
        <v>15</v>
      </c>
      <c r="J9" s="41"/>
      <c r="K9" s="12"/>
      <c r="L9" s="13"/>
      <c r="M9" s="28" t="str">
        <f>IF(COUNTBLANK(E9:K9)&gt;0,"！","")</f>
        <v>！</v>
      </c>
      <c r="N9" s="32"/>
      <c r="O9" s="24"/>
      <c r="P9" s="24"/>
      <c r="S9" s="5" t="s">
        <v>20</v>
      </c>
    </row>
    <row r="10" spans="1:20" s="5" customFormat="1" ht="27.75" customHeight="1" x14ac:dyDescent="0.15">
      <c r="A10" s="61" t="s">
        <v>11</v>
      </c>
      <c r="B10" s="16" t="s">
        <v>8</v>
      </c>
      <c r="C10" s="70"/>
      <c r="D10" s="70"/>
      <c r="E10" s="70"/>
      <c r="F10" s="70"/>
      <c r="G10" s="70"/>
      <c r="H10" s="70"/>
      <c r="I10" s="70"/>
      <c r="J10" s="70"/>
      <c r="K10" s="70"/>
      <c r="L10" s="71"/>
      <c r="M10" s="28" t="str">
        <f>IF(C10="","！","")</f>
        <v>！</v>
      </c>
      <c r="N10" s="32"/>
    </row>
    <row r="11" spans="1:20" s="5" customFormat="1" ht="27.75" customHeight="1" x14ac:dyDescent="0.15">
      <c r="A11" s="69"/>
      <c r="B11" s="22"/>
      <c r="C11" s="66"/>
      <c r="D11" s="66"/>
      <c r="E11" s="66"/>
      <c r="F11" s="66"/>
      <c r="G11" s="66"/>
      <c r="H11" s="66"/>
      <c r="I11" s="66"/>
      <c r="J11" s="66"/>
      <c r="K11" s="66"/>
      <c r="L11" s="67"/>
      <c r="M11" s="28" t="str">
        <f>IF(C11="","！","")</f>
        <v>！</v>
      </c>
      <c r="N11" s="32"/>
    </row>
    <row r="12" spans="1:20" s="5" customFormat="1" ht="27.75" customHeight="1" x14ac:dyDescent="0.15">
      <c r="A12" s="62"/>
      <c r="B12" s="23"/>
      <c r="C12" s="68"/>
      <c r="D12" s="68"/>
      <c r="E12" s="68"/>
      <c r="F12" s="68"/>
      <c r="G12" s="68"/>
      <c r="H12" s="68"/>
      <c r="I12" s="7"/>
      <c r="J12" s="6"/>
      <c r="K12" s="20" t="s">
        <v>24</v>
      </c>
      <c r="L12" s="8"/>
      <c r="M12" s="28" t="str">
        <f>IF(L12="","！","")</f>
        <v>！</v>
      </c>
      <c r="N12" s="32"/>
    </row>
    <row r="13" spans="1:20" s="5" customFormat="1" ht="81.75" customHeight="1" x14ac:dyDescent="0.15">
      <c r="A13" s="14" t="s">
        <v>1</v>
      </c>
      <c r="B13" s="54"/>
      <c r="C13" s="55"/>
      <c r="D13" s="55"/>
      <c r="E13" s="55"/>
      <c r="F13" s="55"/>
      <c r="G13" s="55"/>
      <c r="H13" s="55"/>
      <c r="I13" s="55"/>
      <c r="J13" s="55"/>
      <c r="K13" s="55"/>
      <c r="L13" s="56"/>
      <c r="M13" s="28" t="str">
        <f>IF(B13="","！","")</f>
        <v>！</v>
      </c>
      <c r="N13" s="32"/>
    </row>
    <row r="14" spans="1:20" s="5" customFormat="1" ht="87.75" customHeight="1" x14ac:dyDescent="0.15">
      <c r="A14" s="14" t="s">
        <v>30</v>
      </c>
      <c r="B14" s="54"/>
      <c r="C14" s="55"/>
      <c r="D14" s="55"/>
      <c r="E14" s="55"/>
      <c r="F14" s="55"/>
      <c r="G14" s="55"/>
      <c r="H14" s="55"/>
      <c r="I14" s="55"/>
      <c r="J14" s="55"/>
      <c r="K14" s="55"/>
      <c r="L14" s="56"/>
      <c r="M14" s="28" t="str">
        <f>IF(B14="","！","")</f>
        <v>！</v>
      </c>
      <c r="N14" s="32"/>
    </row>
    <row r="15" spans="1:20" s="5" customFormat="1" ht="35.25" customHeight="1" x14ac:dyDescent="0.15">
      <c r="A15" s="14" t="s">
        <v>4</v>
      </c>
      <c r="B15" s="51"/>
      <c r="C15" s="52"/>
      <c r="D15" s="52"/>
      <c r="E15" s="52"/>
      <c r="F15" s="52"/>
      <c r="G15" s="52"/>
      <c r="H15" s="11" t="s">
        <v>23</v>
      </c>
      <c r="I15" s="52"/>
      <c r="J15" s="52"/>
      <c r="K15" s="52"/>
      <c r="L15" s="53"/>
      <c r="M15" s="28" t="str">
        <f>IF(F15="","！","")</f>
        <v>！</v>
      </c>
      <c r="N15" s="37" t="s">
        <v>38</v>
      </c>
    </row>
    <row r="16" spans="1:20" s="5" customFormat="1" ht="54.75" customHeight="1" x14ac:dyDescent="0.15">
      <c r="A16" s="14" t="s">
        <v>2</v>
      </c>
      <c r="B16" s="54"/>
      <c r="C16" s="55"/>
      <c r="D16" s="55"/>
      <c r="E16" s="55"/>
      <c r="F16" s="55"/>
      <c r="G16" s="55"/>
      <c r="H16" s="55"/>
      <c r="I16" s="55"/>
      <c r="J16" s="55"/>
      <c r="K16" s="55"/>
      <c r="L16" s="56"/>
      <c r="M16" s="28" t="str">
        <f>IF(B16="","！","")</f>
        <v>！</v>
      </c>
      <c r="N16" s="32"/>
    </row>
    <row r="17" spans="1:14" s="5" customFormat="1" ht="96" customHeight="1" x14ac:dyDescent="0.15">
      <c r="A17" s="15" t="s">
        <v>52</v>
      </c>
      <c r="B17" s="45" t="s">
        <v>51</v>
      </c>
      <c r="C17" s="46"/>
      <c r="D17" s="46"/>
      <c r="E17" s="46"/>
      <c r="F17" s="46"/>
      <c r="G17" s="46"/>
      <c r="H17" s="46"/>
      <c r="I17" s="46"/>
      <c r="J17" s="46"/>
      <c r="K17" s="46"/>
      <c r="L17" s="47"/>
      <c r="M17" s="28"/>
      <c r="N17" s="32"/>
    </row>
    <row r="18" spans="1:14" s="5" customFormat="1" ht="51.75" customHeight="1" x14ac:dyDescent="0.15">
      <c r="A18" s="14" t="s">
        <v>3</v>
      </c>
      <c r="B18" s="54"/>
      <c r="C18" s="55"/>
      <c r="D18" s="55"/>
      <c r="E18" s="55"/>
      <c r="F18" s="55"/>
      <c r="G18" s="55"/>
      <c r="H18" s="55"/>
      <c r="I18" s="55"/>
      <c r="J18" s="55"/>
      <c r="K18" s="55"/>
      <c r="L18" s="56"/>
      <c r="M18" s="36" t="s">
        <v>35</v>
      </c>
      <c r="N18" s="32"/>
    </row>
    <row r="19" spans="1:14" x14ac:dyDescent="0.15">
      <c r="M19" s="29"/>
      <c r="N19" s="33"/>
    </row>
    <row r="20" spans="1:14" ht="13.5" customHeight="1" x14ac:dyDescent="0.15">
      <c r="M20" s="29"/>
      <c r="N20" s="33"/>
    </row>
    <row r="21" spans="1:14" ht="14.25" x14ac:dyDescent="0.15">
      <c r="A21" s="27" t="s">
        <v>53</v>
      </c>
      <c r="M21" s="28" t="str">
        <f>IF(A21="令和７年　月　　日","！","")</f>
        <v/>
      </c>
      <c r="N21" s="33"/>
    </row>
    <row r="22" spans="1:14" ht="9" customHeight="1" x14ac:dyDescent="0.15">
      <c r="M22" s="29"/>
      <c r="N22" s="33"/>
    </row>
    <row r="23" spans="1:14" ht="24.75" customHeight="1" x14ac:dyDescent="0.15">
      <c r="A23" s="63" t="s">
        <v>28</v>
      </c>
      <c r="B23" s="63"/>
      <c r="C23" s="64"/>
      <c r="D23" s="64"/>
      <c r="E23" s="64"/>
      <c r="F23" s="64"/>
      <c r="G23" s="64"/>
      <c r="H23" s="64"/>
      <c r="I23" s="64"/>
      <c r="J23" s="64"/>
      <c r="K23" s="64"/>
      <c r="L23" s="64"/>
      <c r="M23" s="28" t="str">
        <f>IF(C23="","！","")</f>
        <v>！</v>
      </c>
      <c r="N23" s="33"/>
    </row>
    <row r="24" spans="1:14" x14ac:dyDescent="0.15">
      <c r="M24" s="29"/>
      <c r="N24" s="33"/>
    </row>
  </sheetData>
  <mergeCells count="23">
    <mergeCell ref="B17:L17"/>
    <mergeCell ref="B7:L7"/>
    <mergeCell ref="A1:L1"/>
    <mergeCell ref="B3:I3"/>
    <mergeCell ref="A5:A6"/>
    <mergeCell ref="C12:H12"/>
    <mergeCell ref="B13:L13"/>
    <mergeCell ref="O5:P5"/>
    <mergeCell ref="O4:P4"/>
    <mergeCell ref="A23:B23"/>
    <mergeCell ref="C23:L23"/>
    <mergeCell ref="B5:C5"/>
    <mergeCell ref="D5:L5"/>
    <mergeCell ref="B6:L6"/>
    <mergeCell ref="B16:L16"/>
    <mergeCell ref="B18:L18"/>
    <mergeCell ref="A10:A12"/>
    <mergeCell ref="B14:L14"/>
    <mergeCell ref="B15:E15"/>
    <mergeCell ref="F15:G15"/>
    <mergeCell ref="I15:L15"/>
    <mergeCell ref="C10:L10"/>
    <mergeCell ref="C11:L11"/>
  </mergeCells>
  <phoneticPr fontId="1"/>
  <conditionalFormatting sqref="A21">
    <cfRule type="expression" dxfId="26" priority="14">
      <formula>M21="！"</formula>
    </cfRule>
  </conditionalFormatting>
  <conditionalFormatting sqref="B17">
    <cfRule type="expression" dxfId="25" priority="2">
      <formula>M17="！"</formula>
    </cfRule>
  </conditionalFormatting>
  <conditionalFormatting sqref="B6:L7">
    <cfRule type="expression" dxfId="23" priority="11">
      <formula>M6="！"</formula>
    </cfRule>
  </conditionalFormatting>
  <conditionalFormatting sqref="B13:L14 B16:L16">
    <cfRule type="expression" dxfId="22" priority="17">
      <formula>M13="！"</formula>
    </cfRule>
  </conditionalFormatting>
  <conditionalFormatting sqref="C12:H12">
    <cfRule type="expression" dxfId="21" priority="19">
      <formula>M11="！"</formula>
    </cfRule>
  </conditionalFormatting>
  <conditionalFormatting sqref="C10:L11">
    <cfRule type="expression" dxfId="20" priority="20">
      <formula>M10="！"</formula>
    </cfRule>
  </conditionalFormatting>
  <conditionalFormatting sqref="C23:L23">
    <cfRule type="expression" dxfId="19" priority="13">
      <formula>M23="！"</formula>
    </cfRule>
  </conditionalFormatting>
  <conditionalFormatting sqref="D5:L5">
    <cfRule type="expression" dxfId="18" priority="12">
      <formula>M5="！"</formula>
    </cfRule>
  </conditionalFormatting>
  <conditionalFormatting sqref="E8:K8">
    <cfRule type="expression" dxfId="17" priority="21">
      <formula>$M$8="！"</formula>
    </cfRule>
  </conditionalFormatting>
  <conditionalFormatting sqref="F15:G15">
    <cfRule type="expression" dxfId="16" priority="15">
      <formula>$M$15="！"</formula>
    </cfRule>
  </conditionalFormatting>
  <conditionalFormatting sqref="F9:I9">
    <cfRule type="expression" dxfId="15" priority="8">
      <formula>$M9="！"</formula>
    </cfRule>
  </conditionalFormatting>
  <conditionalFormatting sqref="L12">
    <cfRule type="expression" dxfId="14" priority="18">
      <formula>M12="！"</formula>
    </cfRule>
  </conditionalFormatting>
  <conditionalFormatting sqref="B3:I3">
    <cfRule type="expression" dxfId="0" priority="1">
      <formula>$M$3="！"</formula>
    </cfRule>
  </conditionalFormatting>
  <dataValidations count="2">
    <dataValidation type="list" allowBlank="1" showInputMessage="1" showErrorMessage="1" sqref="E8" xr:uid="{00000000-0002-0000-0100-000000000000}">
      <formula1>$S$3:$S$9</formula1>
    </dataValidation>
    <dataValidation type="list" allowBlank="1" showInputMessage="1" showErrorMessage="1" sqref="B3:I3" xr:uid="{F60B4ABA-1727-4699-81AC-0CF88EF3C222}">
      <formula1>"＜　　　　　　　　　　　　　　　　　　　＞,＜民生委員・児童委員＞,＜保護司＞,＜嘱託医＞,＜社会福祉事業従事者＞,＜社会福祉団体関係者＞,＜介護老人保健施設従事者＞,＜ボランティア(地区社協に協力)＞,＜ボランティア（それ以外）＞,＜共同募金活動奉仕者＞,＜自立生活障害者＞,＜里親＞,＜寄付者＞"</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B205-9951-45CE-A16D-646661F3AB90}">
  <dimension ref="A1:T24"/>
  <sheetViews>
    <sheetView view="pageBreakPreview" zoomScale="115" zoomScaleNormal="100" zoomScaleSheetLayoutView="115" workbookViewId="0">
      <selection activeCell="L2" sqref="L2"/>
    </sheetView>
  </sheetViews>
  <sheetFormatPr defaultRowHeight="13.5" x14ac:dyDescent="0.15"/>
  <cols>
    <col min="1" max="1" width="15.75" style="2" customWidth="1"/>
    <col min="2" max="2" width="3" style="1" customWidth="1"/>
    <col min="3" max="3" width="7" style="1" customWidth="1"/>
    <col min="4" max="4" width="3.625" style="1" customWidth="1"/>
    <col min="5" max="5" width="5.875" style="1" customWidth="1"/>
    <col min="6" max="6" width="3.375" style="2" customWidth="1"/>
    <col min="7" max="7" width="3.25" style="2" customWidth="1"/>
    <col min="8" max="8" width="3.875" style="2" customWidth="1"/>
    <col min="9" max="9" width="3.25" style="1" customWidth="1"/>
    <col min="10" max="10" width="3.875" style="1" customWidth="1"/>
    <col min="11" max="11" width="3.25" style="1" customWidth="1"/>
    <col min="12" max="12" width="16.25" style="1" customWidth="1"/>
    <col min="13" max="13" width="3.5" style="1" customWidth="1"/>
    <col min="14" max="14" width="5" style="30" customWidth="1"/>
    <col min="15" max="16" width="8.375" style="1" customWidth="1"/>
    <col min="17" max="18" width="88.375" style="1" customWidth="1"/>
    <col min="19" max="19" width="5" style="1" customWidth="1"/>
    <col min="20" max="16384" width="9" style="1"/>
  </cols>
  <sheetData>
    <row r="1" spans="1:20" ht="18.75" customHeight="1" x14ac:dyDescent="0.15">
      <c r="A1" s="59" t="s">
        <v>10</v>
      </c>
      <c r="B1" s="59"/>
      <c r="C1" s="59"/>
      <c r="D1" s="59"/>
      <c r="E1" s="59"/>
      <c r="F1" s="59"/>
      <c r="G1" s="59"/>
      <c r="H1" s="59"/>
      <c r="I1" s="59"/>
      <c r="J1" s="59"/>
      <c r="K1" s="59"/>
      <c r="L1" s="59"/>
      <c r="O1" s="25">
        <v>45870</v>
      </c>
      <c r="P1" s="25"/>
    </row>
    <row r="2" spans="1:20" ht="20.25" customHeight="1" x14ac:dyDescent="0.15">
      <c r="O2" s="26">
        <f>IF(E7="昭和",1925+F7,IF(E7="平成",1988+F7))</f>
        <v>1965</v>
      </c>
      <c r="P2" s="26"/>
    </row>
    <row r="3" spans="1:20" s="5" customFormat="1" ht="16.5" customHeight="1" x14ac:dyDescent="0.15">
      <c r="A3" s="3" t="s">
        <v>6</v>
      </c>
      <c r="B3" s="60" t="s">
        <v>39</v>
      </c>
      <c r="C3" s="60"/>
      <c r="D3" s="60"/>
      <c r="E3" s="60"/>
      <c r="F3" s="60"/>
      <c r="G3" s="60"/>
      <c r="H3" s="60"/>
      <c r="I3" s="60"/>
      <c r="J3" s="4"/>
      <c r="K3" s="4"/>
      <c r="L3" s="4"/>
      <c r="M3" s="28" t="str">
        <f>IF(B3="＜　　　　　　　　　　　　　　　　　　　＞","！","")</f>
        <v/>
      </c>
      <c r="N3" s="39"/>
      <c r="T3" s="5" t="s">
        <v>25</v>
      </c>
    </row>
    <row r="4" spans="1:20" s="5" customFormat="1" ht="11.25" customHeight="1" thickBot="1" x14ac:dyDescent="0.2">
      <c r="A4" s="3"/>
      <c r="F4" s="3"/>
      <c r="G4" s="3"/>
      <c r="H4" s="3"/>
      <c r="N4" s="39"/>
      <c r="O4" s="50" t="str">
        <f>IF(O6=0,"O K","")</f>
        <v>O K</v>
      </c>
      <c r="P4" s="50"/>
      <c r="S4" s="5" t="s">
        <v>17</v>
      </c>
      <c r="T4" s="5" t="s">
        <v>26</v>
      </c>
    </row>
    <row r="5" spans="1:20" s="5" customFormat="1" ht="18" customHeight="1" thickTop="1" x14ac:dyDescent="0.15">
      <c r="A5" s="61" t="s">
        <v>9</v>
      </c>
      <c r="B5" s="58" t="s">
        <v>7</v>
      </c>
      <c r="C5" s="57"/>
      <c r="D5" s="57"/>
      <c r="E5" s="57" t="s">
        <v>40</v>
      </c>
      <c r="F5" s="57"/>
      <c r="G5" s="57"/>
      <c r="H5" s="57"/>
      <c r="I5" s="57"/>
      <c r="J5" s="57"/>
      <c r="K5" s="57"/>
      <c r="L5" s="19"/>
      <c r="M5" s="28" t="str">
        <f>IF(E5="","！","")</f>
        <v/>
      </c>
      <c r="N5" s="32"/>
      <c r="O5" s="48" t="s">
        <v>32</v>
      </c>
      <c r="P5" s="49"/>
      <c r="S5" s="5" t="s">
        <v>18</v>
      </c>
      <c r="T5" s="5" t="s">
        <v>27</v>
      </c>
    </row>
    <row r="6" spans="1:20" s="5" customFormat="1" ht="33.75" customHeight="1" thickBot="1" x14ac:dyDescent="0.35">
      <c r="A6" s="62"/>
      <c r="B6" s="21"/>
      <c r="C6" s="17"/>
      <c r="D6" s="17"/>
      <c r="E6" s="65" t="s">
        <v>41</v>
      </c>
      <c r="F6" s="65"/>
      <c r="G6" s="65"/>
      <c r="H6" s="65"/>
      <c r="I6" s="65"/>
      <c r="J6" s="65"/>
      <c r="K6" s="65"/>
      <c r="L6" s="18" t="s">
        <v>26</v>
      </c>
      <c r="M6" s="28" t="str">
        <f>IF(E6="","！","")</f>
        <v/>
      </c>
      <c r="N6" s="32" t="str">
        <f>IF(L6="（性別）","！","")</f>
        <v/>
      </c>
      <c r="O6" s="35">
        <f>COUNTIF(M2:N23,"！")</f>
        <v>0</v>
      </c>
      <c r="P6" s="34" t="s">
        <v>33</v>
      </c>
      <c r="S6" s="5" t="s">
        <v>16</v>
      </c>
    </row>
    <row r="7" spans="1:20" s="5" customFormat="1" ht="39.75" customHeight="1" thickTop="1" x14ac:dyDescent="0.15">
      <c r="A7" s="14" t="s">
        <v>0</v>
      </c>
      <c r="B7" s="9"/>
      <c r="C7" s="9"/>
      <c r="D7" s="9"/>
      <c r="E7" s="10" t="s">
        <v>16</v>
      </c>
      <c r="F7" s="38">
        <v>40</v>
      </c>
      <c r="G7" s="38" t="s">
        <v>21</v>
      </c>
      <c r="H7" s="38">
        <v>7</v>
      </c>
      <c r="I7" s="38" t="s">
        <v>15</v>
      </c>
      <c r="J7" s="38">
        <v>1</v>
      </c>
      <c r="K7" s="12" t="s">
        <v>22</v>
      </c>
      <c r="L7" s="13"/>
      <c r="M7" s="28" t="str">
        <f>IF(COUNTBLANK(E7:K7)&gt;0,"！","")</f>
        <v/>
      </c>
      <c r="N7" s="32"/>
      <c r="S7" s="5" t="s">
        <v>19</v>
      </c>
    </row>
    <row r="8" spans="1:20" s="5" customFormat="1" ht="39.75" customHeight="1" x14ac:dyDescent="0.15">
      <c r="A8" s="14" t="s">
        <v>31</v>
      </c>
      <c r="B8" s="9"/>
      <c r="C8" s="9"/>
      <c r="D8" s="9"/>
      <c r="E8" s="10"/>
      <c r="F8" s="10" t="s">
        <v>13</v>
      </c>
      <c r="G8" s="38">
        <f>IF(F7="","",IF(H7&gt;8,2025-O2-1,2025-O2))</f>
        <v>60</v>
      </c>
      <c r="H8" s="38" t="s">
        <v>14</v>
      </c>
      <c r="I8" s="38">
        <f>IF(F7="","",IF(H7&lt;8,8-H7,MOD(12+8-H7,12)))</f>
        <v>1</v>
      </c>
      <c r="J8" s="38" t="s">
        <v>15</v>
      </c>
      <c r="K8" s="9"/>
      <c r="L8" s="13"/>
      <c r="M8" s="36" t="s">
        <v>34</v>
      </c>
      <c r="N8" s="32"/>
      <c r="O8" s="24"/>
      <c r="P8" s="24"/>
      <c r="S8" s="5" t="s">
        <v>20</v>
      </c>
    </row>
    <row r="9" spans="1:20" s="5" customFormat="1" ht="27.75" customHeight="1" x14ac:dyDescent="0.15">
      <c r="A9" s="61" t="s">
        <v>11</v>
      </c>
      <c r="B9" s="16" t="s">
        <v>8</v>
      </c>
      <c r="C9" s="70" t="s">
        <v>42</v>
      </c>
      <c r="D9" s="70"/>
      <c r="E9" s="70"/>
      <c r="F9" s="70"/>
      <c r="G9" s="70"/>
      <c r="H9" s="70"/>
      <c r="I9" s="70"/>
      <c r="J9" s="70"/>
      <c r="K9" s="70"/>
      <c r="L9" s="71"/>
      <c r="M9" s="28" t="str">
        <f>IF(C9="","！","")</f>
        <v/>
      </c>
      <c r="N9" s="32"/>
    </row>
    <row r="10" spans="1:20" s="5" customFormat="1" ht="27.75" customHeight="1" x14ac:dyDescent="0.15">
      <c r="A10" s="69"/>
      <c r="B10" s="22"/>
      <c r="C10" s="66" t="s">
        <v>44</v>
      </c>
      <c r="D10" s="66"/>
      <c r="E10" s="66"/>
      <c r="F10" s="66"/>
      <c r="G10" s="66"/>
      <c r="H10" s="66"/>
      <c r="I10" s="66"/>
      <c r="J10" s="66"/>
      <c r="K10" s="66"/>
      <c r="L10" s="67"/>
      <c r="M10" s="28" t="str">
        <f>IF(C10="","！","")</f>
        <v/>
      </c>
      <c r="N10" s="32"/>
    </row>
    <row r="11" spans="1:20" s="5" customFormat="1" ht="27.75" customHeight="1" x14ac:dyDescent="0.15">
      <c r="A11" s="62"/>
      <c r="B11" s="23"/>
      <c r="C11" s="68"/>
      <c r="D11" s="68"/>
      <c r="E11" s="68"/>
      <c r="F11" s="68"/>
      <c r="G11" s="68"/>
      <c r="H11" s="68"/>
      <c r="I11" s="7"/>
      <c r="J11" s="6"/>
      <c r="K11" s="20" t="s">
        <v>24</v>
      </c>
      <c r="L11" s="8" t="s">
        <v>29</v>
      </c>
      <c r="M11" s="28" t="str">
        <f>IF(L11="","！","")</f>
        <v/>
      </c>
      <c r="N11" s="32"/>
    </row>
    <row r="12" spans="1:20" s="5" customFormat="1" ht="81.75" customHeight="1" x14ac:dyDescent="0.15">
      <c r="A12" s="14" t="s">
        <v>1</v>
      </c>
      <c r="B12" s="54" t="s">
        <v>45</v>
      </c>
      <c r="C12" s="55"/>
      <c r="D12" s="55"/>
      <c r="E12" s="55"/>
      <c r="F12" s="55"/>
      <c r="G12" s="55"/>
      <c r="H12" s="55"/>
      <c r="I12" s="55"/>
      <c r="J12" s="55"/>
      <c r="K12" s="55"/>
      <c r="L12" s="56"/>
      <c r="M12" s="28" t="str">
        <f>IF(B12="","！","")</f>
        <v/>
      </c>
      <c r="N12" s="32"/>
    </row>
    <row r="13" spans="1:20" s="5" customFormat="1" ht="39.75" customHeight="1" x14ac:dyDescent="0.15">
      <c r="A13" s="15" t="s">
        <v>12</v>
      </c>
      <c r="B13" s="51"/>
      <c r="C13" s="52"/>
      <c r="D13" s="52"/>
      <c r="E13" s="52"/>
      <c r="F13" s="38">
        <v>17</v>
      </c>
      <c r="G13" s="38" t="s">
        <v>21</v>
      </c>
      <c r="H13" s="38">
        <v>7</v>
      </c>
      <c r="I13" s="38" t="s">
        <v>15</v>
      </c>
      <c r="J13" s="52"/>
      <c r="K13" s="52"/>
      <c r="L13" s="53"/>
      <c r="M13" s="28" t="str">
        <f>IF(COUNTBLANK(F13:I13)&gt;0,"！","")</f>
        <v/>
      </c>
      <c r="N13" s="32"/>
    </row>
    <row r="14" spans="1:20" s="5" customFormat="1" ht="79.5" customHeight="1" x14ac:dyDescent="0.15">
      <c r="A14" s="14" t="s">
        <v>30</v>
      </c>
      <c r="B14" s="54" t="s">
        <v>46</v>
      </c>
      <c r="C14" s="55"/>
      <c r="D14" s="55"/>
      <c r="E14" s="55"/>
      <c r="F14" s="55"/>
      <c r="G14" s="55"/>
      <c r="H14" s="55"/>
      <c r="I14" s="55"/>
      <c r="J14" s="55"/>
      <c r="K14" s="55"/>
      <c r="L14" s="56"/>
      <c r="M14" s="28" t="str">
        <f>IF(B14="","！","")</f>
        <v/>
      </c>
      <c r="N14" s="32"/>
    </row>
    <row r="15" spans="1:20" s="5" customFormat="1" ht="30.75" customHeight="1" x14ac:dyDescent="0.15">
      <c r="A15" s="14" t="s">
        <v>4</v>
      </c>
      <c r="B15" s="51"/>
      <c r="C15" s="52"/>
      <c r="D15" s="52"/>
      <c r="E15" s="52"/>
      <c r="F15" s="52">
        <v>1</v>
      </c>
      <c r="G15" s="52"/>
      <c r="H15" s="38" t="s">
        <v>23</v>
      </c>
      <c r="I15" s="52"/>
      <c r="J15" s="52"/>
      <c r="K15" s="52"/>
      <c r="L15" s="53"/>
      <c r="M15" s="28" t="str">
        <f>IF(F15="","！","")</f>
        <v/>
      </c>
      <c r="N15" s="37" t="s">
        <v>38</v>
      </c>
    </row>
    <row r="16" spans="1:20" s="5" customFormat="1" ht="52.5" customHeight="1" x14ac:dyDescent="0.15">
      <c r="A16" s="14" t="s">
        <v>2</v>
      </c>
      <c r="B16" s="54" t="s">
        <v>47</v>
      </c>
      <c r="C16" s="55"/>
      <c r="D16" s="55"/>
      <c r="E16" s="55"/>
      <c r="F16" s="55"/>
      <c r="G16" s="55"/>
      <c r="H16" s="55"/>
      <c r="I16" s="55"/>
      <c r="J16" s="55"/>
      <c r="K16" s="55"/>
      <c r="L16" s="56"/>
      <c r="M16" s="28" t="str">
        <f>IF(B16="","！","")</f>
        <v/>
      </c>
      <c r="N16" s="32"/>
    </row>
    <row r="17" spans="1:14" s="5" customFormat="1" ht="69" customHeight="1" x14ac:dyDescent="0.15">
      <c r="A17" s="15" t="s">
        <v>52</v>
      </c>
      <c r="B17" s="54" t="s">
        <v>51</v>
      </c>
      <c r="C17" s="55"/>
      <c r="D17" s="55"/>
      <c r="E17" s="55"/>
      <c r="F17" s="55"/>
      <c r="G17" s="55"/>
      <c r="H17" s="55"/>
      <c r="I17" s="55"/>
      <c r="J17" s="55"/>
      <c r="K17" s="55"/>
      <c r="L17" s="56"/>
      <c r="M17" s="28"/>
      <c r="N17" s="32"/>
    </row>
    <row r="18" spans="1:14" s="5" customFormat="1" ht="55.5" customHeight="1" x14ac:dyDescent="0.15">
      <c r="A18" s="14" t="s">
        <v>3</v>
      </c>
      <c r="B18" s="54"/>
      <c r="C18" s="55"/>
      <c r="D18" s="55"/>
      <c r="E18" s="55"/>
      <c r="F18" s="55"/>
      <c r="G18" s="55"/>
      <c r="H18" s="55"/>
      <c r="I18" s="55"/>
      <c r="J18" s="55"/>
      <c r="K18" s="55"/>
      <c r="L18" s="56"/>
      <c r="M18" s="36" t="s">
        <v>35</v>
      </c>
      <c r="N18" s="32"/>
    </row>
    <row r="19" spans="1:14" x14ac:dyDescent="0.15">
      <c r="M19" s="29"/>
      <c r="N19" s="33"/>
    </row>
    <row r="20" spans="1:14" ht="7.5" customHeight="1" x14ac:dyDescent="0.15">
      <c r="M20" s="29"/>
      <c r="N20" s="33"/>
    </row>
    <row r="21" spans="1:14" ht="14.25" x14ac:dyDescent="0.15">
      <c r="A21" s="27" t="s">
        <v>55</v>
      </c>
      <c r="M21" s="28" t="str">
        <f>IF(A21="令和７年　月　　日","！","")</f>
        <v/>
      </c>
      <c r="N21" s="33"/>
    </row>
    <row r="22" spans="1:14" ht="9" customHeight="1" x14ac:dyDescent="0.15">
      <c r="M22" s="29"/>
      <c r="N22" s="33"/>
    </row>
    <row r="23" spans="1:14" ht="24.75" customHeight="1" x14ac:dyDescent="0.15">
      <c r="A23" s="63" t="s">
        <v>28</v>
      </c>
      <c r="B23" s="63"/>
      <c r="C23" s="64" t="s">
        <v>48</v>
      </c>
      <c r="D23" s="64"/>
      <c r="E23" s="64"/>
      <c r="F23" s="64"/>
      <c r="G23" s="64"/>
      <c r="H23" s="64"/>
      <c r="I23" s="64"/>
      <c r="J23" s="64"/>
      <c r="K23" s="64"/>
      <c r="L23" s="64"/>
      <c r="M23" s="28" t="str">
        <f>IF(C23="","！","")</f>
        <v/>
      </c>
      <c r="N23" s="33"/>
    </row>
    <row r="24" spans="1:14" ht="6" customHeight="1" x14ac:dyDescent="0.15">
      <c r="M24" s="29"/>
      <c r="N24" s="33"/>
    </row>
  </sheetData>
  <mergeCells count="24">
    <mergeCell ref="B13:E13"/>
    <mergeCell ref="J13:L13"/>
    <mergeCell ref="A1:L1"/>
    <mergeCell ref="B3:I3"/>
    <mergeCell ref="O4:P4"/>
    <mergeCell ref="A5:A6"/>
    <mergeCell ref="B5:D5"/>
    <mergeCell ref="E5:K5"/>
    <mergeCell ref="O5:P5"/>
    <mergeCell ref="E6:K6"/>
    <mergeCell ref="A9:A11"/>
    <mergeCell ref="C9:L9"/>
    <mergeCell ref="C10:L10"/>
    <mergeCell ref="C11:H11"/>
    <mergeCell ref="B12:L12"/>
    <mergeCell ref="A23:B23"/>
    <mergeCell ref="C23:L23"/>
    <mergeCell ref="B14:L14"/>
    <mergeCell ref="B15:E15"/>
    <mergeCell ref="F15:G15"/>
    <mergeCell ref="I15:L15"/>
    <mergeCell ref="B16:L16"/>
    <mergeCell ref="B18:L18"/>
    <mergeCell ref="B17:L17"/>
  </mergeCells>
  <phoneticPr fontId="1"/>
  <conditionalFormatting sqref="A21">
    <cfRule type="expression" dxfId="13" priority="4">
      <formula>M21="！"</formula>
    </cfRule>
  </conditionalFormatting>
  <conditionalFormatting sqref="B17">
    <cfRule type="expression" dxfId="12" priority="1">
      <formula>M17="！"</formula>
    </cfRule>
  </conditionalFormatting>
  <conditionalFormatting sqref="B3:I3">
    <cfRule type="expression" dxfId="11" priority="14">
      <formula>$M$3="！"</formula>
    </cfRule>
  </conditionalFormatting>
  <conditionalFormatting sqref="B12:L12 B14:L14 B16:L16">
    <cfRule type="expression" dxfId="10" priority="7">
      <formula>M12="！"</formula>
    </cfRule>
  </conditionalFormatting>
  <conditionalFormatting sqref="C11:H11">
    <cfRule type="expression" dxfId="9" priority="9">
      <formula>M10="！"</formula>
    </cfRule>
  </conditionalFormatting>
  <conditionalFormatting sqref="C9:L10">
    <cfRule type="expression" dxfId="8" priority="10">
      <formula>M9="！"</formula>
    </cfRule>
  </conditionalFormatting>
  <conditionalFormatting sqref="C23:L23">
    <cfRule type="expression" dxfId="7" priority="3">
      <formula>M23="！"</formula>
    </cfRule>
  </conditionalFormatting>
  <conditionalFormatting sqref="E5:K6">
    <cfRule type="expression" dxfId="6" priority="13">
      <formula>M5="！"</formula>
    </cfRule>
  </conditionalFormatting>
  <conditionalFormatting sqref="E7:K7">
    <cfRule type="expression" dxfId="5" priority="11">
      <formula>$M$7="！"</formula>
    </cfRule>
  </conditionalFormatting>
  <conditionalFormatting sqref="F15:G15">
    <cfRule type="expression" dxfId="4" priority="5">
      <formula>$M$15="！"</formula>
    </cfRule>
  </conditionalFormatting>
  <conditionalFormatting sqref="F13:I13">
    <cfRule type="expression" dxfId="3" priority="6">
      <formula>$M$13="！"</formula>
    </cfRule>
  </conditionalFormatting>
  <conditionalFormatting sqref="L6">
    <cfRule type="expression" dxfId="2" priority="12">
      <formula>N6="！"</formula>
    </cfRule>
  </conditionalFormatting>
  <conditionalFormatting sqref="L11">
    <cfRule type="expression" dxfId="1" priority="8">
      <formula>M11="！"</formula>
    </cfRule>
  </conditionalFormatting>
  <dataValidations count="3">
    <dataValidation type="list" allowBlank="1" showInputMessage="1" showErrorMessage="1" sqref="B3:I3" xr:uid="{AB08B384-05C6-4579-A7F2-B51A8A0C97CF}">
      <formula1>"＜　　　　　　　　　　　　　　　　　　　＞,＜民生委員・児童委員＞,＜保護司＞,＜嘱託医＞,＜社会福祉事業従事者＞,＜社会福祉団体関係者＞,＜介護老人保健施設従事者＞,＜ボランティア＞,＜共同募金活動奉仕者＞,＜自立生活障害者＞,＜里親＞,＜寄付者＞"</formula1>
    </dataValidation>
    <dataValidation type="list" allowBlank="1" showInputMessage="1" showErrorMessage="1" sqref="L6" xr:uid="{C21B385D-6A29-4B92-948A-16F82318929A}">
      <formula1>$T$3:$T$5</formula1>
    </dataValidation>
    <dataValidation type="list" allowBlank="1" showInputMessage="1" showErrorMessage="1" sqref="E7" xr:uid="{D75ACC35-1A77-44A2-86CE-91573ECC8466}">
      <formula1>$S$3:$S$8</formula1>
    </dataValidation>
  </dataValidations>
  <printOptions horizontalCentered="1"/>
  <pageMargins left="0.70866141732283472" right="0.70866141732283472" top="0.74803149606299213" bottom="0.74803149606299213" header="0.31496062992125984" footer="0.31496062992125984"/>
  <pageSetup paperSize="9" scale="10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推薦書（個人用）</vt:lpstr>
      <vt:lpstr>推薦書（団体用）</vt:lpstr>
      <vt:lpstr>記入例</vt:lpstr>
      <vt:lpstr>記入例!Print_Area</vt:lpstr>
      <vt:lpstr>'推薦書（個人用）'!Print_Area</vt:lpstr>
      <vt:lpstr>'推薦書（団体用）'!Print_Area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さいたま市</cp:lastModifiedBy>
  <cp:lastPrinted>2026-05-12T04:38:05Z</cp:lastPrinted>
  <dcterms:modified xsi:type="dcterms:W3CDTF">2026-05-18T00:32:48Z</dcterms:modified>
</cp:coreProperties>
</file>