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afi001\0014300福祉局\0014305生活福祉部\0014320監査指導課\Ｒ６年度\20 障害　運営指導\01 全般\01 事前提出資料（様式）\R6自主点検表（R6.4～変更）\00 R6掲載用\06 入所、短期入所\"/>
    </mc:Choice>
  </mc:AlternateContent>
  <bookViews>
    <workbookView xWindow="-12" yWindow="60" windowWidth="15336" windowHeight="3312" tabRatio="847" firstSheet="7" activeTab="9"/>
  </bookViews>
  <sheets>
    <sheet name="表紙" sheetId="80" r:id="rId1"/>
    <sheet name="１施設概要" sheetId="94" r:id="rId2"/>
    <sheet name="２（１）前年度利用実績ア" sheetId="92" r:id="rId3"/>
    <sheet name="2（１）前年度利用実績 イ" sheetId="93" r:id="rId4"/>
    <sheet name="２（２）今年度利用実績ア" sheetId="95" r:id="rId5"/>
    <sheet name="２（２）今年度利用実績 イ " sheetId="96" r:id="rId6"/>
    <sheet name="２（３）前年度入退所者ア" sheetId="97" r:id="rId7"/>
    <sheet name="２（３）今年度入退所者イ" sheetId="98" r:id="rId8"/>
    <sheet name="３ 従業者名簿 " sheetId="57" r:id="rId9"/>
    <sheet name="３従業者名簿 (記入例)" sheetId="99" r:id="rId10"/>
    <sheet name="４⑴勤務形態一覧表（障害者支援施設）" sheetId="100" r:id="rId11"/>
    <sheet name="４⑵勤務形態一覧表（生活介護）" sheetId="102" r:id="rId12"/>
    <sheet name="４⑶勤務形態一覧（特定相談支援・障害児相談支援）" sheetId="101" r:id="rId13"/>
    <sheet name="５⑴　利用者一覧表（障害者支援施設）" sheetId="105" r:id="rId14"/>
    <sheet name="５⑵　利用者一覧表（短期入所）" sheetId="104" r:id="rId15"/>
    <sheet name="５⑶　利用者一覧表（生活介護）" sheetId="103" r:id="rId16"/>
    <sheet name="６ 体制等状況一覧表" sheetId="106" r:id="rId17"/>
    <sheet name="６　利用料の状況" sheetId="88" r:id="rId18"/>
    <sheet name="７各種書類" sheetId="107" r:id="rId19"/>
    <sheet name="選択肢(入力不要)" sheetId="82" r:id="rId20"/>
  </sheets>
  <externalReferences>
    <externalReference r:id="rId21"/>
    <externalReference r:id="rId22"/>
    <externalReference r:id="rId23"/>
    <externalReference r:id="rId24"/>
    <externalReference r:id="rId25"/>
    <externalReference r:id="rId26"/>
  </externalReferences>
  <definedNames>
    <definedName name="____________________________________________________________________kk29" localSheetId="13">#REF!</definedName>
    <definedName name="____________________________________________________________________kk29" localSheetId="15">#REF!</definedName>
    <definedName name="____________________________________________________________________kk29" localSheetId="16">#REF!</definedName>
    <definedName name="____________________________________________________________________kk29">#REF!</definedName>
    <definedName name="___________________________________________________________________kk29" localSheetId="13">#REF!</definedName>
    <definedName name="___________________________________________________________________kk29" localSheetId="15">#REF!</definedName>
    <definedName name="___________________________________________________________________kk29" localSheetId="16">#REF!</definedName>
    <definedName name="___________________________________________________________________kk29">#REF!</definedName>
    <definedName name="__________________________________________________________________kk29" localSheetId="13">#REF!</definedName>
    <definedName name="__________________________________________________________________kk29" localSheetId="15">#REF!</definedName>
    <definedName name="__________________________________________________________________kk29" localSheetId="16">#REF!</definedName>
    <definedName name="__________________________________________________________________kk29">#REF!</definedName>
    <definedName name="_________________________________________________________________kk06" localSheetId="13">#REF!</definedName>
    <definedName name="_________________________________________________________________kk06" localSheetId="15">#REF!</definedName>
    <definedName name="_________________________________________________________________kk06" localSheetId="16">#REF!</definedName>
    <definedName name="_________________________________________________________________kk06">#REF!</definedName>
    <definedName name="_________________________________________________________________kk29" localSheetId="13">#REF!</definedName>
    <definedName name="_________________________________________________________________kk29" localSheetId="15">#REF!</definedName>
    <definedName name="_________________________________________________________________kk29" localSheetId="16">#REF!</definedName>
    <definedName name="_________________________________________________________________kk29">#REF!</definedName>
    <definedName name="________________________________________________________________kk06" localSheetId="13">#REF!</definedName>
    <definedName name="________________________________________________________________kk06" localSheetId="15">#REF!</definedName>
    <definedName name="________________________________________________________________kk06" localSheetId="16">#REF!</definedName>
    <definedName name="________________________________________________________________kk06">#REF!</definedName>
    <definedName name="________________________________________________________________kk29" localSheetId="13">#REF!</definedName>
    <definedName name="________________________________________________________________kk29" localSheetId="15">#REF!</definedName>
    <definedName name="________________________________________________________________kk29" localSheetId="16">#REF!</definedName>
    <definedName name="________________________________________________________________kk29">#REF!</definedName>
    <definedName name="_______________________________________________________________kk06" localSheetId="13">#REF!</definedName>
    <definedName name="_______________________________________________________________kk06" localSheetId="15">#REF!</definedName>
    <definedName name="_______________________________________________________________kk06" localSheetId="16">#REF!</definedName>
    <definedName name="_______________________________________________________________kk06">#REF!</definedName>
    <definedName name="_______________________________________________________________kk29" localSheetId="13">#REF!</definedName>
    <definedName name="_______________________________________________________________kk29" localSheetId="15">#REF!</definedName>
    <definedName name="_______________________________________________________________kk29" localSheetId="16">#REF!</definedName>
    <definedName name="_______________________________________________________________kk29">#REF!</definedName>
    <definedName name="______________________________________________________________kk06" localSheetId="13">#REF!</definedName>
    <definedName name="______________________________________________________________kk06" localSheetId="15">#REF!</definedName>
    <definedName name="______________________________________________________________kk06" localSheetId="16">#REF!</definedName>
    <definedName name="______________________________________________________________kk06">#REF!</definedName>
    <definedName name="______________________________________________________________kk29" localSheetId="13">#REF!</definedName>
    <definedName name="______________________________________________________________kk29" localSheetId="15">#REF!</definedName>
    <definedName name="______________________________________________________________kk29" localSheetId="16">#REF!</definedName>
    <definedName name="______________________________________________________________kk29">#REF!</definedName>
    <definedName name="_____________________________________________________________kk06" localSheetId="13">#REF!</definedName>
    <definedName name="_____________________________________________________________kk06" localSheetId="15">#REF!</definedName>
    <definedName name="_____________________________________________________________kk06" localSheetId="16">#REF!</definedName>
    <definedName name="_____________________________________________________________kk06">#REF!</definedName>
    <definedName name="_____________________________________________________________kk29" localSheetId="13">#REF!</definedName>
    <definedName name="_____________________________________________________________kk29" localSheetId="15">#REF!</definedName>
    <definedName name="_____________________________________________________________kk29" localSheetId="16">#REF!</definedName>
    <definedName name="_____________________________________________________________kk29">#REF!</definedName>
    <definedName name="____________________________________________________________kk06" localSheetId="13">#REF!</definedName>
    <definedName name="____________________________________________________________kk06" localSheetId="15">#REF!</definedName>
    <definedName name="____________________________________________________________kk06" localSheetId="16">#REF!</definedName>
    <definedName name="____________________________________________________________kk06">#REF!</definedName>
    <definedName name="____________________________________________________________kk29" localSheetId="13">#REF!</definedName>
    <definedName name="____________________________________________________________kk29" localSheetId="15">#REF!</definedName>
    <definedName name="____________________________________________________________kk29" localSheetId="16">#REF!</definedName>
    <definedName name="____________________________________________________________kk29">#REF!</definedName>
    <definedName name="___________________________________________________________kk06" localSheetId="13">#REF!</definedName>
    <definedName name="___________________________________________________________kk06" localSheetId="15">#REF!</definedName>
    <definedName name="___________________________________________________________kk06" localSheetId="16">#REF!</definedName>
    <definedName name="___________________________________________________________kk06">#REF!</definedName>
    <definedName name="___________________________________________________________kk29" localSheetId="13">#REF!</definedName>
    <definedName name="___________________________________________________________kk29" localSheetId="15">#REF!</definedName>
    <definedName name="___________________________________________________________kk29" localSheetId="16">#REF!</definedName>
    <definedName name="___________________________________________________________kk29">#REF!</definedName>
    <definedName name="__________________________________________________________kk06" localSheetId="13">#REF!</definedName>
    <definedName name="__________________________________________________________kk06" localSheetId="15">#REF!</definedName>
    <definedName name="__________________________________________________________kk06" localSheetId="16">#REF!</definedName>
    <definedName name="__________________________________________________________kk06">#REF!</definedName>
    <definedName name="__________________________________________________________kk29" localSheetId="13">#REF!</definedName>
    <definedName name="__________________________________________________________kk29" localSheetId="15">#REF!</definedName>
    <definedName name="__________________________________________________________kk29" localSheetId="16">#REF!</definedName>
    <definedName name="__________________________________________________________kk29">#REF!</definedName>
    <definedName name="_________________________________________________________kk06" localSheetId="13">#REF!</definedName>
    <definedName name="_________________________________________________________kk06" localSheetId="15">#REF!</definedName>
    <definedName name="_________________________________________________________kk06" localSheetId="16">#REF!</definedName>
    <definedName name="_________________________________________________________kk06">#REF!</definedName>
    <definedName name="_________________________________________________________kk29" localSheetId="13">#REF!</definedName>
    <definedName name="_________________________________________________________kk29" localSheetId="15">#REF!</definedName>
    <definedName name="_________________________________________________________kk29" localSheetId="16">#REF!</definedName>
    <definedName name="_________________________________________________________kk29">#REF!</definedName>
    <definedName name="________________________________________________________kk06" localSheetId="13">#REF!</definedName>
    <definedName name="________________________________________________________kk06" localSheetId="15">#REF!</definedName>
    <definedName name="________________________________________________________kk06" localSheetId="16">#REF!</definedName>
    <definedName name="________________________________________________________kk06">#REF!</definedName>
    <definedName name="________________________________________________________kk29" localSheetId="13">#REF!</definedName>
    <definedName name="________________________________________________________kk29" localSheetId="15">#REF!</definedName>
    <definedName name="________________________________________________________kk29" localSheetId="16">#REF!</definedName>
    <definedName name="________________________________________________________kk29">#REF!</definedName>
    <definedName name="_______________________________________________________kk06" localSheetId="13">#REF!</definedName>
    <definedName name="_______________________________________________________kk06" localSheetId="15">#REF!</definedName>
    <definedName name="_______________________________________________________kk06" localSheetId="16">#REF!</definedName>
    <definedName name="_______________________________________________________kk06">#REF!</definedName>
    <definedName name="_______________________________________________________kk29" localSheetId="13">#REF!</definedName>
    <definedName name="_______________________________________________________kk29" localSheetId="15">#REF!</definedName>
    <definedName name="_______________________________________________________kk29" localSheetId="16">#REF!</definedName>
    <definedName name="_______________________________________________________kk29">#REF!</definedName>
    <definedName name="______________________________________________________kk06" localSheetId="13">#REF!</definedName>
    <definedName name="______________________________________________________kk06" localSheetId="15">#REF!</definedName>
    <definedName name="______________________________________________________kk06" localSheetId="16">#REF!</definedName>
    <definedName name="______________________________________________________kk06">#REF!</definedName>
    <definedName name="______________________________________________________kk29" localSheetId="13">#REF!</definedName>
    <definedName name="______________________________________________________kk29" localSheetId="15">#REF!</definedName>
    <definedName name="______________________________________________________kk29" localSheetId="16">#REF!</definedName>
    <definedName name="______________________________________________________kk29">#REF!</definedName>
    <definedName name="_____________________________________________________kk06" localSheetId="13">#REF!</definedName>
    <definedName name="_____________________________________________________kk06" localSheetId="15">#REF!</definedName>
    <definedName name="_____________________________________________________kk06" localSheetId="16">#REF!</definedName>
    <definedName name="_____________________________________________________kk06">#REF!</definedName>
    <definedName name="_____________________________________________________kk29" localSheetId="13">#REF!</definedName>
    <definedName name="_____________________________________________________kk29" localSheetId="15">#REF!</definedName>
    <definedName name="_____________________________________________________kk29" localSheetId="16">#REF!</definedName>
    <definedName name="_____________________________________________________kk29">#REF!</definedName>
    <definedName name="____________________________________________________kk06" localSheetId="13">#REF!</definedName>
    <definedName name="____________________________________________________kk06" localSheetId="15">#REF!</definedName>
    <definedName name="____________________________________________________kk06" localSheetId="16">#REF!</definedName>
    <definedName name="____________________________________________________kk06">#REF!</definedName>
    <definedName name="____________________________________________________kk29" localSheetId="13">#REF!</definedName>
    <definedName name="____________________________________________________kk29" localSheetId="15">#REF!</definedName>
    <definedName name="____________________________________________________kk29" localSheetId="16">#REF!</definedName>
    <definedName name="____________________________________________________kk29">#REF!</definedName>
    <definedName name="___________________________________________________kk06" localSheetId="13">#REF!</definedName>
    <definedName name="___________________________________________________kk06" localSheetId="15">#REF!</definedName>
    <definedName name="___________________________________________________kk06" localSheetId="16">#REF!</definedName>
    <definedName name="___________________________________________________kk06">#REF!</definedName>
    <definedName name="___________________________________________________kk29" localSheetId="13">#REF!</definedName>
    <definedName name="___________________________________________________kk29" localSheetId="15">#REF!</definedName>
    <definedName name="___________________________________________________kk29" localSheetId="16">#REF!</definedName>
    <definedName name="___________________________________________________kk29">#REF!</definedName>
    <definedName name="__________________________________________________kk06" localSheetId="13">#REF!</definedName>
    <definedName name="__________________________________________________kk06" localSheetId="15">#REF!</definedName>
    <definedName name="__________________________________________________kk06" localSheetId="16">#REF!</definedName>
    <definedName name="__________________________________________________kk06">#REF!</definedName>
    <definedName name="__________________________________________________kk29" localSheetId="13">#REF!</definedName>
    <definedName name="__________________________________________________kk29" localSheetId="15">#REF!</definedName>
    <definedName name="__________________________________________________kk29" localSheetId="16">#REF!</definedName>
    <definedName name="__________________________________________________kk29">#REF!</definedName>
    <definedName name="_________________________________________________kk06" localSheetId="13">#REF!</definedName>
    <definedName name="_________________________________________________kk06" localSheetId="15">#REF!</definedName>
    <definedName name="_________________________________________________kk06" localSheetId="16">#REF!</definedName>
    <definedName name="_________________________________________________kk06">#REF!</definedName>
    <definedName name="_________________________________________________kk29" localSheetId="13">#REF!</definedName>
    <definedName name="_________________________________________________kk29" localSheetId="15">#REF!</definedName>
    <definedName name="_________________________________________________kk29" localSheetId="16">#REF!</definedName>
    <definedName name="_________________________________________________kk29">#REF!</definedName>
    <definedName name="________________________________________________kk06" localSheetId="13">#REF!</definedName>
    <definedName name="________________________________________________kk06" localSheetId="15">#REF!</definedName>
    <definedName name="________________________________________________kk06" localSheetId="16">#REF!</definedName>
    <definedName name="________________________________________________kk06">#REF!</definedName>
    <definedName name="________________________________________________kk29" localSheetId="13">#REF!</definedName>
    <definedName name="________________________________________________kk29" localSheetId="15">#REF!</definedName>
    <definedName name="________________________________________________kk29" localSheetId="16">#REF!</definedName>
    <definedName name="________________________________________________kk29">#REF!</definedName>
    <definedName name="_______________________________________________kk06" localSheetId="13">#REF!</definedName>
    <definedName name="_______________________________________________kk06" localSheetId="15">#REF!</definedName>
    <definedName name="_______________________________________________kk06" localSheetId="16">#REF!</definedName>
    <definedName name="_______________________________________________kk06">#REF!</definedName>
    <definedName name="_______________________________________________kk29" localSheetId="13">#REF!</definedName>
    <definedName name="_______________________________________________kk29" localSheetId="15">#REF!</definedName>
    <definedName name="_______________________________________________kk29" localSheetId="16">#REF!</definedName>
    <definedName name="_______________________________________________kk29">#REF!</definedName>
    <definedName name="______________________________________________kk06" localSheetId="13">#REF!</definedName>
    <definedName name="______________________________________________kk06" localSheetId="15">#REF!</definedName>
    <definedName name="______________________________________________kk06" localSheetId="16">#REF!</definedName>
    <definedName name="______________________________________________kk06">#REF!</definedName>
    <definedName name="______________________________________________kk29" localSheetId="13">#REF!</definedName>
    <definedName name="______________________________________________kk29" localSheetId="15">#REF!</definedName>
    <definedName name="______________________________________________kk29" localSheetId="16">#REF!</definedName>
    <definedName name="______________________________________________kk29">#REF!</definedName>
    <definedName name="_____________________________________________kk06" localSheetId="13">#REF!</definedName>
    <definedName name="_____________________________________________kk06" localSheetId="15">#REF!</definedName>
    <definedName name="_____________________________________________kk06" localSheetId="16">#REF!</definedName>
    <definedName name="_____________________________________________kk06">#REF!</definedName>
    <definedName name="_____________________________________________kk29" localSheetId="13">#REF!</definedName>
    <definedName name="_____________________________________________kk29" localSheetId="15">#REF!</definedName>
    <definedName name="_____________________________________________kk29" localSheetId="16">#REF!</definedName>
    <definedName name="_____________________________________________kk29">#REF!</definedName>
    <definedName name="____________________________________________kk06" localSheetId="13">#REF!</definedName>
    <definedName name="____________________________________________kk06" localSheetId="15">#REF!</definedName>
    <definedName name="____________________________________________kk06" localSheetId="16">#REF!</definedName>
    <definedName name="____________________________________________kk06">#REF!</definedName>
    <definedName name="____________________________________________kk29" localSheetId="13">#REF!</definedName>
    <definedName name="____________________________________________kk29" localSheetId="15">#REF!</definedName>
    <definedName name="____________________________________________kk29" localSheetId="16">#REF!</definedName>
    <definedName name="____________________________________________kk29">#REF!</definedName>
    <definedName name="___________________________________________kk06" localSheetId="13">#REF!</definedName>
    <definedName name="___________________________________________kk06" localSheetId="15">#REF!</definedName>
    <definedName name="___________________________________________kk06" localSheetId="16">#REF!</definedName>
    <definedName name="___________________________________________kk06">#REF!</definedName>
    <definedName name="___________________________________________kk29" localSheetId="13">#REF!</definedName>
    <definedName name="___________________________________________kk29" localSheetId="15">#REF!</definedName>
    <definedName name="___________________________________________kk29" localSheetId="16">#REF!</definedName>
    <definedName name="___________________________________________kk29">#REF!</definedName>
    <definedName name="__________________________________________kk06" localSheetId="13">#REF!</definedName>
    <definedName name="__________________________________________kk06" localSheetId="15">#REF!</definedName>
    <definedName name="__________________________________________kk06" localSheetId="16">#REF!</definedName>
    <definedName name="__________________________________________kk06">#REF!</definedName>
    <definedName name="__________________________________________kk29" localSheetId="13">#REF!</definedName>
    <definedName name="__________________________________________kk29" localSheetId="15">#REF!</definedName>
    <definedName name="__________________________________________kk29" localSheetId="16">#REF!</definedName>
    <definedName name="__________________________________________kk29">#REF!</definedName>
    <definedName name="_________________________________________kk06" localSheetId="13">#REF!</definedName>
    <definedName name="_________________________________________kk06" localSheetId="15">#REF!</definedName>
    <definedName name="_________________________________________kk06" localSheetId="16">#REF!</definedName>
    <definedName name="_________________________________________kk06">#REF!</definedName>
    <definedName name="_________________________________________kk29" localSheetId="13">#REF!</definedName>
    <definedName name="_________________________________________kk29" localSheetId="15">#REF!</definedName>
    <definedName name="_________________________________________kk29" localSheetId="16">#REF!</definedName>
    <definedName name="_________________________________________kk29">#REF!</definedName>
    <definedName name="________________________________________kk06" localSheetId="13">#REF!</definedName>
    <definedName name="________________________________________kk06" localSheetId="15">#REF!</definedName>
    <definedName name="________________________________________kk06" localSheetId="16">#REF!</definedName>
    <definedName name="________________________________________kk06">#REF!</definedName>
    <definedName name="________________________________________kk29" localSheetId="13">#REF!</definedName>
    <definedName name="________________________________________kk29" localSheetId="15">#REF!</definedName>
    <definedName name="________________________________________kk29" localSheetId="16">#REF!</definedName>
    <definedName name="________________________________________kk29">#REF!</definedName>
    <definedName name="_______________________________________kk06" localSheetId="13">#REF!</definedName>
    <definedName name="_______________________________________kk06" localSheetId="15">#REF!</definedName>
    <definedName name="_______________________________________kk06" localSheetId="16">#REF!</definedName>
    <definedName name="_______________________________________kk06">#REF!</definedName>
    <definedName name="_______________________________________kk29" localSheetId="13">#REF!</definedName>
    <definedName name="_______________________________________kk29" localSheetId="15">#REF!</definedName>
    <definedName name="_______________________________________kk29" localSheetId="16">#REF!</definedName>
    <definedName name="_______________________________________kk29">#REF!</definedName>
    <definedName name="______________________________________kk06" localSheetId="13">#REF!</definedName>
    <definedName name="______________________________________kk06" localSheetId="15">#REF!</definedName>
    <definedName name="______________________________________kk06" localSheetId="16">#REF!</definedName>
    <definedName name="______________________________________kk06">#REF!</definedName>
    <definedName name="______________________________________kk29" localSheetId="13">#REF!</definedName>
    <definedName name="______________________________________kk29" localSheetId="15">#REF!</definedName>
    <definedName name="______________________________________kk29" localSheetId="16">#REF!</definedName>
    <definedName name="______________________________________kk29">#REF!</definedName>
    <definedName name="_____________________________________kk06" localSheetId="13">#REF!</definedName>
    <definedName name="_____________________________________kk06" localSheetId="15">#REF!</definedName>
    <definedName name="_____________________________________kk06" localSheetId="16">#REF!</definedName>
    <definedName name="_____________________________________kk06">#REF!</definedName>
    <definedName name="_____________________________________kk29" localSheetId="13">#REF!</definedName>
    <definedName name="_____________________________________kk29" localSheetId="15">#REF!</definedName>
    <definedName name="_____________________________________kk29" localSheetId="16">#REF!</definedName>
    <definedName name="_____________________________________kk29">#REF!</definedName>
    <definedName name="____________________________________kk06" localSheetId="13">#REF!</definedName>
    <definedName name="____________________________________kk06" localSheetId="15">#REF!</definedName>
    <definedName name="____________________________________kk06" localSheetId="16">#REF!</definedName>
    <definedName name="____________________________________kk06">#REF!</definedName>
    <definedName name="____________________________________kk29" localSheetId="13">#REF!</definedName>
    <definedName name="____________________________________kk29" localSheetId="15">#REF!</definedName>
    <definedName name="____________________________________kk29" localSheetId="16">#REF!</definedName>
    <definedName name="____________________________________kk29">#REF!</definedName>
    <definedName name="___________________________________kk06" localSheetId="13">#REF!</definedName>
    <definedName name="___________________________________kk06" localSheetId="15">#REF!</definedName>
    <definedName name="___________________________________kk06" localSheetId="16">#REF!</definedName>
    <definedName name="___________________________________kk06">#REF!</definedName>
    <definedName name="___________________________________kk29" localSheetId="13">#REF!</definedName>
    <definedName name="___________________________________kk29" localSheetId="15">#REF!</definedName>
    <definedName name="___________________________________kk29" localSheetId="16">#REF!</definedName>
    <definedName name="___________________________________kk29">#REF!</definedName>
    <definedName name="__________________________________kk06" localSheetId="13">#REF!</definedName>
    <definedName name="__________________________________kk06" localSheetId="15">#REF!</definedName>
    <definedName name="__________________________________kk06" localSheetId="16">#REF!</definedName>
    <definedName name="__________________________________kk06">#REF!</definedName>
    <definedName name="__________________________________kk29" localSheetId="13">#REF!</definedName>
    <definedName name="__________________________________kk29" localSheetId="15">#REF!</definedName>
    <definedName name="__________________________________kk29" localSheetId="16">#REF!</definedName>
    <definedName name="__________________________________kk29">#REF!</definedName>
    <definedName name="_________________________________kk06" localSheetId="13">#REF!</definedName>
    <definedName name="_________________________________kk06" localSheetId="15">#REF!</definedName>
    <definedName name="_________________________________kk06" localSheetId="16">#REF!</definedName>
    <definedName name="_________________________________kk06">#REF!</definedName>
    <definedName name="_________________________________kk29" localSheetId="13">#REF!</definedName>
    <definedName name="_________________________________kk29" localSheetId="15">#REF!</definedName>
    <definedName name="_________________________________kk29" localSheetId="16">#REF!</definedName>
    <definedName name="_________________________________kk29">#REF!</definedName>
    <definedName name="________________________________kk06" localSheetId="13">#REF!</definedName>
    <definedName name="________________________________kk06" localSheetId="15">#REF!</definedName>
    <definedName name="________________________________kk06" localSheetId="16">#REF!</definedName>
    <definedName name="________________________________kk06">#REF!</definedName>
    <definedName name="________________________________kk29" localSheetId="13">#REF!</definedName>
    <definedName name="________________________________kk29" localSheetId="15">#REF!</definedName>
    <definedName name="________________________________kk29" localSheetId="16">#REF!</definedName>
    <definedName name="________________________________kk29">#REF!</definedName>
    <definedName name="_______________________________kk06" localSheetId="13">#REF!</definedName>
    <definedName name="_______________________________kk06" localSheetId="15">#REF!</definedName>
    <definedName name="_______________________________kk06" localSheetId="16">#REF!</definedName>
    <definedName name="_______________________________kk06">#REF!</definedName>
    <definedName name="_______________________________kk29" localSheetId="13">#REF!</definedName>
    <definedName name="_______________________________kk29" localSheetId="15">#REF!</definedName>
    <definedName name="_______________________________kk29" localSheetId="16">#REF!</definedName>
    <definedName name="_______________________________kk29">#REF!</definedName>
    <definedName name="______________________________kk06" localSheetId="13">#REF!</definedName>
    <definedName name="______________________________kk06" localSheetId="15">#REF!</definedName>
    <definedName name="______________________________kk06" localSheetId="16">#REF!</definedName>
    <definedName name="______________________________kk06">#REF!</definedName>
    <definedName name="______________________________kk29" localSheetId="13">#REF!</definedName>
    <definedName name="______________________________kk29" localSheetId="15">#REF!</definedName>
    <definedName name="______________________________kk29" localSheetId="16">#REF!</definedName>
    <definedName name="______________________________kk29">#REF!</definedName>
    <definedName name="_____________________________kk06" localSheetId="13">#REF!</definedName>
    <definedName name="_____________________________kk06" localSheetId="15">#REF!</definedName>
    <definedName name="_____________________________kk06" localSheetId="16">#REF!</definedName>
    <definedName name="_____________________________kk06">#REF!</definedName>
    <definedName name="_____________________________kk29" localSheetId="13">#REF!</definedName>
    <definedName name="_____________________________kk29" localSheetId="15">#REF!</definedName>
    <definedName name="_____________________________kk29" localSheetId="16">#REF!</definedName>
    <definedName name="_____________________________kk29">#REF!</definedName>
    <definedName name="____________________________kk06" localSheetId="13">#REF!</definedName>
    <definedName name="____________________________kk06" localSheetId="15">#REF!</definedName>
    <definedName name="____________________________kk06" localSheetId="16">#REF!</definedName>
    <definedName name="____________________________kk06">#REF!</definedName>
    <definedName name="____________________________kk29" localSheetId="13">#REF!</definedName>
    <definedName name="____________________________kk29" localSheetId="15">#REF!</definedName>
    <definedName name="____________________________kk29" localSheetId="16">#REF!</definedName>
    <definedName name="____________________________kk29">#REF!</definedName>
    <definedName name="___________________________kk06" localSheetId="13">#REF!</definedName>
    <definedName name="___________________________kk06" localSheetId="15">#REF!</definedName>
    <definedName name="___________________________kk06" localSheetId="16">#REF!</definedName>
    <definedName name="___________________________kk06">#REF!</definedName>
    <definedName name="___________________________kk29" localSheetId="13">#REF!</definedName>
    <definedName name="___________________________kk29" localSheetId="15">#REF!</definedName>
    <definedName name="___________________________kk29" localSheetId="16">#REF!</definedName>
    <definedName name="___________________________kk29">#REF!</definedName>
    <definedName name="__________________________kk06" localSheetId="13">#REF!</definedName>
    <definedName name="__________________________kk06" localSheetId="15">#REF!</definedName>
    <definedName name="__________________________kk06" localSheetId="16">#REF!</definedName>
    <definedName name="__________________________kk06">#REF!</definedName>
    <definedName name="__________________________kk29" localSheetId="13">#REF!</definedName>
    <definedName name="__________________________kk29" localSheetId="15">#REF!</definedName>
    <definedName name="__________________________kk29" localSheetId="16">#REF!</definedName>
    <definedName name="__________________________kk29">#REF!</definedName>
    <definedName name="_________________________kk06" localSheetId="13">#REF!</definedName>
    <definedName name="_________________________kk06" localSheetId="15">#REF!</definedName>
    <definedName name="_________________________kk06" localSheetId="16">#REF!</definedName>
    <definedName name="_________________________kk06">#REF!</definedName>
    <definedName name="_________________________kk29" localSheetId="13">#REF!</definedName>
    <definedName name="_________________________kk29" localSheetId="15">#REF!</definedName>
    <definedName name="_________________________kk29" localSheetId="16">#REF!</definedName>
    <definedName name="_________________________kk29">#REF!</definedName>
    <definedName name="________________________kk06" localSheetId="13">#REF!</definedName>
    <definedName name="________________________kk06" localSheetId="15">#REF!</definedName>
    <definedName name="________________________kk06" localSheetId="16">#REF!</definedName>
    <definedName name="________________________kk06">#REF!</definedName>
    <definedName name="________________________kk29" localSheetId="13">#REF!</definedName>
    <definedName name="________________________kk29" localSheetId="15">#REF!</definedName>
    <definedName name="________________________kk29" localSheetId="16">#REF!</definedName>
    <definedName name="________________________kk29">#REF!</definedName>
    <definedName name="_______________________kk06" localSheetId="13">#REF!</definedName>
    <definedName name="_______________________kk06" localSheetId="15">#REF!</definedName>
    <definedName name="_______________________kk06" localSheetId="16">#REF!</definedName>
    <definedName name="_______________________kk06">#REF!</definedName>
    <definedName name="_______________________kk29" localSheetId="13">#REF!</definedName>
    <definedName name="_______________________kk29" localSheetId="15">#REF!</definedName>
    <definedName name="_______________________kk29" localSheetId="16">#REF!</definedName>
    <definedName name="_______________________kk29">#REF!</definedName>
    <definedName name="______________________kk06" localSheetId="13">#REF!</definedName>
    <definedName name="______________________kk06" localSheetId="15">#REF!</definedName>
    <definedName name="______________________kk06" localSheetId="16">#REF!</definedName>
    <definedName name="______________________kk06">#REF!</definedName>
    <definedName name="______________________kk29" localSheetId="13">#REF!</definedName>
    <definedName name="______________________kk29" localSheetId="15">#REF!</definedName>
    <definedName name="______________________kk29" localSheetId="16">#REF!</definedName>
    <definedName name="______________________kk29">#REF!</definedName>
    <definedName name="_____________________kk06" localSheetId="13">#REF!</definedName>
    <definedName name="_____________________kk06" localSheetId="15">#REF!</definedName>
    <definedName name="_____________________kk06" localSheetId="16">#REF!</definedName>
    <definedName name="_____________________kk06">#REF!</definedName>
    <definedName name="_____________________kk29" localSheetId="13">#REF!</definedName>
    <definedName name="_____________________kk29" localSheetId="15">#REF!</definedName>
    <definedName name="_____________________kk29" localSheetId="16">#REF!</definedName>
    <definedName name="_____________________kk29">#REF!</definedName>
    <definedName name="____________________kk06" localSheetId="13">#REF!</definedName>
    <definedName name="____________________kk06" localSheetId="15">#REF!</definedName>
    <definedName name="____________________kk06" localSheetId="16">#REF!</definedName>
    <definedName name="____________________kk06">#REF!</definedName>
    <definedName name="____________________kk29" localSheetId="13">#REF!</definedName>
    <definedName name="____________________kk29" localSheetId="15">#REF!</definedName>
    <definedName name="____________________kk29" localSheetId="16">#REF!</definedName>
    <definedName name="____________________kk29">#REF!</definedName>
    <definedName name="___________________kk06" localSheetId="13">#REF!</definedName>
    <definedName name="___________________kk06" localSheetId="15">#REF!</definedName>
    <definedName name="___________________kk06" localSheetId="16">#REF!</definedName>
    <definedName name="___________________kk06">#REF!</definedName>
    <definedName name="___________________kk29" localSheetId="13">#REF!</definedName>
    <definedName name="___________________kk29" localSheetId="15">#REF!</definedName>
    <definedName name="___________________kk29" localSheetId="16">#REF!</definedName>
    <definedName name="___________________kk29">#REF!</definedName>
    <definedName name="__________________kk06" localSheetId="13">#REF!</definedName>
    <definedName name="__________________kk06" localSheetId="15">#REF!</definedName>
    <definedName name="__________________kk06" localSheetId="16">#REF!</definedName>
    <definedName name="__________________kk06">#REF!</definedName>
    <definedName name="__________________kk29" localSheetId="13">#REF!</definedName>
    <definedName name="__________________kk29" localSheetId="15">#REF!</definedName>
    <definedName name="__________________kk29" localSheetId="16">#REF!</definedName>
    <definedName name="__________________kk29">#REF!</definedName>
    <definedName name="_________________kk06" localSheetId="13">#REF!</definedName>
    <definedName name="_________________kk06" localSheetId="15">#REF!</definedName>
    <definedName name="_________________kk06" localSheetId="16">#REF!</definedName>
    <definedName name="_________________kk06">#REF!</definedName>
    <definedName name="_________________kk29" localSheetId="13">#REF!</definedName>
    <definedName name="_________________kk29" localSheetId="15">#REF!</definedName>
    <definedName name="_________________kk29" localSheetId="16">#REF!</definedName>
    <definedName name="_________________kk29">#REF!</definedName>
    <definedName name="________________kk06" localSheetId="13">#REF!</definedName>
    <definedName name="________________kk06" localSheetId="15">#REF!</definedName>
    <definedName name="________________kk06" localSheetId="16">#REF!</definedName>
    <definedName name="________________kk06">#REF!</definedName>
    <definedName name="________________kk29" localSheetId="13">#REF!</definedName>
    <definedName name="________________kk29" localSheetId="15">#REF!</definedName>
    <definedName name="________________kk29" localSheetId="16">#REF!</definedName>
    <definedName name="________________kk29">#REF!</definedName>
    <definedName name="_______________kk06" localSheetId="13">#REF!</definedName>
    <definedName name="_______________kk06" localSheetId="15">#REF!</definedName>
    <definedName name="_______________kk06" localSheetId="16">#REF!</definedName>
    <definedName name="_______________kk06">#REF!</definedName>
    <definedName name="_______________kk29" localSheetId="13">#REF!</definedName>
    <definedName name="_______________kk29" localSheetId="15">#REF!</definedName>
    <definedName name="_______________kk29" localSheetId="16">#REF!</definedName>
    <definedName name="_______________kk29">#REF!</definedName>
    <definedName name="______________kk06" localSheetId="13">#REF!</definedName>
    <definedName name="______________kk06" localSheetId="15">#REF!</definedName>
    <definedName name="______________kk06" localSheetId="16">#REF!</definedName>
    <definedName name="______________kk06">#REF!</definedName>
    <definedName name="______________kk29" localSheetId="13">#REF!</definedName>
    <definedName name="______________kk29" localSheetId="15">#REF!</definedName>
    <definedName name="______________kk29" localSheetId="16">#REF!</definedName>
    <definedName name="______________kk29">#REF!</definedName>
    <definedName name="_____________kk06" localSheetId="13">#REF!</definedName>
    <definedName name="_____________kk06" localSheetId="15">#REF!</definedName>
    <definedName name="_____________kk06" localSheetId="16">#REF!</definedName>
    <definedName name="_____________kk06">#REF!</definedName>
    <definedName name="_____________kk29" localSheetId="13">#REF!</definedName>
    <definedName name="_____________kk29" localSheetId="15">#REF!</definedName>
    <definedName name="_____________kk29" localSheetId="16">#REF!</definedName>
    <definedName name="_____________kk29">#REF!</definedName>
    <definedName name="____________kk06" localSheetId="13">#REF!</definedName>
    <definedName name="____________kk06" localSheetId="15">#REF!</definedName>
    <definedName name="____________kk06" localSheetId="16">#REF!</definedName>
    <definedName name="____________kk06">#REF!</definedName>
    <definedName name="____________kk29" localSheetId="13">#REF!</definedName>
    <definedName name="____________kk29" localSheetId="15">#REF!</definedName>
    <definedName name="____________kk29" localSheetId="16">#REF!</definedName>
    <definedName name="____________kk29">#REF!</definedName>
    <definedName name="___________kk06" localSheetId="13">#REF!</definedName>
    <definedName name="___________kk06" localSheetId="15">#REF!</definedName>
    <definedName name="___________kk06" localSheetId="16">#REF!</definedName>
    <definedName name="___________kk06">#REF!</definedName>
    <definedName name="___________kk29" localSheetId="13">#REF!</definedName>
    <definedName name="___________kk29" localSheetId="15">#REF!</definedName>
    <definedName name="___________kk29" localSheetId="16">#REF!</definedName>
    <definedName name="___________kk29">#REF!</definedName>
    <definedName name="__________kk06" localSheetId="13">#REF!</definedName>
    <definedName name="__________kk06" localSheetId="15">#REF!</definedName>
    <definedName name="__________kk06" localSheetId="16">#REF!</definedName>
    <definedName name="__________kk06">#REF!</definedName>
    <definedName name="__________kk29" localSheetId="13">#REF!</definedName>
    <definedName name="__________kk29" localSheetId="15">#REF!</definedName>
    <definedName name="__________kk29" localSheetId="16">#REF!</definedName>
    <definedName name="__________kk29">#REF!</definedName>
    <definedName name="_________kk06" localSheetId="13">#REF!</definedName>
    <definedName name="_________kk06" localSheetId="15">#REF!</definedName>
    <definedName name="_________kk06" localSheetId="16">#REF!</definedName>
    <definedName name="_________kk06">#REF!</definedName>
    <definedName name="_________kk29" localSheetId="13">#REF!</definedName>
    <definedName name="_________kk29" localSheetId="15">#REF!</definedName>
    <definedName name="_________kk29" localSheetId="16">#REF!</definedName>
    <definedName name="_________kk29">#REF!</definedName>
    <definedName name="________kk06" localSheetId="13">#REF!</definedName>
    <definedName name="________kk06" localSheetId="15">#REF!</definedName>
    <definedName name="________kk06" localSheetId="16">#REF!</definedName>
    <definedName name="________kk06">#REF!</definedName>
    <definedName name="________kk29" localSheetId="13">#REF!</definedName>
    <definedName name="________kk29" localSheetId="15">#REF!</definedName>
    <definedName name="________kk29" localSheetId="16">#REF!</definedName>
    <definedName name="________kk29">#REF!</definedName>
    <definedName name="_______kk06" localSheetId="13">#REF!</definedName>
    <definedName name="_______kk06" localSheetId="15">#REF!</definedName>
    <definedName name="_______kk06" localSheetId="16">#REF!</definedName>
    <definedName name="_______kk06">#REF!</definedName>
    <definedName name="_______kk29" localSheetId="13">#REF!</definedName>
    <definedName name="_______kk29" localSheetId="15">#REF!</definedName>
    <definedName name="_______kk29" localSheetId="16">#REF!</definedName>
    <definedName name="_______kk29">#REF!</definedName>
    <definedName name="______kk06" localSheetId="13">#REF!</definedName>
    <definedName name="______kk06" localSheetId="15">#REF!</definedName>
    <definedName name="______kk06" localSheetId="16">#REF!</definedName>
    <definedName name="______kk06">#REF!</definedName>
    <definedName name="______kk29" localSheetId="13">#REF!</definedName>
    <definedName name="______kk29" localSheetId="15">#REF!</definedName>
    <definedName name="______kk29" localSheetId="16">#REF!</definedName>
    <definedName name="______kk29">#REF!</definedName>
    <definedName name="_____kk06" localSheetId="13">#REF!</definedName>
    <definedName name="_____kk06" localSheetId="15">#REF!</definedName>
    <definedName name="_____kk06" localSheetId="16">#REF!</definedName>
    <definedName name="_____kk06">#REF!</definedName>
    <definedName name="_____kk29" localSheetId="13">#REF!</definedName>
    <definedName name="_____kk29" localSheetId="15">#REF!</definedName>
    <definedName name="_____kk29" localSheetId="16">#REF!</definedName>
    <definedName name="_____kk29">#REF!</definedName>
    <definedName name="____kk06" localSheetId="13">#REF!</definedName>
    <definedName name="____kk06" localSheetId="15">#REF!</definedName>
    <definedName name="____kk06" localSheetId="16">#REF!</definedName>
    <definedName name="____kk06">#REF!</definedName>
    <definedName name="____kk29" localSheetId="13">#REF!</definedName>
    <definedName name="____kk29" localSheetId="15">#REF!</definedName>
    <definedName name="____kk29" localSheetId="16">#REF!</definedName>
    <definedName name="____kk29">#REF!</definedName>
    <definedName name="___kk06" localSheetId="10">#REF!</definedName>
    <definedName name="___kk06" localSheetId="11">#REF!</definedName>
    <definedName name="___kk06" localSheetId="12">#REF!</definedName>
    <definedName name="___kk06" localSheetId="13">#REF!</definedName>
    <definedName name="___kk06" localSheetId="15">#REF!</definedName>
    <definedName name="___kk06" localSheetId="16">#REF!</definedName>
    <definedName name="___kk06" localSheetId="17">#REF!</definedName>
    <definedName name="___kk06">#REF!</definedName>
    <definedName name="___kk29" localSheetId="10">#REF!</definedName>
    <definedName name="___kk29" localSheetId="11">#REF!</definedName>
    <definedName name="___kk29" localSheetId="12">#REF!</definedName>
    <definedName name="___kk29" localSheetId="13">#REF!</definedName>
    <definedName name="___kk29" localSheetId="15">#REF!</definedName>
    <definedName name="___kk29" localSheetId="16">#REF!</definedName>
    <definedName name="___kk29" localSheetId="17">#REF!</definedName>
    <definedName name="___kk29">#REF!</definedName>
    <definedName name="__kk06" localSheetId="10">#REF!</definedName>
    <definedName name="__kk06" localSheetId="11">#REF!</definedName>
    <definedName name="__kk06" localSheetId="12">#REF!</definedName>
    <definedName name="__kk06" localSheetId="13">#REF!</definedName>
    <definedName name="__kk06" localSheetId="15">#REF!</definedName>
    <definedName name="__kk06" localSheetId="16">#REF!</definedName>
    <definedName name="__kk06" localSheetId="17">#REF!</definedName>
    <definedName name="__kk06">#REF!</definedName>
    <definedName name="__kk29" localSheetId="10">#REF!</definedName>
    <definedName name="__kk29" localSheetId="11">#REF!</definedName>
    <definedName name="__kk29" localSheetId="12">#REF!</definedName>
    <definedName name="__kk29" localSheetId="13">#REF!</definedName>
    <definedName name="__kk29" localSheetId="15">#REF!</definedName>
    <definedName name="__kk29" localSheetId="16">#REF!</definedName>
    <definedName name="__kk29" localSheetId="17">#REF!</definedName>
    <definedName name="__kk29">#REF!</definedName>
    <definedName name="_kk06" localSheetId="10">#REF!</definedName>
    <definedName name="_kk06" localSheetId="11">#REF!</definedName>
    <definedName name="_kk06" localSheetId="12">#REF!</definedName>
    <definedName name="_kk06" localSheetId="13">#REF!</definedName>
    <definedName name="_kk06" localSheetId="15">#REF!</definedName>
    <definedName name="_kk06" localSheetId="16">#REF!</definedName>
    <definedName name="_kk06" localSheetId="17">#REF!</definedName>
    <definedName name="_kk06">#REF!</definedName>
    <definedName name="_kk29" localSheetId="10">#REF!</definedName>
    <definedName name="_kk29" localSheetId="11">#REF!</definedName>
    <definedName name="_kk29" localSheetId="12">#REF!</definedName>
    <definedName name="_kk29" localSheetId="13">#REF!</definedName>
    <definedName name="_kk29" localSheetId="15">#REF!</definedName>
    <definedName name="_kk29" localSheetId="16">#REF!</definedName>
    <definedName name="_kk29" localSheetId="17">#REF!</definedName>
    <definedName name="_kk29">#REF!</definedName>
    <definedName name="②従業者の員数" localSheetId="13">#REF!</definedName>
    <definedName name="②従業者の員数" localSheetId="15">#REF!</definedName>
    <definedName name="②従業者の員数" localSheetId="16">#REF!</definedName>
    <definedName name="②従業者の員数">#REF!</definedName>
    <definedName name="a" localSheetId="13">#REF!</definedName>
    <definedName name="a" localSheetId="15">#REF!</definedName>
    <definedName name="a" localSheetId="16">#REF!</definedName>
    <definedName name="a">#REF!</definedName>
    <definedName name="Avrg" localSheetId="10">#REF!</definedName>
    <definedName name="Avrg" localSheetId="11">#REF!</definedName>
    <definedName name="Avrg" localSheetId="12">#REF!</definedName>
    <definedName name="Avrg" localSheetId="13">#REF!</definedName>
    <definedName name="Avrg" localSheetId="15">#REF!</definedName>
    <definedName name="Avrg" localSheetId="16">#REF!</definedName>
    <definedName name="Avrg" localSheetId="17">#REF!</definedName>
    <definedName name="Avrg">#REF!</definedName>
    <definedName name="avrg1" localSheetId="10">#REF!</definedName>
    <definedName name="avrg1" localSheetId="11">#REF!</definedName>
    <definedName name="avrg1" localSheetId="12">#REF!</definedName>
    <definedName name="avrg1" localSheetId="13">#REF!</definedName>
    <definedName name="avrg1" localSheetId="15">#REF!</definedName>
    <definedName name="avrg1" localSheetId="16">#REF!</definedName>
    <definedName name="avrg1" localSheetId="17">#REF!</definedName>
    <definedName name="avrg1">#REF!</definedName>
    <definedName name="chiba" localSheetId="13">#REF!</definedName>
    <definedName name="chiba" localSheetId="15">#REF!</definedName>
    <definedName name="chiba" localSheetId="16">#REF!</definedName>
    <definedName name="chiba">#REF!</definedName>
    <definedName name="e" localSheetId="13">#REF!</definedName>
    <definedName name="e" localSheetId="15">#REF!</definedName>
    <definedName name="e" localSheetId="16">#REF!</definedName>
    <definedName name="e">#REF!</definedName>
    <definedName name="houjin" localSheetId="13">#REF!</definedName>
    <definedName name="houjin" localSheetId="15">#REF!</definedName>
    <definedName name="houjin" localSheetId="16">#REF!</definedName>
    <definedName name="houjin">#REF!</definedName>
    <definedName name="i" localSheetId="13">#REF!</definedName>
    <definedName name="i" localSheetId="15">#REF!</definedName>
    <definedName name="i" localSheetId="16">#REF!</definedName>
    <definedName name="i">#REF!</definedName>
    <definedName name="jigyoumeishou" localSheetId="13">#REF!</definedName>
    <definedName name="jigyoumeishou" localSheetId="15">#REF!</definedName>
    <definedName name="jigyoumeishou" localSheetId="16">#REF!</definedName>
    <definedName name="jigyoumeishou">#REF!</definedName>
    <definedName name="jiritu" localSheetId="10">#REF!</definedName>
    <definedName name="jiritu" localSheetId="11">#REF!</definedName>
    <definedName name="jiritu" localSheetId="12">#REF!</definedName>
    <definedName name="jiritu" localSheetId="13">#REF!</definedName>
    <definedName name="jiritu" localSheetId="15">#REF!</definedName>
    <definedName name="jiritu" localSheetId="16">#REF!</definedName>
    <definedName name="jiritu" localSheetId="17">#REF!</definedName>
    <definedName name="jiritu">#REF!</definedName>
    <definedName name="ｋ">#N/A</definedName>
    <definedName name="kanagawaken" localSheetId="13">#REF!</definedName>
    <definedName name="kanagawaken" localSheetId="15">#REF!</definedName>
    <definedName name="kanagawaken" localSheetId="16">#REF!</definedName>
    <definedName name="kanagawaken">#REF!</definedName>
    <definedName name="kawasaki" localSheetId="13">#REF!</definedName>
    <definedName name="kawasaki" localSheetId="15">#REF!</definedName>
    <definedName name="kawasaki" localSheetId="16">#REF!</definedName>
    <definedName name="kawasaki">#REF!</definedName>
    <definedName name="KK_03" localSheetId="10">#REF!</definedName>
    <definedName name="KK_03" localSheetId="11">#REF!</definedName>
    <definedName name="KK_03" localSheetId="12">#REF!</definedName>
    <definedName name="KK_03" localSheetId="13">#REF!</definedName>
    <definedName name="KK_03" localSheetId="15">#REF!</definedName>
    <definedName name="KK_03" localSheetId="16">#REF!</definedName>
    <definedName name="KK_03" localSheetId="17">#REF!</definedName>
    <definedName name="KK_03">#REF!</definedName>
    <definedName name="kk_04" localSheetId="10">#REF!</definedName>
    <definedName name="kk_04" localSheetId="11">#REF!</definedName>
    <definedName name="kk_04" localSheetId="12">#REF!</definedName>
    <definedName name="kk_04" localSheetId="13">#REF!</definedName>
    <definedName name="kk_04" localSheetId="15">#REF!</definedName>
    <definedName name="kk_04" localSheetId="16">#REF!</definedName>
    <definedName name="kk_04" localSheetId="17">#REF!</definedName>
    <definedName name="kk_04">#REF!</definedName>
    <definedName name="KK_06" localSheetId="10">#REF!</definedName>
    <definedName name="KK_06" localSheetId="11">#REF!</definedName>
    <definedName name="KK_06" localSheetId="12">#REF!</definedName>
    <definedName name="KK_06" localSheetId="13">#REF!</definedName>
    <definedName name="KK_06" localSheetId="15">#REF!</definedName>
    <definedName name="KK_06" localSheetId="16">#REF!</definedName>
    <definedName name="KK_06" localSheetId="17">#REF!</definedName>
    <definedName name="KK_06">#REF!</definedName>
    <definedName name="kk_07" localSheetId="10">#REF!</definedName>
    <definedName name="kk_07" localSheetId="11">#REF!</definedName>
    <definedName name="kk_07" localSheetId="12">#REF!</definedName>
    <definedName name="kk_07" localSheetId="13">#REF!</definedName>
    <definedName name="kk_07" localSheetId="15">#REF!</definedName>
    <definedName name="kk_07" localSheetId="16">#REF!</definedName>
    <definedName name="kk_07" localSheetId="17">#REF!</definedName>
    <definedName name="kk_07">#REF!</definedName>
    <definedName name="‐㏍08" localSheetId="13">#REF!</definedName>
    <definedName name="‐㏍08" localSheetId="15">#REF!</definedName>
    <definedName name="‐㏍08" localSheetId="16">#REF!</definedName>
    <definedName name="‐㏍08">#REF!</definedName>
    <definedName name="KK2_3" localSheetId="10">#REF!</definedName>
    <definedName name="KK2_3" localSheetId="11">#REF!</definedName>
    <definedName name="KK2_3" localSheetId="12">#REF!</definedName>
    <definedName name="KK2_3" localSheetId="13">#REF!</definedName>
    <definedName name="KK2_3" localSheetId="15">#REF!</definedName>
    <definedName name="KK2_3" localSheetId="16">#REF!</definedName>
    <definedName name="KK2_3" localSheetId="17">#REF!</definedName>
    <definedName name="KK2_3">#REF!</definedName>
    <definedName name="ｋｋｋｋ" localSheetId="13">#REF!</definedName>
    <definedName name="ｋｋｋｋ" localSheetId="15">#REF!</definedName>
    <definedName name="ｋｋｋｋ" localSheetId="16">#REF!</definedName>
    <definedName name="ｋｋｋｋ">#REF!</definedName>
    <definedName name="nn" localSheetId="13">#REF!</definedName>
    <definedName name="nn" localSheetId="15">#REF!</definedName>
    <definedName name="nn" localSheetId="16">#REF!</definedName>
    <definedName name="nn">#REF!</definedName>
    <definedName name="o" localSheetId="13">#REF!</definedName>
    <definedName name="o" localSheetId="15">#REF!</definedName>
    <definedName name="o" localSheetId="16">#REF!</definedName>
    <definedName name="o">#REF!</definedName>
    <definedName name="ｐ" localSheetId="13">#REF!</definedName>
    <definedName name="ｐ">#REF!</definedName>
    <definedName name="_xlnm.Print_Area" localSheetId="1">'１施設概要'!$A$1:$U$15</definedName>
    <definedName name="_xlnm.Print_Area" localSheetId="8">'３ 従業者名簿 '!$A$1:$AA$27</definedName>
    <definedName name="_xlnm.Print_Area" localSheetId="9">'３従業者名簿 (記入例)'!$A$1:$Z$33</definedName>
    <definedName name="_xlnm.Print_Area" localSheetId="10">'４⑴勤務形態一覧表（障害者支援施設）'!$A$1:$AN$98</definedName>
    <definedName name="_xlnm.Print_Area" localSheetId="11">'４⑵勤務形態一覧表（生活介護）'!$A$1:$AN$86</definedName>
    <definedName name="_xlnm.Print_Area" localSheetId="12">'４⑶勤務形態一覧（特定相談支援・障害児相談支援）'!$A$1:$AN$73</definedName>
    <definedName name="_xlnm.Print_Area" localSheetId="15">'５⑶　利用者一覧表（生活介護）'!$A$1:$AA$19</definedName>
    <definedName name="_xlnm.Print_Area" localSheetId="16">'６ 体制等状況一覧表'!$A$1:$H$168</definedName>
    <definedName name="_xlnm.Print_Area" localSheetId="17">'６　利用料の状況'!$A$1:$BP$23</definedName>
    <definedName name="_xlnm.Print_Area" localSheetId="18">'７各種書類'!$A$1:$V$29</definedName>
    <definedName name="_xlnm.Print_Titles" localSheetId="16">'６ 体制等状況一覧表'!$1:$4</definedName>
    <definedName name="q" localSheetId="13">#REF!</definedName>
    <definedName name="q" localSheetId="15">#REF!</definedName>
    <definedName name="q" localSheetId="16">#REF!</definedName>
    <definedName name="q">#REF!</definedName>
    <definedName name="qqq" localSheetId="13">#REF!</definedName>
    <definedName name="qqq">#REF!</definedName>
    <definedName name="qwerty" localSheetId="13">#REF!</definedName>
    <definedName name="qwerty" localSheetId="15">#REF!</definedName>
    <definedName name="qwerty" localSheetId="16">#REF!</definedName>
    <definedName name="qwerty">#REF!</definedName>
    <definedName name="Roman_01" localSheetId="10">#REF!</definedName>
    <definedName name="Roman_01" localSheetId="11">#REF!</definedName>
    <definedName name="Roman_01" localSheetId="12">#REF!</definedName>
    <definedName name="Roman_01" localSheetId="13">#REF!</definedName>
    <definedName name="Roman_01" localSheetId="15">#REF!</definedName>
    <definedName name="Roman_01" localSheetId="16">#REF!</definedName>
    <definedName name="Roman_01" localSheetId="17">#REF!</definedName>
    <definedName name="Roman_01">#REF!</definedName>
    <definedName name="Roman_02" localSheetId="13">#REF!</definedName>
    <definedName name="Roman_02" localSheetId="15">#REF!</definedName>
    <definedName name="Roman_02" localSheetId="16">#REF!</definedName>
    <definedName name="Roman_02">#REF!</definedName>
    <definedName name="Roman_03" localSheetId="10">#REF!</definedName>
    <definedName name="Roman_03" localSheetId="11">#REF!</definedName>
    <definedName name="Roman_03" localSheetId="12">#REF!</definedName>
    <definedName name="Roman_03" localSheetId="13">#REF!</definedName>
    <definedName name="Roman_03" localSheetId="15">#REF!</definedName>
    <definedName name="Roman_03" localSheetId="16">#REF!</definedName>
    <definedName name="Roman_03" localSheetId="17">#REF!</definedName>
    <definedName name="Roman_03">#REF!</definedName>
    <definedName name="Roman_04" localSheetId="10">#REF!</definedName>
    <definedName name="Roman_04" localSheetId="11">#REF!</definedName>
    <definedName name="Roman_04" localSheetId="12">#REF!</definedName>
    <definedName name="Roman_04" localSheetId="13">#REF!</definedName>
    <definedName name="Roman_04" localSheetId="15">#REF!</definedName>
    <definedName name="Roman_04" localSheetId="16">#REF!</definedName>
    <definedName name="Roman_04" localSheetId="17">#REF!</definedName>
    <definedName name="Roman_04">#REF!</definedName>
    <definedName name="Roman_06" localSheetId="10">#REF!</definedName>
    <definedName name="Roman_06" localSheetId="11">#REF!</definedName>
    <definedName name="Roman_06" localSheetId="12">#REF!</definedName>
    <definedName name="Roman_06" localSheetId="13">#REF!</definedName>
    <definedName name="Roman_06" localSheetId="15">#REF!</definedName>
    <definedName name="Roman_06" localSheetId="16">#REF!</definedName>
    <definedName name="Roman_06" localSheetId="17">#REF!</definedName>
    <definedName name="Roman_06">#REF!</definedName>
    <definedName name="roman_09" localSheetId="10">#REF!</definedName>
    <definedName name="roman_09" localSheetId="11">#REF!</definedName>
    <definedName name="roman_09" localSheetId="12">#REF!</definedName>
    <definedName name="roman_09" localSheetId="13">#REF!</definedName>
    <definedName name="roman_09" localSheetId="15">#REF!</definedName>
    <definedName name="roman_09" localSheetId="16">#REF!</definedName>
    <definedName name="roman_09" localSheetId="17">#REF!</definedName>
    <definedName name="roman_09">#REF!</definedName>
    <definedName name="roman_11" localSheetId="10">#REF!</definedName>
    <definedName name="roman_11" localSheetId="11">#REF!</definedName>
    <definedName name="roman_11" localSheetId="12">#REF!</definedName>
    <definedName name="roman_11" localSheetId="13">#REF!</definedName>
    <definedName name="roman_11" localSheetId="15">#REF!</definedName>
    <definedName name="roman_11" localSheetId="16">#REF!</definedName>
    <definedName name="roman_11" localSheetId="17">#REF!</definedName>
    <definedName name="roman_11">#REF!</definedName>
    <definedName name="roman11" localSheetId="10">#REF!</definedName>
    <definedName name="roman11" localSheetId="11">#REF!</definedName>
    <definedName name="roman11" localSheetId="12">#REF!</definedName>
    <definedName name="roman11" localSheetId="13">#REF!</definedName>
    <definedName name="roman11" localSheetId="15">#REF!</definedName>
    <definedName name="roman11" localSheetId="16">#REF!</definedName>
    <definedName name="roman11" localSheetId="17">#REF!</definedName>
    <definedName name="roman11">#REF!</definedName>
    <definedName name="Roman2_1" localSheetId="10">#REF!</definedName>
    <definedName name="Roman2_1" localSheetId="11">#REF!</definedName>
    <definedName name="Roman2_1" localSheetId="12">#REF!</definedName>
    <definedName name="Roman2_1" localSheetId="13">#REF!</definedName>
    <definedName name="Roman2_1" localSheetId="15">#REF!</definedName>
    <definedName name="Roman2_1" localSheetId="16">#REF!</definedName>
    <definedName name="Roman2_1" localSheetId="17">#REF!</definedName>
    <definedName name="Roman2_1">#REF!</definedName>
    <definedName name="Roman2_3" localSheetId="10">#REF!</definedName>
    <definedName name="Roman2_3" localSheetId="11">#REF!</definedName>
    <definedName name="Roman2_3" localSheetId="12">#REF!</definedName>
    <definedName name="Roman2_3" localSheetId="13">#REF!</definedName>
    <definedName name="Roman2_3" localSheetId="15">#REF!</definedName>
    <definedName name="Roman2_3" localSheetId="16">#REF!</definedName>
    <definedName name="Roman2_3" localSheetId="17">#REF!</definedName>
    <definedName name="Roman2_3">#REF!</definedName>
    <definedName name="roman31" localSheetId="10">#REF!</definedName>
    <definedName name="roman31" localSheetId="11">#REF!</definedName>
    <definedName name="roman31" localSheetId="12">#REF!</definedName>
    <definedName name="roman31" localSheetId="13">#REF!</definedName>
    <definedName name="roman31" localSheetId="15">#REF!</definedName>
    <definedName name="roman31" localSheetId="16">#REF!</definedName>
    <definedName name="roman31" localSheetId="17">#REF!</definedName>
    <definedName name="roman31">#REF!</definedName>
    <definedName name="roman33" localSheetId="10">#REF!</definedName>
    <definedName name="roman33" localSheetId="11">#REF!</definedName>
    <definedName name="roman33" localSheetId="12">#REF!</definedName>
    <definedName name="roman33" localSheetId="13">#REF!</definedName>
    <definedName name="roman33" localSheetId="15">#REF!</definedName>
    <definedName name="roman33" localSheetId="16">#REF!</definedName>
    <definedName name="roman33" localSheetId="17">#REF!</definedName>
    <definedName name="roman33">#REF!</definedName>
    <definedName name="roman4_3" localSheetId="10">#REF!</definedName>
    <definedName name="roman4_3" localSheetId="11">#REF!</definedName>
    <definedName name="roman4_3" localSheetId="12">#REF!</definedName>
    <definedName name="roman4_3" localSheetId="13">#REF!</definedName>
    <definedName name="roman4_3" localSheetId="15">#REF!</definedName>
    <definedName name="roman4_3" localSheetId="16">#REF!</definedName>
    <definedName name="roman4_3" localSheetId="17">#REF!</definedName>
    <definedName name="roman4_3">#REF!</definedName>
    <definedName name="roman43" localSheetId="13">#REF!</definedName>
    <definedName name="roman43" localSheetId="15">#REF!</definedName>
    <definedName name="roman43" localSheetId="16">#REF!</definedName>
    <definedName name="roman43">#REF!</definedName>
    <definedName name="roman7_1" localSheetId="10">#REF!</definedName>
    <definedName name="roman7_1" localSheetId="11">#REF!</definedName>
    <definedName name="roman7_1" localSheetId="12">#REF!</definedName>
    <definedName name="roman7_1" localSheetId="13">#REF!</definedName>
    <definedName name="roman7_1" localSheetId="15">#REF!</definedName>
    <definedName name="roman7_1" localSheetId="16">#REF!</definedName>
    <definedName name="roman7_1" localSheetId="17">#REF!</definedName>
    <definedName name="roman7_1">#REF!</definedName>
    <definedName name="roman77" localSheetId="10">#REF!</definedName>
    <definedName name="roman77" localSheetId="11">#REF!</definedName>
    <definedName name="roman77" localSheetId="12">#REF!</definedName>
    <definedName name="roman77" localSheetId="13">#REF!</definedName>
    <definedName name="roman77" localSheetId="15">#REF!</definedName>
    <definedName name="roman77" localSheetId="16">#REF!</definedName>
    <definedName name="roman77" localSheetId="17">#REF!</definedName>
    <definedName name="roman77">#REF!</definedName>
    <definedName name="romann_12" localSheetId="10">#REF!</definedName>
    <definedName name="romann_12" localSheetId="11">#REF!</definedName>
    <definedName name="romann_12" localSheetId="12">#REF!</definedName>
    <definedName name="romann_12" localSheetId="13">#REF!</definedName>
    <definedName name="romann_12" localSheetId="15">#REF!</definedName>
    <definedName name="romann_12" localSheetId="16">#REF!</definedName>
    <definedName name="romann_12" localSheetId="17">#REF!</definedName>
    <definedName name="romann_12">#REF!</definedName>
    <definedName name="romann_66" localSheetId="10">#REF!</definedName>
    <definedName name="romann_66" localSheetId="11">#REF!</definedName>
    <definedName name="romann_66" localSheetId="12">#REF!</definedName>
    <definedName name="romann_66" localSheetId="13">#REF!</definedName>
    <definedName name="romann_66" localSheetId="15">#REF!</definedName>
    <definedName name="romann_66" localSheetId="16">#REF!</definedName>
    <definedName name="romann_66" localSheetId="17">#REF!</definedName>
    <definedName name="romann_66">#REF!</definedName>
    <definedName name="romann33" localSheetId="10">#REF!</definedName>
    <definedName name="romann33" localSheetId="11">#REF!</definedName>
    <definedName name="romann33" localSheetId="12">#REF!</definedName>
    <definedName name="romann33" localSheetId="13">#REF!</definedName>
    <definedName name="romann33" localSheetId="15">#REF!</definedName>
    <definedName name="romann33" localSheetId="16">#REF!</definedName>
    <definedName name="romann33" localSheetId="17">#REF!</definedName>
    <definedName name="romann33">#REF!</definedName>
    <definedName name="serv" localSheetId="10">#REF!</definedName>
    <definedName name="serv" localSheetId="11">#REF!</definedName>
    <definedName name="serv" localSheetId="12">#REF!</definedName>
    <definedName name="serv" localSheetId="13">#REF!</definedName>
    <definedName name="serv" localSheetId="15">#REF!</definedName>
    <definedName name="serv" localSheetId="16">#REF!</definedName>
    <definedName name="serv" localSheetId="17">#REF!</definedName>
    <definedName name="serv">#REF!</definedName>
    <definedName name="serv_" localSheetId="10">#REF!</definedName>
    <definedName name="serv_" localSheetId="11">#REF!</definedName>
    <definedName name="serv_" localSheetId="12">#REF!</definedName>
    <definedName name="serv_" localSheetId="13">#REF!</definedName>
    <definedName name="serv_" localSheetId="15">#REF!</definedName>
    <definedName name="serv_" localSheetId="16">#REF!</definedName>
    <definedName name="serv_" localSheetId="17">#REF!</definedName>
    <definedName name="serv_">#REF!</definedName>
    <definedName name="Serv_LIST" localSheetId="10">#REF!</definedName>
    <definedName name="Serv_LIST" localSheetId="11">#REF!</definedName>
    <definedName name="Serv_LIST" localSheetId="12">#REF!</definedName>
    <definedName name="Serv_LIST" localSheetId="13">#REF!</definedName>
    <definedName name="Serv_LIST" localSheetId="15">#REF!</definedName>
    <definedName name="Serv_LIST" localSheetId="16">#REF!</definedName>
    <definedName name="Serv_LIST" localSheetId="17">#REF!</definedName>
    <definedName name="Serv_LIST">#REF!</definedName>
    <definedName name="servo1" localSheetId="10">#REF!</definedName>
    <definedName name="servo1" localSheetId="11">#REF!</definedName>
    <definedName name="servo1" localSheetId="12">#REF!</definedName>
    <definedName name="servo1" localSheetId="13">#REF!</definedName>
    <definedName name="servo1" localSheetId="15">#REF!</definedName>
    <definedName name="servo1" localSheetId="16">#REF!</definedName>
    <definedName name="servo1" localSheetId="17">#REF!</definedName>
    <definedName name="servo1">#REF!</definedName>
    <definedName name="siharai" localSheetId="13">#REF!</definedName>
    <definedName name="siharai" localSheetId="15">#REF!</definedName>
    <definedName name="siharai" localSheetId="16">#REF!</definedName>
    <definedName name="siharai">#REF!</definedName>
    <definedName name="sikuchouson" localSheetId="13">#REF!</definedName>
    <definedName name="sikuchouson" localSheetId="15">#REF!</definedName>
    <definedName name="sikuchouson" localSheetId="16">#REF!</definedName>
    <definedName name="sikuchouson">#REF!</definedName>
    <definedName name="sinseisaki" localSheetId="13">#REF!</definedName>
    <definedName name="sinseisaki" localSheetId="15">#REF!</definedName>
    <definedName name="sinseisaki" localSheetId="16">#REF!</definedName>
    <definedName name="sinseisaki">#REF!</definedName>
    <definedName name="t" localSheetId="13">#REF!</definedName>
    <definedName name="t" localSheetId="15">#REF!</definedName>
    <definedName name="t" localSheetId="16">#REF!</definedName>
    <definedName name="t">#REF!</definedName>
    <definedName name="ｔａｂｉｅ＿04" localSheetId="10">#REF!</definedName>
    <definedName name="ｔａｂｉｅ＿04" localSheetId="11">#REF!</definedName>
    <definedName name="ｔａｂｉｅ＿04" localSheetId="12">#REF!</definedName>
    <definedName name="ｔａｂｉｅ＿04" localSheetId="13">#REF!</definedName>
    <definedName name="ｔａｂｉｅ＿04" localSheetId="15">#REF!</definedName>
    <definedName name="ｔａｂｉｅ＿04" localSheetId="16">#REF!</definedName>
    <definedName name="ｔａｂｉｅ＿04" localSheetId="17">#REF!</definedName>
    <definedName name="ｔａｂｉｅ＿04">#REF!</definedName>
    <definedName name="table_03" localSheetId="10">#REF!</definedName>
    <definedName name="table_03" localSheetId="11">#REF!</definedName>
    <definedName name="table_03" localSheetId="12">#REF!</definedName>
    <definedName name="table_03" localSheetId="13">#REF!</definedName>
    <definedName name="table_03" localSheetId="15">#REF!</definedName>
    <definedName name="table_03" localSheetId="16">#REF!</definedName>
    <definedName name="table_03" localSheetId="17">#REF!</definedName>
    <definedName name="table_03">#REF!</definedName>
    <definedName name="table_06" localSheetId="10">#REF!</definedName>
    <definedName name="table_06" localSheetId="11">#REF!</definedName>
    <definedName name="table_06" localSheetId="12">#REF!</definedName>
    <definedName name="table_06" localSheetId="13">#REF!</definedName>
    <definedName name="table_06" localSheetId="15">#REF!</definedName>
    <definedName name="table_06" localSheetId="16">#REF!</definedName>
    <definedName name="table_06" localSheetId="17">#REF!</definedName>
    <definedName name="table_06">#REF!</definedName>
    <definedName name="table2_3" localSheetId="10">#REF!</definedName>
    <definedName name="table2_3" localSheetId="11">#REF!</definedName>
    <definedName name="table2_3" localSheetId="12">#REF!</definedName>
    <definedName name="table2_3" localSheetId="13">#REF!</definedName>
    <definedName name="table2_3" localSheetId="15">#REF!</definedName>
    <definedName name="table2_3" localSheetId="16">#REF!</definedName>
    <definedName name="table2_3" localSheetId="17">#REF!</definedName>
    <definedName name="table2_3">#REF!</definedName>
    <definedName name="tanaka" localSheetId="13">#REF!</definedName>
    <definedName name="tanaka" localSheetId="15">#REF!</definedName>
    <definedName name="tanaka" localSheetId="16">#REF!</definedName>
    <definedName name="tanaka">#REF!</definedName>
    <definedName name="tanaka1" localSheetId="13">#REF!</definedName>
    <definedName name="tanaka1" localSheetId="15">#REF!</definedName>
    <definedName name="tanaka1" localSheetId="16">#REF!</definedName>
    <definedName name="tanaka1">#REF!</definedName>
    <definedName name="tanaka2" localSheetId="13">#REF!</definedName>
    <definedName name="tanaka2" localSheetId="15">#REF!</definedName>
    <definedName name="tanaka2" localSheetId="16">#REF!</definedName>
    <definedName name="tanaka2">#REF!</definedName>
    <definedName name="tapi2" localSheetId="10">#REF!</definedName>
    <definedName name="tapi2" localSheetId="11">#REF!</definedName>
    <definedName name="tapi2" localSheetId="12">#REF!</definedName>
    <definedName name="tapi2" localSheetId="13">#REF!</definedName>
    <definedName name="tapi2" localSheetId="15">#REF!</definedName>
    <definedName name="tapi2" localSheetId="16">#REF!</definedName>
    <definedName name="tapi2" localSheetId="17">#REF!</definedName>
    <definedName name="tapi2">#REF!</definedName>
    <definedName name="tebie_07" localSheetId="13">#REF!</definedName>
    <definedName name="tebie_07" localSheetId="15">#REF!</definedName>
    <definedName name="tebie_07" localSheetId="16">#REF!</definedName>
    <definedName name="tebie_07">#REF!</definedName>
    <definedName name="tebie_o7" localSheetId="10">#REF!</definedName>
    <definedName name="tebie_o7" localSheetId="11">#REF!</definedName>
    <definedName name="tebie_o7" localSheetId="12">#REF!</definedName>
    <definedName name="tebie_o7" localSheetId="13">#REF!</definedName>
    <definedName name="tebie_o7" localSheetId="15">#REF!</definedName>
    <definedName name="tebie_o7" localSheetId="16">#REF!</definedName>
    <definedName name="tebie_o7" localSheetId="17">#REF!</definedName>
    <definedName name="tebie_o7">#REF!</definedName>
    <definedName name="tebie07" localSheetId="13">#REF!</definedName>
    <definedName name="tebie07" localSheetId="15">#REF!</definedName>
    <definedName name="tebie07" localSheetId="16">#REF!</definedName>
    <definedName name="tebie07">#REF!</definedName>
    <definedName name="tebie08" localSheetId="10">#REF!</definedName>
    <definedName name="tebie08" localSheetId="11">#REF!</definedName>
    <definedName name="tebie08" localSheetId="12">#REF!</definedName>
    <definedName name="tebie08" localSheetId="13">#REF!</definedName>
    <definedName name="tebie08" localSheetId="15">#REF!</definedName>
    <definedName name="tebie08" localSheetId="16">#REF!</definedName>
    <definedName name="tebie08" localSheetId="17">#REF!</definedName>
    <definedName name="tebie08">#REF!</definedName>
    <definedName name="tebie33" localSheetId="10">#REF!</definedName>
    <definedName name="tebie33" localSheetId="11">#REF!</definedName>
    <definedName name="tebie33" localSheetId="12">#REF!</definedName>
    <definedName name="tebie33" localSheetId="13">#REF!</definedName>
    <definedName name="tebie33" localSheetId="15">#REF!</definedName>
    <definedName name="tebie33" localSheetId="16">#REF!</definedName>
    <definedName name="tebie33" localSheetId="17">#REF!</definedName>
    <definedName name="tebie33">#REF!</definedName>
    <definedName name="tebiroo" localSheetId="10">#REF!</definedName>
    <definedName name="tebiroo" localSheetId="11">#REF!</definedName>
    <definedName name="tebiroo" localSheetId="12">#REF!</definedName>
    <definedName name="tebiroo" localSheetId="13">#REF!</definedName>
    <definedName name="tebiroo" localSheetId="15">#REF!</definedName>
    <definedName name="tebiroo" localSheetId="16">#REF!</definedName>
    <definedName name="tebiroo" localSheetId="17">#REF!</definedName>
    <definedName name="tebiroo">#REF!</definedName>
    <definedName name="teble" localSheetId="10">#REF!</definedName>
    <definedName name="teble" localSheetId="11">#REF!</definedName>
    <definedName name="teble" localSheetId="12">#REF!</definedName>
    <definedName name="teble" localSheetId="13">#REF!</definedName>
    <definedName name="teble" localSheetId="15">#REF!</definedName>
    <definedName name="teble" localSheetId="16">#REF!</definedName>
    <definedName name="teble" localSheetId="17">#REF!</definedName>
    <definedName name="teble">#REF!</definedName>
    <definedName name="teble_09" localSheetId="10">#REF!</definedName>
    <definedName name="teble_09" localSheetId="11">#REF!</definedName>
    <definedName name="teble_09" localSheetId="12">#REF!</definedName>
    <definedName name="teble_09" localSheetId="13">#REF!</definedName>
    <definedName name="teble_09" localSheetId="15">#REF!</definedName>
    <definedName name="teble_09" localSheetId="16">#REF!</definedName>
    <definedName name="teble_09" localSheetId="17">#REF!</definedName>
    <definedName name="teble_09">#REF!</definedName>
    <definedName name="teble77" localSheetId="10">#REF!</definedName>
    <definedName name="teble77" localSheetId="11">#REF!</definedName>
    <definedName name="teble77" localSheetId="12">#REF!</definedName>
    <definedName name="teble77" localSheetId="13">#REF!</definedName>
    <definedName name="teble77" localSheetId="15">#REF!</definedName>
    <definedName name="teble77" localSheetId="16">#REF!</definedName>
    <definedName name="teble77" localSheetId="17">#REF!</definedName>
    <definedName name="teble77">#REF!</definedName>
    <definedName name="u" localSheetId="13">#REF!</definedName>
    <definedName name="u" localSheetId="15">#REF!</definedName>
    <definedName name="u" localSheetId="16">#REF!</definedName>
    <definedName name="u">#REF!</definedName>
    <definedName name="w" localSheetId="13">#REF!</definedName>
    <definedName name="w" localSheetId="15">#REF!</definedName>
    <definedName name="w" localSheetId="16">#REF!</definedName>
    <definedName name="w">#REF!</definedName>
    <definedName name="y" localSheetId="13">#REF!</definedName>
    <definedName name="y" localSheetId="15">#REF!</definedName>
    <definedName name="y" localSheetId="16">#REF!</definedName>
    <definedName name="y">#REF!</definedName>
    <definedName name="yokohama" localSheetId="13">#REF!</definedName>
    <definedName name="yokohama" localSheetId="15">#REF!</definedName>
    <definedName name="yokohama" localSheetId="16">#REF!</definedName>
    <definedName name="yokohama">#REF!</definedName>
    <definedName name="ア" localSheetId="13">#REF!</definedName>
    <definedName name="ア" localSheetId="15">#REF!</definedName>
    <definedName name="ア" localSheetId="16">#REF!</definedName>
    <definedName name="ア">#REF!</definedName>
    <definedName name="あ" localSheetId="13">#REF!</definedName>
    <definedName name="あ" localSheetId="15">#REF!</definedName>
    <definedName name="あ" localSheetId="16">#REF!</definedName>
    <definedName name="あ">#REF!</definedName>
    <definedName name="アアアア" localSheetId="13">#REF!</definedName>
    <definedName name="アアアア" localSheetId="15">#REF!</definedName>
    <definedName name="アアアア" localSheetId="16">#REF!</definedName>
    <definedName name="アアアア">#REF!</definedName>
    <definedName name="ああああああああああああ" localSheetId="13">#REF!</definedName>
    <definedName name="ああああああああああああ" localSheetId="15">#REF!</definedName>
    <definedName name="ああああああああああああ" localSheetId="16">#REF!</definedName>
    <definedName name="ああああああああああああ">#REF!</definedName>
    <definedName name="あいう" localSheetId="13">#REF!</definedName>
    <definedName name="あいう" localSheetId="15">#REF!</definedName>
    <definedName name="あいう" localSheetId="16">#REF!</definedName>
    <definedName name="あいう">#REF!</definedName>
    <definedName name="こ" localSheetId="13">#REF!</definedName>
    <definedName name="こ" localSheetId="15">#REF!</definedName>
    <definedName name="こ" localSheetId="16">#REF!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医療型障害児入所施設">'選択肢(入力不要)'!$B$31:$J$31</definedName>
    <definedName name="一般相談支援事業">'選択肢(入力不要)'!$B$21:$J$21</definedName>
    <definedName name="確認">#N/A</definedName>
    <definedName name="看護時間" localSheetId="13">#REF!</definedName>
    <definedName name="看護時間" localSheetId="15">#REF!</definedName>
    <definedName name="看護時間" localSheetId="16">#REF!</definedName>
    <definedName name="看護時間">#REF!</definedName>
    <definedName name="機能訓練">'選択肢(入力不要)'!$B$16:$J$16</definedName>
    <definedName name="居宅介護">'選択肢(入力不要)'!$B$2:$D$2</definedName>
    <definedName name="居宅介護・重度訪問介護・同行援護・行動援護">'選択肢(入力不要)'!$B$2:$J$2</definedName>
    <definedName name="居宅訪問型児童発達支援">'選択肢(入力不要)'!$B$29:$J$29</definedName>
    <definedName name="共同生活援助">'選択肢(入力不要)'!$B$12:$J$12</definedName>
    <definedName name="共同生活援助・介護サービス包括型">'選択肢(入力不要)'!$B$12:$J$12</definedName>
    <definedName name="共同生活援助・外部サービス利用型">'選択肢(入力不要)'!$B$13:$J$13</definedName>
    <definedName name="共同生活援助・日中サービス支援型">'選択肢(入力不要)'!$B$14:$J$14</definedName>
    <definedName name="行動援護">'選択肢(入力不要)'!$B$5:$D$5</definedName>
    <definedName name="施設ｎ">[3]表紙!$D$10</definedName>
    <definedName name="事業所n" localSheetId="13">#REF!</definedName>
    <definedName name="事業所n" localSheetId="15">#REF!</definedName>
    <definedName name="事業所n">#REF!</definedName>
    <definedName name="児童発達支援・児童発達支援センターであるもの">'選択肢(入力不要)'!$B$27:$K$27</definedName>
    <definedName name="児童発達支援・主として重症心身障害児を対象とする場合">'選択肢(入力不要)'!$B$26:$J$26</definedName>
    <definedName name="児童発達支援・放課後等デイサービス">'選択肢(入力不要)'!$B$25:$J$25</definedName>
    <definedName name="自立生活援助">'選択肢(入力不要)'!$B$23:$J$23</definedName>
    <definedName name="種類">[4]サービス種類一覧!$A$4:$A$20</definedName>
    <definedName name="就労移行支援">'選択肢(入力不要)'!$B$18:$J$18</definedName>
    <definedName name="就労継続支援Ａ型">'選択肢(入力不要)'!$B$20:$J$20</definedName>
    <definedName name="就労継続支援Ａ型・B型">'選択肢(入力不要)'!$B$20:$J$20</definedName>
    <definedName name="就労継続支援Ｂ型" localSheetId="10">[5]選択肢!#REF!</definedName>
    <definedName name="就労継続支援Ｂ型" localSheetId="11">[5]選択肢!#REF!</definedName>
    <definedName name="就労継続支援Ｂ型" localSheetId="12">[5]選択肢!#REF!</definedName>
    <definedName name="就労継続支援Ｂ型" localSheetId="13">'選択肢(入力不要)'!#REF!</definedName>
    <definedName name="就労継続支援Ｂ型" localSheetId="15">[6]選択肢!#REF!</definedName>
    <definedName name="就労継続支援Ｂ型" localSheetId="17">[6]選択肢!#REF!</definedName>
    <definedName name="就労継続支援Ｂ型">'選択肢(入力不要)'!#REF!</definedName>
    <definedName name="就労定着支援">'選択肢(入力不要)'!$B$22:$J$22</definedName>
    <definedName name="重度障害者等包括支援">'選択肢(入力不要)'!$B$11:$J$11</definedName>
    <definedName name="重度訪問介護">'選択肢(入力不要)'!$B$3:$D$3</definedName>
    <definedName name="障害者支援施設">'選択肢(入力不要)'!$B$15:$L$15</definedName>
    <definedName name="食事" localSheetId="10">#REF!</definedName>
    <definedName name="食事" localSheetId="11">#REF!</definedName>
    <definedName name="食事" localSheetId="12">#REF!</definedName>
    <definedName name="食事" localSheetId="13">#REF!</definedName>
    <definedName name="食事" localSheetId="15">#REF!</definedName>
    <definedName name="食事" localSheetId="16">#REF!</definedName>
    <definedName name="食事" localSheetId="17">#REF!</definedName>
    <definedName name="食事">#REF!</definedName>
    <definedName name="生活介護">'選択肢(入力不要)'!$B$7:$J$7</definedName>
    <definedName name="生活訓練">'選択肢(入力不要)'!$B$17:$J$17</definedName>
    <definedName name="選択１">[3]基礎!$B$4:$B$8</definedName>
    <definedName name="選択２">[3]基礎!$C$4:$C$5</definedName>
    <definedName name="選択３">[3]基礎!$D$4:$D$6</definedName>
    <definedName name="選択５">[3]基礎!$F$4:$F$5</definedName>
    <definedName name="選択６">[3]基礎!$G$4:$G$6</definedName>
    <definedName name="体制等状況一覧" localSheetId="13">#REF!</definedName>
    <definedName name="体制等状況一覧" localSheetId="15">#REF!</definedName>
    <definedName name="体制等状況一覧" localSheetId="16">#REF!</definedName>
    <definedName name="体制等状況一覧">#REF!</definedName>
    <definedName name="短期入所・空床利用型">'選択肢(入力不要)'!$B$9:$J$9</definedName>
    <definedName name="短期入所・単独型">'選択肢(入力不要)'!$B$10:$J$10</definedName>
    <definedName name="短期入所・併設型">'選択肢(入力不要)'!$B$8:$J$8</definedName>
    <definedName name="町っ油" localSheetId="10">#REF!</definedName>
    <definedName name="町っ油" localSheetId="11">#REF!</definedName>
    <definedName name="町っ油" localSheetId="12">#REF!</definedName>
    <definedName name="町っ油" localSheetId="13">#REF!</definedName>
    <definedName name="町っ油" localSheetId="15">#REF!</definedName>
    <definedName name="町っ油" localSheetId="16">#REF!</definedName>
    <definedName name="町っ油" localSheetId="17">#REF!</definedName>
    <definedName name="町っ油">#REF!</definedName>
    <definedName name="同行援護">'選択肢(入力不要)'!$B$4:$D$4</definedName>
    <definedName name="特定相談支援・障害児相談支援">'選択肢(入力不要)'!$B$24:$J$24</definedName>
    <definedName name="認定指定就労移行支援">'選択肢(入力不要)'!$B$19:$E$19</definedName>
    <definedName name="福祉型障害児入所施設">'選択肢(入力不要)'!$B$30:$K$30</definedName>
    <definedName name="保育所等訪問支援">'選択肢(入力不要)'!$B$28:$J$28</definedName>
    <definedName name="利用日数記入例" localSheetId="10">#REF!</definedName>
    <definedName name="利用日数記入例" localSheetId="11">#REF!</definedName>
    <definedName name="利用日数記入例" localSheetId="12">#REF!</definedName>
    <definedName name="利用日数記入例" localSheetId="13">#REF!</definedName>
    <definedName name="利用日数記入例" localSheetId="15">#REF!</definedName>
    <definedName name="利用日数記入例" localSheetId="16">#REF!</definedName>
    <definedName name="利用日数記入例" localSheetId="17">#REF!</definedName>
    <definedName name="利用日数記入例">#REF!</definedName>
    <definedName name="療養介護">'選択肢(入力不要)'!$B$6:$J$6</definedName>
  </definedNames>
  <calcPr calcId="162913"/>
</workbook>
</file>

<file path=xl/calcChain.xml><?xml version="1.0" encoding="utf-8"?>
<calcChain xmlns="http://schemas.openxmlformats.org/spreadsheetml/2006/main">
  <c r="U56" i="102" l="1"/>
  <c r="U55" i="102"/>
  <c r="AL53" i="102"/>
  <c r="AL57" i="102" s="1"/>
  <c r="AG53" i="102"/>
  <c r="AG57" i="102" s="1"/>
  <c r="AA53" i="102"/>
  <c r="AA57" i="102" s="1"/>
  <c r="U53" i="102"/>
  <c r="U57" i="102" s="1"/>
  <c r="O53" i="102"/>
  <c r="R56" i="102" s="1"/>
  <c r="I53" i="102"/>
  <c r="L56" i="102" s="1"/>
  <c r="E53" i="102"/>
  <c r="F56" i="102" s="1"/>
  <c r="C53" i="102"/>
  <c r="C55" i="102" s="1"/>
  <c r="AJ46" i="102"/>
  <c r="AJ45" i="102"/>
  <c r="AJ44" i="102"/>
  <c r="AJ43" i="102"/>
  <c r="AJ42" i="102"/>
  <c r="AJ41" i="102"/>
  <c r="AJ40" i="102"/>
  <c r="AJ39" i="102"/>
  <c r="AG38" i="102"/>
  <c r="AD38" i="102"/>
  <c r="AA38" i="102"/>
  <c r="X38" i="102"/>
  <c r="U38" i="102"/>
  <c r="R38" i="102"/>
  <c r="O38" i="102"/>
  <c r="L38" i="102"/>
  <c r="I38" i="102"/>
  <c r="F38" i="102"/>
  <c r="E38" i="102"/>
  <c r="D38" i="102"/>
  <c r="AJ38" i="102" s="1"/>
  <c r="AL38" i="102" s="1"/>
  <c r="C51" i="102" s="1"/>
  <c r="AJ31" i="102"/>
  <c r="AI31" i="102"/>
  <c r="AH31" i="102"/>
  <c r="AG31" i="102"/>
  <c r="AF31" i="102"/>
  <c r="AE31" i="102"/>
  <c r="AD31" i="102"/>
  <c r="AC31" i="102"/>
  <c r="AB31" i="102"/>
  <c r="AA31" i="102"/>
  <c r="Z31" i="102"/>
  <c r="Y31" i="102"/>
  <c r="X31" i="102"/>
  <c r="W31" i="102"/>
  <c r="V31" i="102"/>
  <c r="U31" i="102"/>
  <c r="T31" i="102"/>
  <c r="S31" i="102"/>
  <c r="R31" i="102"/>
  <c r="Q31" i="102"/>
  <c r="P31" i="102"/>
  <c r="O31" i="102"/>
  <c r="N31" i="102"/>
  <c r="M31" i="102"/>
  <c r="L31" i="102"/>
  <c r="K31" i="102"/>
  <c r="J31" i="102"/>
  <c r="I31" i="102"/>
  <c r="H31" i="102"/>
  <c r="G31" i="102"/>
  <c r="F31" i="102"/>
  <c r="AK31" i="102" s="1"/>
  <c r="AL31" i="102" s="1"/>
  <c r="AL30" i="102"/>
  <c r="AK30" i="102"/>
  <c r="AL29" i="102"/>
  <c r="AK29" i="102"/>
  <c r="AK28" i="102"/>
  <c r="AL28" i="102" s="1"/>
  <c r="AL27" i="102"/>
  <c r="AK27" i="102"/>
  <c r="AL26" i="102"/>
  <c r="AK26" i="102"/>
  <c r="AL25" i="102"/>
  <c r="AK25" i="102"/>
  <c r="AK24" i="102"/>
  <c r="AL24" i="102" s="1"/>
  <c r="AL23" i="102"/>
  <c r="AK23" i="102"/>
  <c r="AL22" i="102"/>
  <c r="AK22" i="102"/>
  <c r="AL21" i="102"/>
  <c r="AK21" i="102"/>
  <c r="AK20" i="102"/>
  <c r="AL20" i="102" s="1"/>
  <c r="AL19" i="102"/>
  <c r="AK19" i="102"/>
  <c r="AL18" i="102"/>
  <c r="AK18" i="102"/>
  <c r="AL17" i="102"/>
  <c r="AK17" i="102"/>
  <c r="AK16" i="102"/>
  <c r="AL16" i="102" s="1"/>
  <c r="AL15" i="102"/>
  <c r="AK15" i="102"/>
  <c r="AL14" i="102"/>
  <c r="AK14" i="102"/>
  <c r="AL13" i="102"/>
  <c r="AK13" i="102"/>
  <c r="AK12" i="102"/>
  <c r="AL12" i="102" s="1"/>
  <c r="AL11" i="102"/>
  <c r="AK11" i="102"/>
  <c r="AG10" i="102"/>
  <c r="AF10" i="102"/>
  <c r="AE10" i="102"/>
  <c r="AD10" i="102"/>
  <c r="AC10" i="102"/>
  <c r="AB10" i="102"/>
  <c r="AA10" i="102"/>
  <c r="Z10" i="102"/>
  <c r="Y10" i="102"/>
  <c r="X10" i="102"/>
  <c r="W10" i="102"/>
  <c r="V10" i="102"/>
  <c r="U10" i="102"/>
  <c r="T10" i="102"/>
  <c r="S10" i="102"/>
  <c r="R10" i="102"/>
  <c r="Q10" i="102"/>
  <c r="P10" i="102"/>
  <c r="O10" i="102"/>
  <c r="N10" i="102"/>
  <c r="M10" i="102"/>
  <c r="L10" i="102"/>
  <c r="K10" i="102"/>
  <c r="J10" i="102"/>
  <c r="I10" i="102"/>
  <c r="H10" i="102"/>
  <c r="G10" i="102"/>
  <c r="F10" i="102"/>
  <c r="AJ10" i="102" s="1"/>
  <c r="AG9" i="102"/>
  <c r="AF9" i="102"/>
  <c r="AE9" i="102"/>
  <c r="AD9" i="102"/>
  <c r="AC9" i="102"/>
  <c r="AB9" i="102"/>
  <c r="AA9" i="102"/>
  <c r="Z9" i="102"/>
  <c r="Y9" i="102"/>
  <c r="X9" i="102"/>
  <c r="W9" i="102"/>
  <c r="V9" i="102"/>
  <c r="U9" i="102"/>
  <c r="T9" i="102"/>
  <c r="S9" i="102"/>
  <c r="R9" i="102"/>
  <c r="Q9" i="102"/>
  <c r="P9" i="102"/>
  <c r="O9" i="102"/>
  <c r="N9" i="102"/>
  <c r="M9" i="102"/>
  <c r="L9" i="102"/>
  <c r="K9" i="102"/>
  <c r="J9" i="102"/>
  <c r="I9" i="102"/>
  <c r="H9" i="102"/>
  <c r="G9" i="102"/>
  <c r="F9" i="102"/>
  <c r="AJ9" i="102" s="1"/>
  <c r="AL44" i="101"/>
  <c r="AG44" i="101"/>
  <c r="AA44" i="101"/>
  <c r="U44" i="101"/>
  <c r="O44" i="101"/>
  <c r="I44" i="101"/>
  <c r="E44" i="101"/>
  <c r="C44" i="101"/>
  <c r="AA43" i="101"/>
  <c r="X43" i="101"/>
  <c r="D43" i="101"/>
  <c r="AA42" i="101"/>
  <c r="X42" i="101"/>
  <c r="D42" i="101"/>
  <c r="AL40" i="101"/>
  <c r="AM43" i="101" s="1"/>
  <c r="AG40" i="101"/>
  <c r="AJ43" i="101" s="1"/>
  <c r="AA40" i="101"/>
  <c r="AD43" i="101" s="1"/>
  <c r="U40" i="101"/>
  <c r="U43" i="101" s="1"/>
  <c r="O40" i="101"/>
  <c r="R43" i="101" s="1"/>
  <c r="I40" i="101"/>
  <c r="L43" i="101" s="1"/>
  <c r="E40" i="101"/>
  <c r="E42" i="101" s="1"/>
  <c r="C40" i="101"/>
  <c r="C43" i="101" s="1"/>
  <c r="R38" i="101"/>
  <c r="R37" i="101"/>
  <c r="V37" i="101" s="1"/>
  <c r="Z37" i="101" s="1"/>
  <c r="L36" i="101"/>
  <c r="I36" i="101"/>
  <c r="AJ31" i="101"/>
  <c r="AI31" i="101"/>
  <c r="AH31" i="101"/>
  <c r="AG31" i="101"/>
  <c r="AF31" i="101"/>
  <c r="AE31" i="101"/>
  <c r="AD31" i="101"/>
  <c r="AC31" i="101"/>
  <c r="AB31" i="101"/>
  <c r="AA31" i="101"/>
  <c r="Z31" i="101"/>
  <c r="Y31" i="101"/>
  <c r="X31" i="101"/>
  <c r="W31" i="101"/>
  <c r="V31" i="101"/>
  <c r="U31" i="101"/>
  <c r="T31" i="101"/>
  <c r="S31" i="101"/>
  <c r="R31" i="101"/>
  <c r="Q31" i="101"/>
  <c r="P31" i="101"/>
  <c r="O31" i="101"/>
  <c r="N31" i="101"/>
  <c r="M31" i="101"/>
  <c r="L31" i="101"/>
  <c r="K31" i="101"/>
  <c r="J31" i="101"/>
  <c r="I31" i="101"/>
  <c r="H31" i="101"/>
  <c r="G31" i="101"/>
  <c r="F31" i="101"/>
  <c r="AK31" i="101" s="1"/>
  <c r="AL31" i="101" s="1"/>
  <c r="AK30" i="101"/>
  <c r="AK29" i="101"/>
  <c r="AL29" i="101" s="1"/>
  <c r="AK28" i="101"/>
  <c r="AK27" i="101"/>
  <c r="AL27" i="101" s="1"/>
  <c r="AK26" i="101"/>
  <c r="AK25" i="101"/>
  <c r="AL25" i="101" s="1"/>
  <c r="AK24" i="101"/>
  <c r="AK23" i="101"/>
  <c r="AK22" i="101"/>
  <c r="AK21" i="101"/>
  <c r="AL21" i="101" s="1"/>
  <c r="AK20" i="101"/>
  <c r="AK19" i="101"/>
  <c r="AK18" i="101"/>
  <c r="AK17" i="101"/>
  <c r="AL17" i="101" s="1"/>
  <c r="AK16" i="101"/>
  <c r="AK15" i="101"/>
  <c r="AK14" i="101"/>
  <c r="AK13" i="101"/>
  <c r="AL13" i="101" s="1"/>
  <c r="AK12" i="101"/>
  <c r="AK11" i="101"/>
  <c r="AH10" i="101"/>
  <c r="AG10" i="101"/>
  <c r="AF10" i="101"/>
  <c r="AE10" i="101"/>
  <c r="AD10" i="101"/>
  <c r="AC10" i="101"/>
  <c r="AB10" i="101"/>
  <c r="AA10" i="101"/>
  <c r="Z10" i="101"/>
  <c r="Y10" i="101"/>
  <c r="X10" i="101"/>
  <c r="W10" i="101"/>
  <c r="V10" i="101"/>
  <c r="U10" i="101"/>
  <c r="T10" i="101"/>
  <c r="S10" i="101"/>
  <c r="R10" i="101"/>
  <c r="Q10" i="101"/>
  <c r="P10" i="101"/>
  <c r="O10" i="101"/>
  <c r="N10" i="101"/>
  <c r="M10" i="101"/>
  <c r="L10" i="101"/>
  <c r="K10" i="101"/>
  <c r="J10" i="101"/>
  <c r="I10" i="101"/>
  <c r="H10" i="101"/>
  <c r="G10" i="101"/>
  <c r="F10" i="101"/>
  <c r="AJ10" i="101" s="1"/>
  <c r="AI9" i="101"/>
  <c r="AG9" i="101"/>
  <c r="AF9" i="101"/>
  <c r="AE9" i="101"/>
  <c r="AD9" i="101"/>
  <c r="AC9" i="101"/>
  <c r="AB9" i="101"/>
  <c r="AA9" i="101"/>
  <c r="Z9" i="101"/>
  <c r="Y9" i="101"/>
  <c r="X9" i="101"/>
  <c r="W9" i="101"/>
  <c r="V9" i="101"/>
  <c r="U9" i="101"/>
  <c r="T9" i="101"/>
  <c r="S9" i="101"/>
  <c r="R9" i="101"/>
  <c r="Q9" i="101"/>
  <c r="P9" i="101"/>
  <c r="O9" i="101"/>
  <c r="N9" i="101"/>
  <c r="M9" i="101"/>
  <c r="L9" i="101"/>
  <c r="K9" i="101"/>
  <c r="J9" i="101"/>
  <c r="I9" i="101"/>
  <c r="H9" i="101"/>
  <c r="G9" i="101"/>
  <c r="F9" i="101"/>
  <c r="E36" i="101" s="1"/>
  <c r="C69" i="100"/>
  <c r="C65" i="100"/>
  <c r="D68" i="100" s="1"/>
  <c r="AL63" i="100"/>
  <c r="AG63" i="100"/>
  <c r="AA63" i="100"/>
  <c r="U63" i="100"/>
  <c r="O63" i="100"/>
  <c r="I63" i="100"/>
  <c r="E63" i="100"/>
  <c r="C63" i="100"/>
  <c r="U62" i="100"/>
  <c r="U61" i="100"/>
  <c r="AL59" i="100"/>
  <c r="AM62" i="100" s="1"/>
  <c r="AG59" i="100"/>
  <c r="AJ62" i="100" s="1"/>
  <c r="AA59" i="100"/>
  <c r="AD62" i="100" s="1"/>
  <c r="U59" i="100"/>
  <c r="X62" i="100" s="1"/>
  <c r="O59" i="100"/>
  <c r="R62" i="100" s="1"/>
  <c r="I59" i="100"/>
  <c r="L62" i="100" s="1"/>
  <c r="E59" i="100"/>
  <c r="F62" i="100" s="1"/>
  <c r="C59" i="100"/>
  <c r="C62" i="100" s="1"/>
  <c r="AG56" i="100"/>
  <c r="AA56" i="100"/>
  <c r="U56" i="100"/>
  <c r="O56" i="100"/>
  <c r="I56" i="100"/>
  <c r="AJ51" i="100"/>
  <c r="AJ50" i="100"/>
  <c r="AJ49" i="100"/>
  <c r="AJ48" i="100"/>
  <c r="AJ47" i="100"/>
  <c r="AJ46" i="100"/>
  <c r="AJ45" i="100"/>
  <c r="AJ44" i="100"/>
  <c r="AG43" i="100"/>
  <c r="AD43" i="100"/>
  <c r="AA43" i="100"/>
  <c r="X43" i="100"/>
  <c r="U43" i="100"/>
  <c r="R43" i="100"/>
  <c r="O43" i="100"/>
  <c r="L43" i="100"/>
  <c r="I43" i="100"/>
  <c r="F43" i="100"/>
  <c r="E43" i="100"/>
  <c r="D43" i="100"/>
  <c r="AJ43" i="100" s="1"/>
  <c r="AJ31" i="100"/>
  <c r="AI31" i="100"/>
  <c r="AH31" i="100"/>
  <c r="AG31" i="100"/>
  <c r="AF31" i="100"/>
  <c r="AE31" i="100"/>
  <c r="AD31" i="100"/>
  <c r="AC31" i="100"/>
  <c r="AB31" i="100"/>
  <c r="AA31" i="100"/>
  <c r="Z31" i="100"/>
  <c r="Y31" i="100"/>
  <c r="X31" i="100"/>
  <c r="W31" i="100"/>
  <c r="V31" i="100"/>
  <c r="U31" i="100"/>
  <c r="T31" i="100"/>
  <c r="S31" i="100"/>
  <c r="R31" i="100"/>
  <c r="Q31" i="100"/>
  <c r="P31" i="100"/>
  <c r="O31" i="100"/>
  <c r="N31" i="100"/>
  <c r="M31" i="100"/>
  <c r="AK31" i="100" s="1"/>
  <c r="AL31" i="100" s="1"/>
  <c r="L31" i="100"/>
  <c r="K31" i="100"/>
  <c r="J31" i="100"/>
  <c r="I31" i="100"/>
  <c r="H31" i="100"/>
  <c r="G31" i="100"/>
  <c r="F31" i="100"/>
  <c r="AL30" i="100"/>
  <c r="AK30" i="100"/>
  <c r="AK29" i="100"/>
  <c r="AK28" i="100"/>
  <c r="AL28" i="100" s="1"/>
  <c r="AK27" i="100"/>
  <c r="AL27" i="100" s="1"/>
  <c r="AL26" i="100"/>
  <c r="AK26" i="100"/>
  <c r="AK25" i="100"/>
  <c r="AK24" i="100"/>
  <c r="AL24" i="100" s="1"/>
  <c r="AK23" i="100"/>
  <c r="AL23" i="100" s="1"/>
  <c r="AL22" i="100"/>
  <c r="AK22" i="100"/>
  <c r="AK21" i="100"/>
  <c r="AK20" i="100"/>
  <c r="AL20" i="100" s="1"/>
  <c r="AK19" i="100"/>
  <c r="AL19" i="100" s="1"/>
  <c r="AL18" i="100"/>
  <c r="AK18" i="100"/>
  <c r="AK17" i="100"/>
  <c r="AK16" i="100"/>
  <c r="AL16" i="100" s="1"/>
  <c r="AK15" i="100"/>
  <c r="AL15" i="100" s="1"/>
  <c r="AL14" i="100"/>
  <c r="AK14" i="100"/>
  <c r="AK13" i="100"/>
  <c r="AK12" i="100"/>
  <c r="AL12" i="100" s="1"/>
  <c r="AK11" i="100"/>
  <c r="AL11" i="100" s="1"/>
  <c r="AJ10" i="100"/>
  <c r="AI10" i="100"/>
  <c r="AG10" i="100"/>
  <c r="AF10" i="100"/>
  <c r="AE10" i="100"/>
  <c r="AD10" i="100"/>
  <c r="AC10" i="100"/>
  <c r="AB10" i="100"/>
  <c r="AA10" i="100"/>
  <c r="Z10" i="100"/>
  <c r="Y10" i="100"/>
  <c r="X10" i="100"/>
  <c r="W10" i="100"/>
  <c r="V10" i="100"/>
  <c r="U10" i="100"/>
  <c r="T10" i="100"/>
  <c r="S10" i="100"/>
  <c r="R10" i="100"/>
  <c r="Q10" i="100"/>
  <c r="P10" i="100"/>
  <c r="O10" i="100"/>
  <c r="N10" i="100"/>
  <c r="M10" i="100"/>
  <c r="L10" i="100"/>
  <c r="K10" i="100"/>
  <c r="J10" i="100"/>
  <c r="I10" i="100"/>
  <c r="H10" i="100"/>
  <c r="G10" i="100"/>
  <c r="F10" i="100"/>
  <c r="AH10" i="100" s="1"/>
  <c r="AJ9" i="100"/>
  <c r="AI9" i="100"/>
  <c r="AH9" i="100"/>
  <c r="AG9" i="100"/>
  <c r="AF9" i="100"/>
  <c r="AE9" i="100"/>
  <c r="AD9" i="100"/>
  <c r="AC9" i="100"/>
  <c r="AB9" i="100"/>
  <c r="AA9" i="100"/>
  <c r="Z9" i="100"/>
  <c r="Y9" i="100"/>
  <c r="X9" i="100"/>
  <c r="W9" i="100"/>
  <c r="V9" i="100"/>
  <c r="U9" i="100"/>
  <c r="T9" i="100"/>
  <c r="S9" i="100"/>
  <c r="R9" i="100"/>
  <c r="Q9" i="100"/>
  <c r="P9" i="100"/>
  <c r="O9" i="100"/>
  <c r="N9" i="100"/>
  <c r="M9" i="100"/>
  <c r="L9" i="100"/>
  <c r="K9" i="100"/>
  <c r="J9" i="100"/>
  <c r="I9" i="100"/>
  <c r="H9" i="100"/>
  <c r="G9" i="100"/>
  <c r="F9" i="100"/>
  <c r="AL29" i="100" s="1"/>
  <c r="AM38" i="102" l="1"/>
  <c r="E51" i="102" s="1"/>
  <c r="C57" i="102"/>
  <c r="D55" i="102"/>
  <c r="X55" i="102"/>
  <c r="D56" i="102"/>
  <c r="X56" i="102"/>
  <c r="E57" i="102"/>
  <c r="E55" i="102"/>
  <c r="AA55" i="102"/>
  <c r="E56" i="102"/>
  <c r="AA56" i="102"/>
  <c r="I57" i="102"/>
  <c r="C56" i="102"/>
  <c r="AH10" i="102"/>
  <c r="F55" i="102"/>
  <c r="AD55" i="102"/>
  <c r="AD56" i="102"/>
  <c r="O57" i="102"/>
  <c r="AH9" i="102"/>
  <c r="AI10" i="102"/>
  <c r="I55" i="102"/>
  <c r="AG55" i="102"/>
  <c r="I56" i="102"/>
  <c r="AG56" i="102"/>
  <c r="AI9" i="102"/>
  <c r="L55" i="102"/>
  <c r="AJ55" i="102"/>
  <c r="AJ56" i="102"/>
  <c r="O55" i="102"/>
  <c r="AL55" i="102"/>
  <c r="O56" i="102"/>
  <c r="AL56" i="102"/>
  <c r="R55" i="102"/>
  <c r="AM55" i="102"/>
  <c r="AM56" i="102"/>
  <c r="E43" i="101"/>
  <c r="AL12" i="101"/>
  <c r="AL16" i="101"/>
  <c r="AL20" i="101"/>
  <c r="AL24" i="101"/>
  <c r="AL28" i="101"/>
  <c r="F36" i="101"/>
  <c r="C42" i="101"/>
  <c r="U42" i="101"/>
  <c r="AH9" i="101"/>
  <c r="AI10" i="101"/>
  <c r="O36" i="101"/>
  <c r="F42" i="101"/>
  <c r="AD42" i="101"/>
  <c r="F43" i="101"/>
  <c r="AL14" i="101"/>
  <c r="AL18" i="101"/>
  <c r="AL22" i="101"/>
  <c r="AL26" i="101"/>
  <c r="AL30" i="101"/>
  <c r="I42" i="101"/>
  <c r="AG42" i="101"/>
  <c r="I43" i="101"/>
  <c r="AG43" i="101"/>
  <c r="AJ9" i="101"/>
  <c r="L42" i="101"/>
  <c r="AJ42" i="101"/>
  <c r="AL11" i="101"/>
  <c r="AL15" i="101"/>
  <c r="AL19" i="101"/>
  <c r="AL23" i="101"/>
  <c r="D36" i="101"/>
  <c r="O42" i="101"/>
  <c r="AL42" i="101"/>
  <c r="O43" i="101"/>
  <c r="AL43" i="101"/>
  <c r="R42" i="101"/>
  <c r="AM42" i="101"/>
  <c r="AL43" i="100"/>
  <c r="C56" i="100" s="1"/>
  <c r="AM43" i="100"/>
  <c r="E56" i="100" s="1"/>
  <c r="AL13" i="100"/>
  <c r="AL17" i="100"/>
  <c r="AL21" i="100"/>
  <c r="AL25" i="100"/>
  <c r="O61" i="100"/>
  <c r="AL61" i="100"/>
  <c r="O62" i="100"/>
  <c r="AL62" i="100"/>
  <c r="R61" i="100"/>
  <c r="AM61" i="100"/>
  <c r="D61" i="100"/>
  <c r="X61" i="100"/>
  <c r="D62" i="100"/>
  <c r="C67" i="100"/>
  <c r="E61" i="100"/>
  <c r="AA61" i="100"/>
  <c r="E62" i="100"/>
  <c r="AA62" i="100"/>
  <c r="D67" i="100"/>
  <c r="C61" i="100"/>
  <c r="F61" i="100"/>
  <c r="AD61" i="100"/>
  <c r="C68" i="100"/>
  <c r="I61" i="100"/>
  <c r="AG61" i="100"/>
  <c r="I62" i="100"/>
  <c r="AG62" i="100"/>
  <c r="L61" i="100"/>
  <c r="AJ61" i="100"/>
  <c r="M14" i="99" l="1"/>
  <c r="M13" i="99"/>
  <c r="M11" i="99"/>
  <c r="M8" i="99"/>
  <c r="M7" i="99"/>
  <c r="M6" i="99"/>
  <c r="M5" i="99"/>
  <c r="M4" i="99"/>
  <c r="F16" i="96"/>
  <c r="E16" i="96"/>
  <c r="M12" i="96" s="1"/>
  <c r="D16" i="96"/>
  <c r="C16" i="96"/>
  <c r="G15" i="96"/>
  <c r="G14" i="96"/>
  <c r="G13" i="96"/>
  <c r="G12" i="96"/>
  <c r="G11" i="96"/>
  <c r="G16" i="96" s="1"/>
  <c r="K9" i="96" s="1"/>
  <c r="H21" i="95"/>
  <c r="G21" i="95"/>
  <c r="F21" i="95"/>
  <c r="O17" i="95" s="1"/>
  <c r="E21" i="95"/>
  <c r="D21" i="95"/>
  <c r="C21" i="95"/>
  <c r="I20" i="95"/>
  <c r="I19" i="95"/>
  <c r="I18" i="95"/>
  <c r="I17" i="95"/>
  <c r="I16" i="95"/>
  <c r="I21" i="95" s="1"/>
  <c r="M14" i="95" s="1"/>
  <c r="F16" i="93" l="1"/>
  <c r="M12" i="93" s="1"/>
  <c r="E16" i="93"/>
  <c r="D16" i="93"/>
  <c r="C16" i="93"/>
  <c r="G15" i="93"/>
  <c r="G14" i="93"/>
  <c r="G13" i="93"/>
  <c r="G12" i="93"/>
  <c r="G11" i="93"/>
  <c r="G16" i="93" s="1"/>
  <c r="K9" i="93" s="1"/>
  <c r="H21" i="92"/>
  <c r="G21" i="92"/>
  <c r="F21" i="92"/>
  <c r="O17" i="92" s="1"/>
  <c r="E21" i="92"/>
  <c r="D21" i="92"/>
  <c r="C21" i="92"/>
  <c r="I20" i="92"/>
  <c r="I19" i="92"/>
  <c r="I18" i="92"/>
  <c r="I17" i="92"/>
  <c r="I16" i="92"/>
  <c r="I21" i="92" s="1"/>
  <c r="M14" i="92" s="1"/>
  <c r="M4" i="57" l="1"/>
  <c r="M18" i="57"/>
  <c r="M17" i="57"/>
  <c r="M16" i="57"/>
  <c r="M15" i="57"/>
  <c r="M14" i="57"/>
  <c r="M13" i="57"/>
  <c r="M12" i="57"/>
  <c r="M11" i="57"/>
  <c r="M10" i="57"/>
  <c r="M9" i="57"/>
  <c r="M8" i="57"/>
  <c r="M7" i="57"/>
  <c r="M6" i="57"/>
  <c r="M5" i="57"/>
</calcChain>
</file>

<file path=xl/comments1.xml><?xml version="1.0" encoding="utf-8"?>
<comments xmlns="http://schemas.openxmlformats.org/spreadsheetml/2006/main">
  <authors>
    <author>埼玉県</author>
    <author>さいたま市</author>
  </authors>
  <commentList>
    <comment ref="H1" authorId="0" shapeId="0">
      <text>
        <r>
          <rPr>
            <sz val="14"/>
            <color indexed="81"/>
            <rFont val="ＭＳ Ｐゴシック"/>
            <family val="3"/>
            <charset val="128"/>
          </rPr>
          <t>桃色のセルは、同一所在地において実施しているすべてのサービスについて漏れなく記入してください。</t>
        </r>
      </text>
    </comment>
    <comment ref="A4" authorId="1" shapeId="0">
      <text>
        <r>
          <rPr>
            <b/>
            <sz val="9"/>
            <color indexed="81"/>
            <rFont val="ＭＳ Ｐゴシック"/>
            <family val="3"/>
            <charset val="128"/>
          </rPr>
          <t>サービスごとに記載された添付書類は、加算の有無にかかわらず必ず添付すること。</t>
        </r>
      </text>
    </comment>
    <comment ref="H5" authorId="1" shapeId="0">
      <text>
        <r>
          <rPr>
            <b/>
            <sz val="9"/>
            <color indexed="81"/>
            <rFont val="ＭＳ Ｐゴシック"/>
            <family val="3"/>
            <charset val="128"/>
          </rPr>
          <t>さいたま市は３級地です。変更しないこと。</t>
        </r>
      </text>
    </comment>
    <comment ref="H9" authorId="1" shapeId="0">
      <text>
        <r>
          <rPr>
            <b/>
            <sz val="9"/>
            <color indexed="81"/>
            <rFont val="ＭＳ Ｐゴシック"/>
            <family val="3"/>
            <charset val="128"/>
          </rPr>
          <t>短期入所で送迎加算を算定する場合は、ⅠかⅡのどちらでも良い。
同一敷地の場合は×70/100を算定</t>
        </r>
      </text>
    </comment>
    <comment ref="H24" authorId="1" shapeId="0">
      <text>
        <r>
          <rPr>
            <b/>
            <sz val="9"/>
            <color indexed="15"/>
            <rFont val="MS P ゴシック"/>
            <family val="3"/>
            <charset val="128"/>
          </rPr>
          <t>18歳以上の障害児施設入所者への対応として、児童福祉法に基づく指定基準を満たすことをもって、障害者総合支援法に基づく指定基準を満たしているものとみなす特例措置の対象を設定する。</t>
        </r>
      </text>
    </comment>
    <comment ref="H105" authorId="1" shapeId="0">
      <text>
        <r>
          <rPr>
            <b/>
            <sz val="9"/>
            <color indexed="15"/>
            <rFont val="MS P ゴシック"/>
            <family val="3"/>
            <charset val="128"/>
          </rPr>
          <t>令和３年度報酬改定の基本報酬体系適用後の新規事業所及び指定を受けた日から2年を経過しない既存事業所の場合、「08:無し（経過措置対象）」を設定する。</t>
        </r>
        <r>
          <rPr>
            <sz val="9"/>
            <color indexed="15"/>
            <rFont val="MS P ゴシック"/>
            <family val="3"/>
            <charset val="128"/>
          </rPr>
          <t xml:space="preserve">
</t>
        </r>
      </text>
    </comment>
    <comment ref="H113" authorId="1" shapeId="0">
      <text>
        <r>
          <rPr>
            <b/>
            <sz val="9"/>
            <color indexed="15"/>
            <rFont val="MS P ゴシック"/>
            <family val="3"/>
            <charset val="128"/>
          </rPr>
          <t>指定を受けた日から1年を経過しない事業所の場合、「08:無し（経過措置対象）」を設定する。</t>
        </r>
      </text>
    </comment>
    <comment ref="H125" authorId="1" shapeId="0">
      <text>
        <r>
          <rPr>
            <b/>
            <sz val="10"/>
            <color indexed="81"/>
            <rFont val="MS P ゴシック"/>
            <family val="3"/>
            <charset val="128"/>
          </rPr>
          <t>指定を受けた日から1年を経過しない事業所の場合、「08:無し（経過措置対象）」を設定する。
(報酬区分Ⅰ型,Ⅱ型のみ)</t>
        </r>
      </text>
    </comment>
  </commentList>
</comments>
</file>

<file path=xl/sharedStrings.xml><?xml version="1.0" encoding="utf-8"?>
<sst xmlns="http://schemas.openxmlformats.org/spreadsheetml/2006/main" count="1930" uniqueCount="792">
  <si>
    <t>計</t>
  </si>
  <si>
    <t>辞令交付又は
雇用契約</t>
    <phoneticPr fontId="2"/>
  </si>
  <si>
    <t>実務経験年数及び業務範囲</t>
    <rPh sb="0" eb="2">
      <t>ジツム</t>
    </rPh>
    <rPh sb="2" eb="4">
      <t>ケイケン</t>
    </rPh>
    <rPh sb="4" eb="6">
      <t>ネンスウ</t>
    </rPh>
    <rPh sb="6" eb="7">
      <t>オヨ</t>
    </rPh>
    <rPh sb="8" eb="10">
      <t>ギョウム</t>
    </rPh>
    <rPh sb="10" eb="12">
      <t>ハンイ</t>
    </rPh>
    <phoneticPr fontId="2"/>
  </si>
  <si>
    <t>※６</t>
  </si>
  <si>
    <t>※７</t>
  </si>
  <si>
    <t>※８</t>
  </si>
  <si>
    <t>※２</t>
    <phoneticPr fontId="2"/>
  </si>
  <si>
    <t>　※　網掛けがない欄は必須項目、網掛けがある欄は任意項目とし、記載がある場合は「○」、記載がない場合は「×」を記入すること。</t>
    <rPh sb="3" eb="5">
      <t>アミカ</t>
    </rPh>
    <rPh sb="9" eb="10">
      <t>ラン</t>
    </rPh>
    <rPh sb="11" eb="13">
      <t>ヒッス</t>
    </rPh>
    <rPh sb="13" eb="15">
      <t>コウモク</t>
    </rPh>
    <rPh sb="16" eb="18">
      <t>アミカ</t>
    </rPh>
    <rPh sb="22" eb="23">
      <t>ラン</t>
    </rPh>
    <rPh sb="24" eb="26">
      <t>ニンイ</t>
    </rPh>
    <rPh sb="26" eb="28">
      <t>コウモク</t>
    </rPh>
    <rPh sb="31" eb="33">
      <t>キサイ</t>
    </rPh>
    <rPh sb="36" eb="38">
      <t>バアイ</t>
    </rPh>
    <rPh sb="43" eb="45">
      <t>キサイ</t>
    </rPh>
    <rPh sb="48" eb="50">
      <t>バアイ</t>
    </rPh>
    <rPh sb="55" eb="57">
      <t>キニュウ</t>
    </rPh>
    <phoneticPr fontId="2"/>
  </si>
  <si>
    <t>緊急時等における
対応方法</t>
    <rPh sb="0" eb="3">
      <t>キンキュウジ</t>
    </rPh>
    <rPh sb="3" eb="4">
      <t>トウ</t>
    </rPh>
    <rPh sb="9" eb="11">
      <t>タイオウ</t>
    </rPh>
    <rPh sb="11" eb="13">
      <t>ホウホウ</t>
    </rPh>
    <phoneticPr fontId="2"/>
  </si>
  <si>
    <t>非常災害
対策</t>
    <rPh sb="0" eb="2">
      <t>ヒジョウ</t>
    </rPh>
    <rPh sb="2" eb="4">
      <t>サイガイ</t>
    </rPh>
    <rPh sb="5" eb="7">
      <t>タイサク</t>
    </rPh>
    <phoneticPr fontId="2"/>
  </si>
  <si>
    <t>運営規程</t>
    <rPh sb="0" eb="2">
      <t>ウンエイ</t>
    </rPh>
    <rPh sb="2" eb="4">
      <t>キテイ</t>
    </rPh>
    <phoneticPr fontId="2"/>
  </si>
  <si>
    <t>基準日</t>
    <rPh sb="0" eb="3">
      <t>キジュンビ</t>
    </rPh>
    <phoneticPr fontId="2"/>
  </si>
  <si>
    <t>事業の種類</t>
    <rPh sb="0" eb="2">
      <t>ジギョウ</t>
    </rPh>
    <rPh sb="3" eb="5">
      <t>シュルイ</t>
    </rPh>
    <phoneticPr fontId="2"/>
  </si>
  <si>
    <t>定員</t>
    <rPh sb="0" eb="2">
      <t>テイイン</t>
    </rPh>
    <phoneticPr fontId="2"/>
  </si>
  <si>
    <t>職種</t>
    <phoneticPr fontId="2"/>
  </si>
  <si>
    <t>兼務先及び職名</t>
    <rPh sb="0" eb="2">
      <t>ケンム</t>
    </rPh>
    <rPh sb="2" eb="3">
      <t>サキ</t>
    </rPh>
    <rPh sb="3" eb="4">
      <t>オヨ</t>
    </rPh>
    <rPh sb="5" eb="7">
      <t>ショクメイ</t>
    </rPh>
    <phoneticPr fontId="2"/>
  </si>
  <si>
    <t>現在の職種に就いた日</t>
    <phoneticPr fontId="2"/>
  </si>
  <si>
    <t>（記入例 ）　　　　　　　　　　　　　　　　　　　　　　　　　　　　　　　　　　　　　　　　　　　　　　　　　　　　　　　　　　　　　　　　　　　　　　　　　　　　　　　　　　　　　　　　　　　　　</t>
    <phoneticPr fontId="2"/>
  </si>
  <si>
    <t>②</t>
    <phoneticPr fontId="2"/>
  </si>
  <si>
    <t>※１</t>
    <phoneticPr fontId="2"/>
  </si>
  <si>
    <t>「常勤・非常勤」欄は、①常勤・専従、②常勤・兼務、③非常勤・専従、④非常勤・兼務のいずれかを記載すること。</t>
    <rPh sb="1" eb="3">
      <t>ジョウキン</t>
    </rPh>
    <rPh sb="4" eb="7">
      <t>ヒジョウキン</t>
    </rPh>
    <rPh sb="8" eb="9">
      <t>ラン</t>
    </rPh>
    <rPh sb="12" eb="14">
      <t>ジョウキン</t>
    </rPh>
    <rPh sb="15" eb="17">
      <t>センジュウ</t>
    </rPh>
    <rPh sb="19" eb="21">
      <t>ジョウキン</t>
    </rPh>
    <rPh sb="22" eb="24">
      <t>ケンム</t>
    </rPh>
    <rPh sb="26" eb="29">
      <t>ヒジョウキン</t>
    </rPh>
    <rPh sb="30" eb="32">
      <t>センジュウ</t>
    </rPh>
    <rPh sb="34" eb="37">
      <t>ヒジョウキン</t>
    </rPh>
    <rPh sb="38" eb="40">
      <t>ケンム</t>
    </rPh>
    <rPh sb="46" eb="48">
      <t>キサイ</t>
    </rPh>
    <phoneticPr fontId="2"/>
  </si>
  <si>
    <t>年齢</t>
    <rPh sb="0" eb="2">
      <t>ネンレイ</t>
    </rPh>
    <phoneticPr fontId="2"/>
  </si>
  <si>
    <t>事務担当</t>
    <rPh sb="0" eb="2">
      <t>ジム</t>
    </rPh>
    <rPh sb="2" eb="4">
      <t>タントウ</t>
    </rPh>
    <phoneticPr fontId="2"/>
  </si>
  <si>
    <t>　開所日数(日)　イ</t>
    <phoneticPr fontId="2"/>
  </si>
  <si>
    <t>①</t>
    <phoneticPr fontId="2"/>
  </si>
  <si>
    <t>●●　●●</t>
    <phoneticPr fontId="2"/>
  </si>
  <si>
    <t>△△　▲▲</t>
    <phoneticPr fontId="2"/>
  </si>
  <si>
    <t>③</t>
    <phoneticPr fontId="2"/>
  </si>
  <si>
    <t>▼▼　▼▼</t>
    <phoneticPr fontId="2"/>
  </si>
  <si>
    <t>週５日、
10：00～16：00</t>
    <phoneticPr fontId="2"/>
  </si>
  <si>
    <t>会計責任者</t>
    <phoneticPr fontId="2"/>
  </si>
  <si>
    <t>人</t>
    <rPh sb="0" eb="1">
      <t>ニン</t>
    </rPh>
    <phoneticPr fontId="2"/>
  </si>
  <si>
    <t>送迎加算</t>
    <rPh sb="0" eb="2">
      <t>ソウゲイ</t>
    </rPh>
    <rPh sb="2" eb="4">
      <t>カサン</t>
    </rPh>
    <phoneticPr fontId="2"/>
  </si>
  <si>
    <t>「辞令交付又は雇用契約」欄について、従業者の任免を書面で行っていない場合は、「無」と記入すること。</t>
    <phoneticPr fontId="2"/>
  </si>
  <si>
    <t>資格及び研修
資格取得年月日</t>
    <rPh sb="4" eb="6">
      <t>ケンシュウ</t>
    </rPh>
    <phoneticPr fontId="2"/>
  </si>
  <si>
    <t>備考</t>
    <rPh sb="0" eb="2">
      <t>ビコウ</t>
    </rPh>
    <phoneticPr fontId="2"/>
  </si>
  <si>
    <t>○○　○○</t>
    <phoneticPr fontId="2"/>
  </si>
  <si>
    <t>管理者</t>
    <rPh sb="0" eb="3">
      <t>カンリシャ</t>
    </rPh>
    <phoneticPr fontId="2"/>
  </si>
  <si>
    <t>直接支援業務
12年3ヶ月</t>
    <rPh sb="0" eb="2">
      <t>チョクセツ</t>
    </rPh>
    <rPh sb="2" eb="4">
      <t>シエン</t>
    </rPh>
    <rPh sb="4" eb="6">
      <t>ギョウム</t>
    </rPh>
    <rPh sb="9" eb="10">
      <t>ネン</t>
    </rPh>
    <rPh sb="12" eb="13">
      <t>ゲツ</t>
    </rPh>
    <phoneticPr fontId="2"/>
  </si>
  <si>
    <t>管理栄養士
（H13.2.1）</t>
    <rPh sb="0" eb="2">
      <t>カンリ</t>
    </rPh>
    <rPh sb="2" eb="5">
      <t>エイヨウシ</t>
    </rPh>
    <phoneticPr fontId="2"/>
  </si>
  <si>
    <t>辞令</t>
    <rPh sb="0" eb="2">
      <t>ジレイ</t>
    </rPh>
    <phoneticPr fontId="2"/>
  </si>
  <si>
    <t>（１）職員体制</t>
    <rPh sb="3" eb="5">
      <t>ショクイン</t>
    </rPh>
    <rPh sb="5" eb="7">
      <t>タイセイ</t>
    </rPh>
    <phoneticPr fontId="2"/>
  </si>
  <si>
    <t>Ｃ：就業規則で定めた１週間の勤務時間　（32時間を下回る場合は32時間とする。）</t>
    <phoneticPr fontId="2"/>
  </si>
  <si>
    <t>事業所名</t>
  </si>
  <si>
    <t>氏　　　　　名</t>
  </si>
  <si>
    <t>記入要領</t>
  </si>
  <si>
    <t>辞令</t>
  </si>
  <si>
    <t>□□　□□</t>
  </si>
  <si>
    <t>月</t>
  </si>
  <si>
    <t>※２</t>
  </si>
  <si>
    <t>※３</t>
  </si>
  <si>
    <t>※４</t>
  </si>
  <si>
    <t>※５</t>
  </si>
  <si>
    <t>当該事業所で
勤務を始めた日</t>
    <phoneticPr fontId="2"/>
  </si>
  <si>
    <t>常勤・非常勤の区別</t>
    <rPh sb="0" eb="2">
      <t>ジョウキン</t>
    </rPh>
    <rPh sb="3" eb="6">
      <t>ヒジョウキン</t>
    </rPh>
    <rPh sb="7" eb="9">
      <t>クベツ</t>
    </rPh>
    <phoneticPr fontId="2"/>
  </si>
  <si>
    <t>▲▲　▲▲</t>
    <phoneticPr fontId="2"/>
  </si>
  <si>
    <t>　　　　　　令和　　　年　　　月　　　日</t>
    <rPh sb="6" eb="8">
      <t>レイワ</t>
    </rPh>
    <rPh sb="11" eb="12">
      <t>ネン</t>
    </rPh>
    <rPh sb="15" eb="16">
      <t>ツキ</t>
    </rPh>
    <rPh sb="19" eb="20">
      <t>ヒ</t>
    </rPh>
    <phoneticPr fontId="2"/>
  </si>
  <si>
    <t>提供するサービスの第三者評価の実施状況</t>
    <rPh sb="0" eb="2">
      <t>テイキョウ</t>
    </rPh>
    <rPh sb="9" eb="12">
      <t>ダイサンシャ</t>
    </rPh>
    <rPh sb="12" eb="14">
      <t>ヒョウカ</t>
    </rPh>
    <rPh sb="15" eb="19">
      <t>ジッシジョウキョウ</t>
    </rPh>
    <phoneticPr fontId="2"/>
  </si>
  <si>
    <t>※９</t>
    <phoneticPr fontId="2"/>
  </si>
  <si>
    <t>令和６年度</t>
    <rPh sb="0" eb="2">
      <t>レイワ</t>
    </rPh>
    <rPh sb="3" eb="5">
      <t>ネンド</t>
    </rPh>
    <rPh sb="4" eb="5">
      <t>ド</t>
    </rPh>
    <phoneticPr fontId="2"/>
  </si>
  <si>
    <t>運営指導事前調書</t>
    <rPh sb="0" eb="2">
      <t>ウンエイ</t>
    </rPh>
    <phoneticPr fontId="2"/>
  </si>
  <si>
    <t>【作成基準日：令和　　年　　月　　日】</t>
    <rPh sb="7" eb="9">
      <t>レイワ</t>
    </rPh>
    <phoneticPr fontId="2"/>
  </si>
  <si>
    <r>
      <t>事業所種類</t>
    </r>
    <r>
      <rPr>
        <sz val="6"/>
        <rFont val="BIZ UDPゴシック"/>
        <family val="3"/>
        <charset val="128"/>
      </rPr>
      <t xml:space="preserve">
（該当するサービスに○を
つけてください）</t>
    </r>
    <rPh sb="7" eb="9">
      <t>ガイトウ</t>
    </rPh>
    <phoneticPr fontId="2"/>
  </si>
  <si>
    <t>　　　　　　　　　　　　　　　　</t>
    <phoneticPr fontId="2"/>
  </si>
  <si>
    <t>担当者</t>
    <rPh sb="0" eb="3">
      <t>タントウシャ</t>
    </rPh>
    <phoneticPr fontId="2"/>
  </si>
  <si>
    <t>　　　　　　　　　　　　　　　　　　　　　　（電話）</t>
    <rPh sb="23" eb="25">
      <t>デンワ</t>
    </rPh>
    <phoneticPr fontId="2"/>
  </si>
  <si>
    <t>　　　　　さいたま市福祉局生活福祉部監査指導課</t>
    <phoneticPr fontId="2"/>
  </si>
  <si>
    <t>　　　　　　〒330－9588　さいたま市浦和区常盤6－4－4</t>
    <rPh sb="20" eb="21">
      <t>シ</t>
    </rPh>
    <rPh sb="21" eb="23">
      <t>ウラワ</t>
    </rPh>
    <rPh sb="23" eb="24">
      <t>ク</t>
    </rPh>
    <rPh sb="24" eb="26">
      <t>トキワ</t>
    </rPh>
    <phoneticPr fontId="2"/>
  </si>
  <si>
    <t>　　　　　　TEL：048－829-1854　　FAX：048-829-1938</t>
    <phoneticPr fontId="2"/>
  </si>
  <si>
    <t>　　　　　　E-mail：kansa-shidoka@city.saitama.lg.jp</t>
    <phoneticPr fontId="2"/>
  </si>
  <si>
    <t>Ｂ＝Ａ÷Ｃ</t>
    <phoneticPr fontId="2"/>
  </si>
  <si>
    <t>A職員の１週間の勤務時間</t>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</si>
  <si>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</si>
  <si>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サービス種別</t>
    <rPh sb="4" eb="6">
      <t>シュベツ</t>
    </rPh>
    <phoneticPr fontId="42"/>
  </si>
  <si>
    <t>児童発達支援・放課後等デイサービス</t>
    <rPh sb="0" eb="2">
      <t>ジドウ</t>
    </rPh>
    <rPh sb="2" eb="4">
      <t>ハッタツ</t>
    </rPh>
    <rPh sb="4" eb="6">
      <t>シエン</t>
    </rPh>
    <rPh sb="7" eb="11">
      <t>ホウカゴトウ</t>
    </rPh>
    <phoneticPr fontId="42"/>
  </si>
  <si>
    <t>年</t>
    <rPh sb="0" eb="1">
      <t>ネン</t>
    </rPh>
    <phoneticPr fontId="2"/>
  </si>
  <si>
    <t>月</t>
    <rPh sb="0" eb="1">
      <t>ゲツ</t>
    </rPh>
    <phoneticPr fontId="2"/>
  </si>
  <si>
    <t>事業所名</t>
    <rPh sb="0" eb="3">
      <t>ジギョウショ</t>
    </rPh>
    <rPh sb="3" eb="4">
      <t>メイ</t>
    </rPh>
    <phoneticPr fontId="42"/>
  </si>
  <si>
    <t>(1)記載する期間</t>
    <rPh sb="3" eb="5">
      <t>キサイ</t>
    </rPh>
    <rPh sb="7" eb="9">
      <t>キカン</t>
    </rPh>
    <phoneticPr fontId="2"/>
  </si>
  <si>
    <t>(2)予定/実績の別</t>
    <rPh sb="3" eb="5">
      <t>ヨテイ</t>
    </rPh>
    <rPh sb="6" eb="8">
      <t>ジッセキ</t>
    </rPh>
    <rPh sb="9" eb="10">
      <t>ベツ</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</si>
  <si>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2"/>
  </si>
  <si>
    <t>時間/週</t>
    <rPh sb="0" eb="2">
      <t>ジカン</t>
    </rPh>
    <rPh sb="3" eb="4">
      <t>シュウ</t>
    </rPh>
    <phoneticPr fontId="2"/>
  </si>
  <si>
    <t>時間/月</t>
    <rPh sb="0" eb="2">
      <t>ジカン</t>
    </rPh>
    <rPh sb="3" eb="4">
      <t>ツキ</t>
    </rPh>
    <phoneticPr fontId="2"/>
  </si>
  <si>
    <t>No.</t>
    <phoneticPr fontId="2"/>
  </si>
  <si>
    <t>(4)職種</t>
    <rPh sb="3" eb="5">
      <t>ショクシュ</t>
    </rPh>
    <phoneticPr fontId="2"/>
  </si>
  <si>
    <t>(5)勤務形態</t>
    <rPh sb="3" eb="5">
      <t>キンム</t>
    </rPh>
    <rPh sb="5" eb="7">
      <t>ケイタイ</t>
    </rPh>
    <phoneticPr fontId="2"/>
  </si>
  <si>
    <t>(6)資格</t>
    <rPh sb="3" eb="5">
      <t>シカク</t>
    </rPh>
    <phoneticPr fontId="2"/>
  </si>
  <si>
    <t>(7)氏名</t>
    <rPh sb="3" eb="5">
      <t>シメイ</t>
    </rPh>
    <phoneticPr fontId="2"/>
  </si>
  <si>
    <t>(8)</t>
    <phoneticPr fontId="2"/>
  </si>
  <si>
    <t>(9)勤務時間数合計</t>
    <rPh sb="3" eb="5">
      <t>キンム</t>
    </rPh>
    <rPh sb="5" eb="7">
      <t>ジカン</t>
    </rPh>
    <rPh sb="7" eb="8">
      <t>スウ</t>
    </rPh>
    <rPh sb="8" eb="10">
      <t>ゴウケイ</t>
    </rPh>
    <phoneticPr fontId="2"/>
  </si>
  <si>
    <t>(10)週平均の勤務時間数</t>
    <rPh sb="4" eb="7">
      <t>シュウヘイキン</t>
    </rPh>
    <rPh sb="8" eb="10">
      <t>キンム</t>
    </rPh>
    <rPh sb="10" eb="12">
      <t>ジカン</t>
    </rPh>
    <rPh sb="12" eb="13">
      <t>スウ</t>
    </rPh>
    <phoneticPr fontId="2"/>
  </si>
  <si>
    <t>(11)兼務状況
（兼務先／兼務する職務の内容）等</t>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</si>
  <si>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</si>
  <si>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</si>
  <si>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</si>
  <si>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</si>
  <si>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</si>
  <si>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サービス管理責任者</t>
    <rPh sb="4" eb="6">
      <t>カンリ</t>
    </rPh>
    <rPh sb="6" eb="9">
      <t>セキニンシャ</t>
    </rPh>
    <phoneticPr fontId="45"/>
  </si>
  <si>
    <t>A</t>
  </si>
  <si>
    <t>B</t>
  </si>
  <si>
    <t>C</t>
  </si>
  <si>
    <t>D</t>
  </si>
  <si>
    <t>合計</t>
    <rPh sb="0" eb="2">
      <t>ゴウケイ</t>
    </rPh>
    <phoneticPr fontId="2"/>
  </si>
  <si>
    <t>サービス提供時間</t>
    <rPh sb="4" eb="6">
      <t>テイキョウ</t>
    </rPh>
    <rPh sb="6" eb="8">
      <t>ジカン</t>
    </rPh>
    <phoneticPr fontId="2"/>
  </si>
  <si>
    <t>＜実人数集計＞</t>
    <rPh sb="1" eb="2">
      <t>ジツ</t>
    </rPh>
    <rPh sb="2" eb="4">
      <t>ニンズウ</t>
    </rPh>
    <rPh sb="4" eb="6">
      <t>シュウケイ</t>
    </rPh>
    <phoneticPr fontId="2"/>
  </si>
  <si>
    <t>専従</t>
    <rPh sb="0" eb="2">
      <t>センジュウ</t>
    </rPh>
    <phoneticPr fontId="24"/>
  </si>
  <si>
    <t>兼務</t>
    <rPh sb="0" eb="2">
      <t>ケンム</t>
    </rPh>
    <phoneticPr fontId="24"/>
  </si>
  <si>
    <t>専従</t>
    <rPh sb="0" eb="2">
      <t>センジュウ</t>
    </rPh>
    <phoneticPr fontId="2"/>
  </si>
  <si>
    <t>兼務</t>
    <rPh sb="0" eb="2">
      <t>ケンム</t>
    </rPh>
    <phoneticPr fontId="2"/>
  </si>
  <si>
    <t>常勤</t>
    <rPh sb="0" eb="2">
      <t>ジョウキン</t>
    </rPh>
    <phoneticPr fontId="2"/>
  </si>
  <si>
    <t>非常勤</t>
    <rPh sb="0" eb="3">
      <t>ヒジョウキン</t>
    </rPh>
    <phoneticPr fontId="2"/>
  </si>
  <si>
    <t>常勤換算数</t>
    <rPh sb="0" eb="5">
      <t>ジョウキンカンサンスウ</t>
    </rPh>
    <phoneticPr fontId="4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</si>
  <si>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2"/>
  </si>
  <si>
    <t>　(1) 「４週」・「暦月」のいずれかを選択してください。</t>
    <rPh sb="7" eb="8">
      <t>シュウ</t>
    </rPh>
    <rPh sb="11" eb="12">
      <t>レキ</t>
    </rPh>
    <rPh sb="12" eb="13">
      <t>ツキ</t>
    </rPh>
    <rPh sb="20" eb="22">
      <t>センタク</t>
    </rPh>
    <phoneticPr fontId="42"/>
  </si>
  <si>
    <t>　(2) 「予定」・「実績」のいずれかを選択してください。</t>
    <rPh sb="6" eb="8">
      <t>ヨテイ</t>
    </rPh>
    <rPh sb="11" eb="13">
      <t>ジッセキ</t>
    </rPh>
    <rPh sb="20" eb="22">
      <t>センタク</t>
    </rPh>
    <phoneticPr fontId="4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</si>
  <si>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2"/>
  </si>
  <si>
    <t>　(4) 従業者の職種を入力してください。</t>
    <rPh sb="5" eb="8">
      <t>ジュウギョウシャ</t>
    </rPh>
    <rPh sb="9" eb="11">
      <t>ショクシュ</t>
    </rPh>
    <rPh sb="12" eb="14">
      <t>ニュウリョク</t>
    </rPh>
    <phoneticPr fontId="42"/>
  </si>
  <si>
    <t xml:space="preserve"> 　　 記入の順序は、職種ごとにまとめてください。</t>
    <rPh sb="4" eb="6">
      <t>キニュウ</t>
    </rPh>
    <rPh sb="7" eb="9">
      <t>ジュンジョ</t>
    </rPh>
    <rPh sb="11" eb="13">
      <t>ショクシュ</t>
    </rPh>
    <phoneticPr fontId="4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</si>
  <si>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4"/>
  </si>
  <si>
    <t>記号</t>
    <rPh sb="0" eb="2">
      <t>キゴウ</t>
    </rPh>
    <phoneticPr fontId="42"/>
  </si>
  <si>
    <t>区分</t>
    <rPh sb="0" eb="2">
      <t>クブン</t>
    </rPh>
    <phoneticPr fontId="42"/>
  </si>
  <si>
    <t>常勤で専従</t>
    <rPh sb="0" eb="2">
      <t>ジョウキン</t>
    </rPh>
    <rPh sb="3" eb="5">
      <t>センジュウ</t>
    </rPh>
    <phoneticPr fontId="42"/>
  </si>
  <si>
    <t>常勤で兼務</t>
    <rPh sb="0" eb="2">
      <t>ジョウキン</t>
    </rPh>
    <rPh sb="3" eb="5">
      <t>ケンム</t>
    </rPh>
    <phoneticPr fontId="42"/>
  </si>
  <si>
    <t>非常勤で専従</t>
    <rPh sb="0" eb="3">
      <t>ヒジョウキン</t>
    </rPh>
    <rPh sb="4" eb="6">
      <t>センジュウ</t>
    </rPh>
    <phoneticPr fontId="42"/>
  </si>
  <si>
    <t>非常勤で兼務</t>
    <rPh sb="0" eb="3">
      <t>ヒジョウキン</t>
    </rPh>
    <rPh sb="4" eb="6">
      <t>ケンム</t>
    </rPh>
    <phoneticPr fontId="42"/>
  </si>
  <si>
    <t>（注）常勤・非常勤の区分について</t>
    <rPh sb="1" eb="2">
      <t>チュウ</t>
    </rPh>
    <rPh sb="3" eb="5">
      <t>ジョウキン</t>
    </rPh>
    <rPh sb="6" eb="9">
      <t>ヒジョウキン</t>
    </rPh>
    <rPh sb="10" eb="12">
      <t>クブン</t>
    </rPh>
    <phoneticPr fontId="42"/>
  </si>
  <si>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</si>
  <si>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2"/>
  </si>
  <si>
    <t>　(6) 従業者の保有する資格を入力してください。</t>
    <rPh sb="5" eb="8">
      <t>ジュウギョウシャ</t>
    </rPh>
    <rPh sb="9" eb="11">
      <t>ホユウ</t>
    </rPh>
    <rPh sb="13" eb="15">
      <t>シカク</t>
    </rPh>
    <rPh sb="16" eb="18">
      <t>ニュウリョク</t>
    </rPh>
    <phoneticPr fontId="42"/>
  </si>
  <si>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2"/>
  </si>
  <si>
    <t>　(7) 従業者の氏名を記入してください。</t>
    <rPh sb="5" eb="8">
      <t>ジュウギョウシャ</t>
    </rPh>
    <rPh sb="9" eb="11">
      <t>シメイ</t>
    </rPh>
    <rPh sb="12" eb="14">
      <t>キニュウ</t>
    </rPh>
    <phoneticPr fontId="42"/>
  </si>
  <si>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</si>
  <si>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</si>
  <si>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4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</si>
  <si>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</si>
  <si>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</si>
  <si>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</si>
  <si>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2"/>
  </si>
  <si>
    <t>　　　 その他、特記事項欄としてもご活用ください。</t>
    <rPh sb="6" eb="7">
      <t>タ</t>
    </rPh>
    <rPh sb="8" eb="10">
      <t>トッキ</t>
    </rPh>
    <rPh sb="10" eb="12">
      <t>ジコウ</t>
    </rPh>
    <rPh sb="12" eb="13">
      <t>ラン</t>
    </rPh>
    <rPh sb="18" eb="20">
      <t>カツヨウ</t>
    </rPh>
    <phoneticPr fontId="4"/>
  </si>
  <si>
    <t xml:space="preserve"> （12) 必要項目を満たしていれば、各事業所で使用するシフト表等をもって代替書類として差し支えありません。</t>
  </si>
  <si>
    <t>！申請するサービス類型を選択してください</t>
    <rPh sb="1" eb="3">
      <t>シンセイ</t>
    </rPh>
    <rPh sb="9" eb="11">
      <t>ルイケイ</t>
    </rPh>
    <rPh sb="12" eb="14">
      <t>センタク</t>
    </rPh>
    <phoneticPr fontId="45"/>
  </si>
  <si>
    <t>職種①</t>
    <rPh sb="0" eb="2">
      <t>ショクシュ</t>
    </rPh>
    <phoneticPr fontId="45"/>
  </si>
  <si>
    <t>職種②</t>
    <rPh sb="0" eb="2">
      <t>ショクシュ</t>
    </rPh>
    <phoneticPr fontId="45"/>
  </si>
  <si>
    <t>職種③</t>
    <rPh sb="0" eb="2">
      <t>ショクシュ</t>
    </rPh>
    <phoneticPr fontId="45"/>
  </si>
  <si>
    <t>職種④</t>
    <rPh sb="0" eb="2">
      <t>ショクシュ</t>
    </rPh>
    <phoneticPr fontId="45"/>
  </si>
  <si>
    <t>職種⑤</t>
    <rPh sb="0" eb="2">
      <t>ショクシュ</t>
    </rPh>
    <phoneticPr fontId="45"/>
  </si>
  <si>
    <t>職種⑥</t>
    <rPh sb="0" eb="2">
      <t>ショクシュ</t>
    </rPh>
    <phoneticPr fontId="45"/>
  </si>
  <si>
    <t>職種⑦</t>
    <rPh sb="0" eb="2">
      <t>ショクシュ</t>
    </rPh>
    <phoneticPr fontId="45"/>
  </si>
  <si>
    <t>職種⑧</t>
    <rPh sb="0" eb="2">
      <t>ショクシュ</t>
    </rPh>
    <phoneticPr fontId="45"/>
  </si>
  <si>
    <t>職種⑨</t>
    <phoneticPr fontId="45"/>
  </si>
  <si>
    <t>職種⑩</t>
    <phoneticPr fontId="45"/>
  </si>
  <si>
    <t>居宅介護</t>
    <phoneticPr fontId="2"/>
  </si>
  <si>
    <t>管理者</t>
    <rPh sb="0" eb="3">
      <t>カンリシャ</t>
    </rPh>
    <phoneticPr fontId="45"/>
  </si>
  <si>
    <t>サービス提供責任者</t>
    <rPh sb="4" eb="6">
      <t>テイキョウ</t>
    </rPh>
    <rPh sb="6" eb="9">
      <t>セキニンシャ</t>
    </rPh>
    <phoneticPr fontId="45"/>
  </si>
  <si>
    <t>従業者</t>
    <rPh sb="0" eb="3">
      <t>ジュウギョウシャ</t>
    </rPh>
    <phoneticPr fontId="45"/>
  </si>
  <si>
    <t>重度訪問介護</t>
    <rPh sb="0" eb="2">
      <t>ジュウド</t>
    </rPh>
    <rPh sb="2" eb="4">
      <t>ホウモン</t>
    </rPh>
    <rPh sb="4" eb="6">
      <t>カイゴ</t>
    </rPh>
    <phoneticPr fontId="45"/>
  </si>
  <si>
    <t>同行援護</t>
    <rPh sb="0" eb="2">
      <t>ドウコウ</t>
    </rPh>
    <rPh sb="2" eb="4">
      <t>エンゴ</t>
    </rPh>
    <phoneticPr fontId="45"/>
  </si>
  <si>
    <t>行動援護</t>
    <rPh sb="0" eb="4">
      <t>コウドウエンゴ</t>
    </rPh>
    <phoneticPr fontId="45"/>
  </si>
  <si>
    <t>療養介護</t>
    <rPh sb="0" eb="2">
      <t>リョウヨウ</t>
    </rPh>
    <rPh sb="2" eb="4">
      <t>カイゴ</t>
    </rPh>
    <phoneticPr fontId="2"/>
  </si>
  <si>
    <t>医師</t>
    <rPh sb="0" eb="2">
      <t>イシ</t>
    </rPh>
    <phoneticPr fontId="45"/>
  </si>
  <si>
    <t>看護職員</t>
    <rPh sb="0" eb="4">
      <t>カンゴショクイン</t>
    </rPh>
    <phoneticPr fontId="45"/>
  </si>
  <si>
    <t>生活支援員</t>
    <rPh sb="0" eb="5">
      <t>セイカツシエンイン</t>
    </rPh>
    <phoneticPr fontId="45"/>
  </si>
  <si>
    <t>生活介護</t>
    <rPh sb="0" eb="2">
      <t>セイカツ</t>
    </rPh>
    <rPh sb="2" eb="4">
      <t>カイゴ</t>
    </rPh>
    <phoneticPr fontId="2"/>
  </si>
  <si>
    <t>理学療法士</t>
    <rPh sb="0" eb="5">
      <t>リガクリョウホウシ</t>
    </rPh>
    <phoneticPr fontId="45"/>
  </si>
  <si>
    <t>作業療法士</t>
    <rPh sb="0" eb="5">
      <t>サギョウリョウホウシ</t>
    </rPh>
    <phoneticPr fontId="45"/>
  </si>
  <si>
    <t>言語聴覚士</t>
    <rPh sb="0" eb="2">
      <t>ゲンゴ</t>
    </rPh>
    <rPh sb="2" eb="5">
      <t>チョウカクシ</t>
    </rPh>
    <phoneticPr fontId="45"/>
  </si>
  <si>
    <t>その他職員</t>
    <rPh sb="2" eb="3">
      <t>タ</t>
    </rPh>
    <rPh sb="3" eb="5">
      <t>ショクイン</t>
    </rPh>
    <phoneticPr fontId="45"/>
  </si>
  <si>
    <t>短期入所・併設型</t>
    <rPh sb="0" eb="2">
      <t>タンキ</t>
    </rPh>
    <rPh sb="2" eb="4">
      <t>ニュウショ</t>
    </rPh>
    <rPh sb="5" eb="8">
      <t>ヘイセツガタ</t>
    </rPh>
    <phoneticPr fontId="2"/>
  </si>
  <si>
    <t>短期入所・空床利用型</t>
    <rPh sb="0" eb="2">
      <t>タンキ</t>
    </rPh>
    <rPh sb="2" eb="4">
      <t>ニュウショ</t>
    </rPh>
    <rPh sb="5" eb="7">
      <t>クウショウ</t>
    </rPh>
    <rPh sb="7" eb="10">
      <t>リヨウガタ</t>
    </rPh>
    <phoneticPr fontId="2"/>
  </si>
  <si>
    <t>短期入所・単独型</t>
    <rPh sb="0" eb="2">
      <t>タンキ</t>
    </rPh>
    <rPh sb="2" eb="4">
      <t>ニュウショ</t>
    </rPh>
    <rPh sb="5" eb="8">
      <t>タンドクガタ</t>
    </rPh>
    <phoneticPr fontId="2"/>
  </si>
  <si>
    <t>重度障害者等包括支援</t>
    <rPh sb="0" eb="2">
      <t>ジュウド</t>
    </rPh>
    <rPh sb="2" eb="5">
      <t>ショウガイシャ</t>
    </rPh>
    <rPh sb="5" eb="6">
      <t>ナド</t>
    </rPh>
    <rPh sb="6" eb="8">
      <t>ホウカツ</t>
    </rPh>
    <rPh sb="8" eb="10">
      <t>シエン</t>
    </rPh>
    <phoneticPr fontId="2"/>
  </si>
  <si>
    <t>共同生活援助・介護サービス包括型</t>
    <rPh sb="0" eb="2">
      <t>キョウドウ</t>
    </rPh>
    <rPh sb="2" eb="4">
      <t>セイカツ</t>
    </rPh>
    <rPh sb="4" eb="6">
      <t>エンジョ</t>
    </rPh>
    <phoneticPr fontId="2"/>
  </si>
  <si>
    <t>世話人</t>
    <rPh sb="0" eb="3">
      <t>セワニン</t>
    </rPh>
    <phoneticPr fontId="45"/>
  </si>
  <si>
    <t>共同生活援助・外部サービス利用型</t>
    <rPh sb="0" eb="2">
      <t>キョウドウ</t>
    </rPh>
    <rPh sb="2" eb="4">
      <t>セイカツ</t>
    </rPh>
    <rPh sb="4" eb="6">
      <t>エンジョ</t>
    </rPh>
    <phoneticPr fontId="2"/>
  </si>
  <si>
    <t>共同生活援助・日中サービス支援型</t>
    <rPh sb="0" eb="2">
      <t>キョウドウ</t>
    </rPh>
    <rPh sb="2" eb="4">
      <t>セイカツ</t>
    </rPh>
    <rPh sb="4" eb="6">
      <t>エンジョ</t>
    </rPh>
    <phoneticPr fontId="2"/>
  </si>
  <si>
    <t>夜間支援従事者</t>
    <rPh sb="0" eb="7">
      <t>ヤカンシエンジュウジシャ</t>
    </rPh>
    <phoneticPr fontId="45"/>
  </si>
  <si>
    <t>障害者支援施設</t>
    <rPh sb="0" eb="3">
      <t>ショウガイシャ</t>
    </rPh>
    <rPh sb="3" eb="5">
      <t>シエン</t>
    </rPh>
    <rPh sb="5" eb="7">
      <t>シセツ</t>
    </rPh>
    <phoneticPr fontId="2"/>
  </si>
  <si>
    <t>就労支援員</t>
    <rPh sb="0" eb="2">
      <t>シュウロウ</t>
    </rPh>
    <rPh sb="2" eb="5">
      <t>シエンイン</t>
    </rPh>
    <phoneticPr fontId="45"/>
  </si>
  <si>
    <t>職業指導員</t>
    <rPh sb="0" eb="2">
      <t>ショクギョウ</t>
    </rPh>
    <rPh sb="2" eb="4">
      <t>シドウ</t>
    </rPh>
    <rPh sb="4" eb="5">
      <t>イン</t>
    </rPh>
    <phoneticPr fontId="45"/>
  </si>
  <si>
    <t>機能訓練</t>
    <rPh sb="0" eb="2">
      <t>キノウ</t>
    </rPh>
    <rPh sb="2" eb="4">
      <t>クンレン</t>
    </rPh>
    <phoneticPr fontId="2"/>
  </si>
  <si>
    <t>生活訓練</t>
    <rPh sb="0" eb="2">
      <t>セイカツ</t>
    </rPh>
    <rPh sb="2" eb="4">
      <t>クンレン</t>
    </rPh>
    <phoneticPr fontId="2"/>
  </si>
  <si>
    <t>地域移行支援員</t>
    <rPh sb="0" eb="4">
      <t>チイキイコウ</t>
    </rPh>
    <rPh sb="4" eb="7">
      <t>シエンイン</t>
    </rPh>
    <phoneticPr fontId="45"/>
  </si>
  <si>
    <t>就労移行支援</t>
    <rPh sb="0" eb="2">
      <t>シュウロウ</t>
    </rPh>
    <rPh sb="2" eb="4">
      <t>イコウ</t>
    </rPh>
    <rPh sb="4" eb="6">
      <t>シエン</t>
    </rPh>
    <phoneticPr fontId="2"/>
  </si>
  <si>
    <t>就労支援員</t>
    <rPh sb="0" eb="5">
      <t>シュウロウシエンイン</t>
    </rPh>
    <phoneticPr fontId="45"/>
  </si>
  <si>
    <t>職業指導員</t>
    <rPh sb="0" eb="4">
      <t>ショクギョウシドウ</t>
    </rPh>
    <rPh sb="4" eb="5">
      <t>イン</t>
    </rPh>
    <phoneticPr fontId="45"/>
  </si>
  <si>
    <t>生活支援員</t>
    <rPh sb="0" eb="2">
      <t>セイカツ</t>
    </rPh>
    <rPh sb="2" eb="5">
      <t>シエンイン</t>
    </rPh>
    <phoneticPr fontId="45"/>
  </si>
  <si>
    <t>認定指定就労移行支援</t>
    <rPh sb="0" eb="2">
      <t>ニンテイ</t>
    </rPh>
    <rPh sb="2" eb="4">
      <t>シテイ</t>
    </rPh>
    <rPh sb="4" eb="6">
      <t>シュウロウ</t>
    </rPh>
    <rPh sb="6" eb="8">
      <t>イコウ</t>
    </rPh>
    <rPh sb="8" eb="10">
      <t>シエン</t>
    </rPh>
    <phoneticPr fontId="2"/>
  </si>
  <si>
    <t>就労継続支援Ａ型・Ｂ型</t>
    <rPh sb="0" eb="2">
      <t>シュウロウ</t>
    </rPh>
    <rPh sb="2" eb="4">
      <t>ケイゾク</t>
    </rPh>
    <rPh sb="4" eb="6">
      <t>シエン</t>
    </rPh>
    <rPh sb="7" eb="8">
      <t>ガタ</t>
    </rPh>
    <rPh sb="10" eb="11">
      <t>ガタ</t>
    </rPh>
    <phoneticPr fontId="2"/>
  </si>
  <si>
    <t>一般相談支援事業</t>
    <rPh sb="2" eb="4">
      <t>ソウダン</t>
    </rPh>
    <rPh sb="4" eb="6">
      <t>シエン</t>
    </rPh>
    <rPh sb="6" eb="8">
      <t>ジギョウ</t>
    </rPh>
    <phoneticPr fontId="2"/>
  </si>
  <si>
    <t>就労定着支援</t>
    <rPh sb="0" eb="2">
      <t>シュウロウ</t>
    </rPh>
    <rPh sb="2" eb="4">
      <t>テイチャク</t>
    </rPh>
    <rPh sb="4" eb="6">
      <t>シエン</t>
    </rPh>
    <phoneticPr fontId="2"/>
  </si>
  <si>
    <t>就労定着支援員</t>
    <rPh sb="0" eb="2">
      <t>シュウロウ</t>
    </rPh>
    <rPh sb="2" eb="7">
      <t>テイチャクシエンイン</t>
    </rPh>
    <phoneticPr fontId="45"/>
  </si>
  <si>
    <t>自立生活援助</t>
    <rPh sb="0" eb="2">
      <t>ジリツ</t>
    </rPh>
    <rPh sb="2" eb="4">
      <t>セイカツ</t>
    </rPh>
    <rPh sb="4" eb="6">
      <t>エンジョ</t>
    </rPh>
    <phoneticPr fontId="2"/>
  </si>
  <si>
    <t>地域生活支援員</t>
    <rPh sb="0" eb="7">
      <t>チイキセイカツシエンイン</t>
    </rPh>
    <phoneticPr fontId="45"/>
  </si>
  <si>
    <t>特定相談支援・障害児相談支援</t>
    <rPh sb="0" eb="2">
      <t>トクテイ</t>
    </rPh>
    <rPh sb="2" eb="4">
      <t>ソウダン</t>
    </rPh>
    <rPh sb="4" eb="6">
      <t>シエン</t>
    </rPh>
    <rPh sb="7" eb="10">
      <t>ショウガイジ</t>
    </rPh>
    <rPh sb="10" eb="12">
      <t>ソウダン</t>
    </rPh>
    <rPh sb="12" eb="14">
      <t>シエン</t>
    </rPh>
    <phoneticPr fontId="42"/>
  </si>
  <si>
    <t>相談支援専門員</t>
    <rPh sb="0" eb="7">
      <t>ソウダンシエンセンモンイン</t>
    </rPh>
    <phoneticPr fontId="45"/>
  </si>
  <si>
    <t>相談支援員</t>
    <rPh sb="0" eb="2">
      <t>ソウダン</t>
    </rPh>
    <rPh sb="2" eb="5">
      <t>シエンイン</t>
    </rPh>
    <phoneticPr fontId="45"/>
  </si>
  <si>
    <t>児童発達支援管理責任者</t>
    <rPh sb="0" eb="2">
      <t>ジドウ</t>
    </rPh>
    <rPh sb="2" eb="6">
      <t>ハッタツシエン</t>
    </rPh>
    <rPh sb="6" eb="8">
      <t>カンリ</t>
    </rPh>
    <rPh sb="8" eb="11">
      <t>セキニンシャ</t>
    </rPh>
    <phoneticPr fontId="45"/>
  </si>
  <si>
    <t>児童指導員</t>
    <rPh sb="0" eb="2">
      <t>ジドウ</t>
    </rPh>
    <rPh sb="2" eb="5">
      <t>シドウイン</t>
    </rPh>
    <phoneticPr fontId="45"/>
  </si>
  <si>
    <t>保育士</t>
    <rPh sb="0" eb="3">
      <t>ホイクシ</t>
    </rPh>
    <phoneticPr fontId="45"/>
  </si>
  <si>
    <t>機能訓練担当職員</t>
    <rPh sb="0" eb="4">
      <t>キノウクンレン</t>
    </rPh>
    <rPh sb="4" eb="6">
      <t>タントウ</t>
    </rPh>
    <rPh sb="6" eb="8">
      <t>ショクイン</t>
    </rPh>
    <phoneticPr fontId="45"/>
  </si>
  <si>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45"/>
  </si>
  <si>
    <t>嘱託医</t>
    <rPh sb="0" eb="2">
      <t>ショクタク</t>
    </rPh>
    <phoneticPr fontId="45"/>
  </si>
  <si>
    <t>児童発達支援・児童発達支援センターであるもの</t>
    <rPh sb="0" eb="6">
      <t>ジドウハッタツシエン</t>
    </rPh>
    <rPh sb="7" eb="11">
      <t>ジドウハッタツ</t>
    </rPh>
    <rPh sb="11" eb="13">
      <t>シエン</t>
    </rPh>
    <phoneticPr fontId="45"/>
  </si>
  <si>
    <t>栄養士</t>
    <rPh sb="0" eb="3">
      <t>エイヨウシ</t>
    </rPh>
    <phoneticPr fontId="45"/>
  </si>
  <si>
    <t>調理員</t>
    <rPh sb="0" eb="3">
      <t>チョウリイン</t>
    </rPh>
    <phoneticPr fontId="45"/>
  </si>
  <si>
    <t>保育所等訪問支援</t>
    <rPh sb="0" eb="3">
      <t>ホイクショ</t>
    </rPh>
    <rPh sb="3" eb="4">
      <t>トウ</t>
    </rPh>
    <rPh sb="4" eb="6">
      <t>ホウモン</t>
    </rPh>
    <rPh sb="6" eb="8">
      <t>シエン</t>
    </rPh>
    <phoneticPr fontId="42"/>
  </si>
  <si>
    <t>訪問支援員</t>
    <rPh sb="0" eb="2">
      <t>ホウモン</t>
    </rPh>
    <rPh sb="2" eb="5">
      <t>シエンイン</t>
    </rPh>
    <phoneticPr fontId="45"/>
  </si>
  <si>
    <t>居宅訪問型児童発達支援</t>
    <rPh sb="0" eb="2">
      <t>キョタク</t>
    </rPh>
    <rPh sb="2" eb="4">
      <t>ホウモン</t>
    </rPh>
    <rPh sb="4" eb="5">
      <t>ガタ</t>
    </rPh>
    <rPh sb="5" eb="7">
      <t>ジドウ</t>
    </rPh>
    <rPh sb="7" eb="9">
      <t>ハッタツ</t>
    </rPh>
    <rPh sb="9" eb="11">
      <t>シエン</t>
    </rPh>
    <phoneticPr fontId="42"/>
  </si>
  <si>
    <t>福祉型障害児入所施設</t>
    <rPh sb="0" eb="3">
      <t>フクシガタ</t>
    </rPh>
    <rPh sb="3" eb="6">
      <t>ショウガイジ</t>
    </rPh>
    <rPh sb="6" eb="8">
      <t>ニュウショ</t>
    </rPh>
    <rPh sb="8" eb="10">
      <t>シセツ</t>
    </rPh>
    <phoneticPr fontId="42"/>
  </si>
  <si>
    <t>心理担当職員</t>
    <rPh sb="0" eb="6">
      <t>シンリタントウショクイン</t>
    </rPh>
    <phoneticPr fontId="45"/>
  </si>
  <si>
    <t>医療型障害児入所施設</t>
    <rPh sb="0" eb="2">
      <t>イリョウ</t>
    </rPh>
    <rPh sb="2" eb="3">
      <t>ガタ</t>
    </rPh>
    <rPh sb="3" eb="6">
      <t>ショウガイジ</t>
    </rPh>
    <rPh sb="6" eb="8">
      <t>ニュウショ</t>
    </rPh>
    <rPh sb="8" eb="10">
      <t>シセツ</t>
    </rPh>
    <phoneticPr fontId="42"/>
  </si>
  <si>
    <t>理学療法士又は作業療法士</t>
    <rPh sb="0" eb="5">
      <t>リガクリョウホウシ</t>
    </rPh>
    <rPh sb="5" eb="6">
      <t>マタ</t>
    </rPh>
    <rPh sb="7" eb="12">
      <t>サギョウリョウホウシ</t>
    </rPh>
    <phoneticPr fontId="45"/>
  </si>
  <si>
    <t>職業指導員</t>
    <rPh sb="0" eb="5">
      <t>ショクギョウシドウイン</t>
    </rPh>
    <phoneticPr fontId="45"/>
  </si>
  <si>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2"/>
  </si>
  <si>
    <t>NO</t>
    <phoneticPr fontId="2"/>
  </si>
  <si>
    <t>利用者名
（注２）</t>
    <rPh sb="0" eb="3">
      <t>リヨウシャ</t>
    </rPh>
    <rPh sb="3" eb="4">
      <t>メイ</t>
    </rPh>
    <rPh sb="6" eb="7">
      <t>チュウ</t>
    </rPh>
    <phoneticPr fontId="2"/>
  </si>
  <si>
    <t>受給者証発行区市町村名</t>
    <rPh sb="0" eb="3">
      <t>ジュキュウシャ</t>
    </rPh>
    <rPh sb="3" eb="4">
      <t>ショウ</t>
    </rPh>
    <rPh sb="4" eb="6">
      <t>ハッコウ</t>
    </rPh>
    <rPh sb="6" eb="10">
      <t>クシチョウソン</t>
    </rPh>
    <rPh sb="10" eb="11">
      <t>メイ</t>
    </rPh>
    <phoneticPr fontId="2"/>
  </si>
  <si>
    <t>障害
種別</t>
    <rPh sb="0" eb="2">
      <t>ショウガイ</t>
    </rPh>
    <rPh sb="3" eb="5">
      <t>シュベツ</t>
    </rPh>
    <phoneticPr fontId="2"/>
  </si>
  <si>
    <t>利用者負担上限月額
（注３）</t>
    <rPh sb="0" eb="3">
      <t>リヨウシャ</t>
    </rPh>
    <rPh sb="3" eb="5">
      <t>フタン</t>
    </rPh>
    <rPh sb="5" eb="7">
      <t>ジョウゲン</t>
    </rPh>
    <rPh sb="7" eb="8">
      <t>ゲツ</t>
    </rPh>
    <rPh sb="8" eb="9">
      <t>ガク</t>
    </rPh>
    <rPh sb="11" eb="12">
      <t>チュウ</t>
    </rPh>
    <phoneticPr fontId="2"/>
  </si>
  <si>
    <t>加算の有無（注５）</t>
    <rPh sb="0" eb="2">
      <t>カサン</t>
    </rPh>
    <rPh sb="3" eb="5">
      <t>ウム</t>
    </rPh>
    <phoneticPr fontId="2"/>
  </si>
  <si>
    <t>注１</t>
    <rPh sb="0" eb="1">
      <t>チュウ</t>
    </rPh>
    <phoneticPr fontId="2"/>
  </si>
  <si>
    <t>注２</t>
    <rPh sb="0" eb="1">
      <t>チュウ</t>
    </rPh>
    <phoneticPr fontId="2"/>
  </si>
  <si>
    <t>注３</t>
    <rPh sb="0" eb="1">
      <t>チュウ</t>
    </rPh>
    <phoneticPr fontId="2"/>
  </si>
  <si>
    <t>「利用者負担上限月額」欄には、最新の受給者証に記載されてい利用者負担額を記入してください。</t>
    <rPh sb="11" eb="12">
      <t>ラン</t>
    </rPh>
    <rPh sb="15" eb="17">
      <t>サイシン</t>
    </rPh>
    <rPh sb="18" eb="21">
      <t>ジュキュウシャ</t>
    </rPh>
    <rPh sb="21" eb="22">
      <t>ショウ</t>
    </rPh>
    <rPh sb="23" eb="25">
      <t>キサイ</t>
    </rPh>
    <rPh sb="29" eb="32">
      <t>リヨウシャ</t>
    </rPh>
    <rPh sb="32" eb="34">
      <t>フタン</t>
    </rPh>
    <rPh sb="34" eb="35">
      <t>ガク</t>
    </rPh>
    <rPh sb="36" eb="38">
      <t>キニュウ</t>
    </rPh>
    <phoneticPr fontId="2"/>
  </si>
  <si>
    <t>注４</t>
    <rPh sb="0" eb="1">
      <t>チュウ</t>
    </rPh>
    <phoneticPr fontId="2"/>
  </si>
  <si>
    <t>注５</t>
    <rPh sb="0" eb="1">
      <t>チュウ</t>
    </rPh>
    <phoneticPr fontId="2"/>
  </si>
  <si>
    <t>その他該当する体制等</t>
    <rPh sb="2" eb="3">
      <t>タ</t>
    </rPh>
    <rPh sb="3" eb="5">
      <t>ガイトウ</t>
    </rPh>
    <rPh sb="7" eb="9">
      <t>タイセイ</t>
    </rPh>
    <rPh sb="9" eb="10">
      <t>トウ</t>
    </rPh>
    <phoneticPr fontId="2"/>
  </si>
  <si>
    <t>１．なし　　２．Ⅰ　　３．Ⅱ　　４．Ⅲ　　５．Ⅳ　　６．Ⅴ</t>
    <phoneticPr fontId="2"/>
  </si>
  <si>
    <t>１．なし　　　　　　　２．あり</t>
    <phoneticPr fontId="2"/>
  </si>
  <si>
    <t>送迎体制（重度）</t>
    <rPh sb="0" eb="2">
      <t>ソウゲイ</t>
    </rPh>
    <rPh sb="2" eb="4">
      <t>タイセイ</t>
    </rPh>
    <rPh sb="5" eb="7">
      <t>ジュウド</t>
    </rPh>
    <phoneticPr fontId="2"/>
  </si>
  <si>
    <t>入浴支援体制</t>
    <phoneticPr fontId="2"/>
  </si>
  <si>
    <t>※３</t>
    <phoneticPr fontId="2"/>
  </si>
  <si>
    <t>※４</t>
    <phoneticPr fontId="2"/>
  </si>
  <si>
    <t>※５</t>
    <phoneticPr fontId="2"/>
  </si>
  <si>
    <t>※６</t>
    <phoneticPr fontId="2"/>
  </si>
  <si>
    <t>※７</t>
    <phoneticPr fontId="2"/>
  </si>
  <si>
    <t>６　利用料の状況</t>
    <rPh sb="2" eb="5">
      <t>リヨウリョウ</t>
    </rPh>
    <rPh sb="6" eb="8">
      <t>ジョウキョウ</t>
    </rPh>
    <phoneticPr fontId="2"/>
  </si>
  <si>
    <t>項　目</t>
    <rPh sb="0" eb="1">
      <t>コウ</t>
    </rPh>
    <rPh sb="2" eb="3">
      <t>メ</t>
    </rPh>
    <phoneticPr fontId="2"/>
  </si>
  <si>
    <t>一人単価
（基準月）</t>
    <rPh sb="0" eb="2">
      <t>ヒトリ</t>
    </rPh>
    <rPh sb="2" eb="4">
      <t>タンカ</t>
    </rPh>
    <rPh sb="6" eb="8">
      <t>キジュン</t>
    </rPh>
    <rPh sb="8" eb="9">
      <t>ツキ</t>
    </rPh>
    <phoneticPr fontId="2"/>
  </si>
  <si>
    <t>基準月の徴収人数</t>
    <rPh sb="0" eb="2">
      <t>キジュン</t>
    </rPh>
    <rPh sb="2" eb="3">
      <t>ツキ</t>
    </rPh>
    <rPh sb="4" eb="6">
      <t>チョウシュウ</t>
    </rPh>
    <rPh sb="6" eb="8">
      <t>ニンズウ</t>
    </rPh>
    <phoneticPr fontId="2"/>
  </si>
  <si>
    <t>利用者への金額の
明示・同意の有無</t>
    <rPh sb="0" eb="3">
      <t>リヨウシャ</t>
    </rPh>
    <rPh sb="5" eb="7">
      <t>キンガク</t>
    </rPh>
    <rPh sb="9" eb="11">
      <t>メイジ</t>
    </rPh>
    <rPh sb="12" eb="14">
      <t>ドウイ</t>
    </rPh>
    <rPh sb="15" eb="17">
      <t>ウム</t>
    </rPh>
    <phoneticPr fontId="2"/>
  </si>
  <si>
    <t>定期的に精算を
行っているか</t>
    <rPh sb="0" eb="3">
      <t>テイキテキ</t>
    </rPh>
    <rPh sb="4" eb="6">
      <t>セイサン</t>
    </rPh>
    <rPh sb="8" eb="9">
      <t>オコナ</t>
    </rPh>
    <phoneticPr fontId="2"/>
  </si>
  <si>
    <t>直近で精算を
行った日</t>
    <rPh sb="0" eb="2">
      <t>チョッキン</t>
    </rPh>
    <rPh sb="3" eb="5">
      <t>セイサン</t>
    </rPh>
    <rPh sb="7" eb="8">
      <t>オコナ</t>
    </rPh>
    <rPh sb="10" eb="11">
      <t>ヒ</t>
    </rPh>
    <phoneticPr fontId="2"/>
  </si>
  <si>
    <t>摘　要</t>
    <rPh sb="0" eb="1">
      <t>テキ</t>
    </rPh>
    <rPh sb="2" eb="3">
      <t>ヨウ</t>
    </rPh>
    <phoneticPr fontId="2"/>
  </si>
  <si>
    <t>月</t>
    <rPh sb="0" eb="1">
      <t>ツキ</t>
    </rPh>
    <phoneticPr fontId="2"/>
  </si>
  <si>
    <t>円</t>
    <rPh sb="0" eb="1">
      <t>エン</t>
    </rPh>
    <phoneticPr fontId="2"/>
  </si>
  <si>
    <t>（記載例）</t>
    <rPh sb="1" eb="3">
      <t>キサイ</t>
    </rPh>
    <rPh sb="3" eb="4">
      <t>レイ</t>
    </rPh>
    <phoneticPr fontId="2"/>
  </si>
  <si>
    <t>○○</t>
    <phoneticPr fontId="2"/>
  </si>
  <si>
    <t>✕</t>
    <phoneticPr fontId="2"/>
  </si>
  <si>
    <t>○○○</t>
    <phoneticPr fontId="2"/>
  </si>
  <si>
    <t>有</t>
    <rPh sb="0" eb="1">
      <t>アリ</t>
    </rPh>
    <phoneticPr fontId="2"/>
  </si>
  <si>
    <t>行っている</t>
    <rPh sb="0" eb="1">
      <t>オコナ</t>
    </rPh>
    <phoneticPr fontId="2"/>
  </si>
  <si>
    <t>令和６年３月</t>
    <rPh sb="0" eb="2">
      <t>レイワ</t>
    </rPh>
    <rPh sb="3" eb="4">
      <t>ネン</t>
    </rPh>
    <rPh sb="5" eb="6">
      <t>ガツ</t>
    </rPh>
    <phoneticPr fontId="2"/>
  </si>
  <si>
    <t>以下の資料については別紙のとおり
①内訳（料金表）　②精算結果　③利用者への残額返還に係る資料</t>
    <rPh sb="0" eb="2">
      <t>イカ</t>
    </rPh>
    <rPh sb="3" eb="5">
      <t>シリョウ</t>
    </rPh>
    <rPh sb="10" eb="12">
      <t>ベッシ</t>
    </rPh>
    <rPh sb="18" eb="20">
      <t>ウチワケ</t>
    </rPh>
    <rPh sb="21" eb="23">
      <t>リョウキン</t>
    </rPh>
    <rPh sb="23" eb="24">
      <t>ヒョウ</t>
    </rPh>
    <rPh sb="27" eb="29">
      <t>セイサン</t>
    </rPh>
    <rPh sb="29" eb="31">
      <t>ケッカ</t>
    </rPh>
    <rPh sb="33" eb="36">
      <t>リヨウシャ</t>
    </rPh>
    <rPh sb="38" eb="40">
      <t>ザンガク</t>
    </rPh>
    <rPh sb="40" eb="42">
      <t>ヘンカン</t>
    </rPh>
    <rPh sb="43" eb="44">
      <t>カカ</t>
    </rPh>
    <rPh sb="45" eb="47">
      <t>シリョウ</t>
    </rPh>
    <phoneticPr fontId="2"/>
  </si>
  <si>
    <t>日用品費</t>
  </si>
  <si>
    <t>□□□</t>
    <phoneticPr fontId="2"/>
  </si>
  <si>
    <t>内訳　◎◎代　◎◎円
　　　　△△代　△△円
　　　　□□代　□□円
精算結果　(R5.１０～Ｒ６．３分）
　　　　利用者からの受領費　〇〇円
　　　　実費精算結果      　　 ◇◇円　（利用者への返還なし）</t>
    <rPh sb="0" eb="2">
      <t>ウチワケ</t>
    </rPh>
    <rPh sb="5" eb="6">
      <t>ダイ</t>
    </rPh>
    <rPh sb="9" eb="10">
      <t>エン</t>
    </rPh>
    <rPh sb="17" eb="18">
      <t>ダイ</t>
    </rPh>
    <rPh sb="21" eb="22">
      <t>エン</t>
    </rPh>
    <rPh sb="29" eb="30">
      <t>ダイ</t>
    </rPh>
    <rPh sb="33" eb="34">
      <t>エン</t>
    </rPh>
    <rPh sb="36" eb="38">
      <t>セイサン</t>
    </rPh>
    <rPh sb="38" eb="40">
      <t>ケッカ</t>
    </rPh>
    <rPh sb="52" eb="53">
      <t>ブン</t>
    </rPh>
    <rPh sb="59" eb="62">
      <t>リヨウシャ</t>
    </rPh>
    <rPh sb="65" eb="67">
      <t>ジュリョウ</t>
    </rPh>
    <rPh sb="67" eb="68">
      <t>ヒ</t>
    </rPh>
    <rPh sb="71" eb="72">
      <t>エン</t>
    </rPh>
    <rPh sb="77" eb="79">
      <t>ジッピ</t>
    </rPh>
    <rPh sb="79" eb="81">
      <t>セイサン</t>
    </rPh>
    <rPh sb="81" eb="83">
      <t>ケッカ</t>
    </rPh>
    <rPh sb="94" eb="95">
      <t>エン</t>
    </rPh>
    <rPh sb="97" eb="100">
      <t>リヨウシャ</t>
    </rPh>
    <rPh sb="102" eb="104">
      <t>ヘンカン</t>
    </rPh>
    <phoneticPr fontId="2"/>
  </si>
  <si>
    <t>重要事項説明書</t>
    <rPh sb="0" eb="2">
      <t>ジュウヨウ</t>
    </rPh>
    <rPh sb="2" eb="4">
      <t>ジコウ</t>
    </rPh>
    <rPh sb="4" eb="7">
      <t>セツメイショ</t>
    </rPh>
    <phoneticPr fontId="2"/>
  </si>
  <si>
    <t>１２　その他確認事項</t>
    <rPh sb="5" eb="6">
      <t>ホカ</t>
    </rPh>
    <rPh sb="6" eb="8">
      <t>カクニン</t>
    </rPh>
    <rPh sb="8" eb="10">
      <t>ジコウ</t>
    </rPh>
    <phoneticPr fontId="2"/>
  </si>
  <si>
    <t>①　　情報公表対象サービス等の利用に資する情報の報告及び公表</t>
    <phoneticPr fontId="2"/>
  </si>
  <si>
    <t>最終報告日</t>
    <rPh sb="0" eb="2">
      <t>サイシュウ</t>
    </rPh>
    <rPh sb="2" eb="4">
      <t>ホウコク</t>
    </rPh>
    <rPh sb="4" eb="5">
      <t>ビ</t>
    </rPh>
    <phoneticPr fontId="2"/>
  </si>
  <si>
    <t>年　　　月　　　日</t>
    <rPh sb="0" eb="1">
      <t>ネン</t>
    </rPh>
    <rPh sb="4" eb="5">
      <t>ガツ</t>
    </rPh>
    <rPh sb="8" eb="9">
      <t>ニチ</t>
    </rPh>
    <phoneticPr fontId="2"/>
  </si>
  <si>
    <t>　≪ ※ 情報公表対象サービス等情報 ≫</t>
    <phoneticPr fontId="2"/>
  </si>
  <si>
    <t>　■基本情報</t>
    <phoneticPr fontId="2"/>
  </si>
  <si>
    <t>　■運営情報</t>
    <rPh sb="2" eb="4">
      <t>ウンエイ</t>
    </rPh>
    <rPh sb="4" eb="6">
      <t>ジョウホウ</t>
    </rPh>
    <phoneticPr fontId="2"/>
  </si>
  <si>
    <t>　■都道府県が必要と認める事項</t>
    <rPh sb="2" eb="6">
      <t>トドウフケン</t>
    </rPh>
    <rPh sb="7" eb="9">
      <t>ヒツヨウ</t>
    </rPh>
    <rPh sb="10" eb="11">
      <t>ミト</t>
    </rPh>
    <rPh sb="13" eb="15">
      <t>ジコウ</t>
    </rPh>
    <phoneticPr fontId="2"/>
  </si>
  <si>
    <t>　障害福祉サービスに関する具体的な取組の状況
　（例）　関係機関との連携
　　　　　苦情対応の状況
　　　　　安全管理等の取組状況等</t>
    <rPh sb="1" eb="3">
      <t>ショウガイ</t>
    </rPh>
    <rPh sb="3" eb="5">
      <t>フクシ</t>
    </rPh>
    <rPh sb="10" eb="11">
      <t>カン</t>
    </rPh>
    <rPh sb="13" eb="16">
      <t>グタイテキ</t>
    </rPh>
    <rPh sb="17" eb="19">
      <t>トリクミ</t>
    </rPh>
    <rPh sb="20" eb="22">
      <t>ジョウキョウ</t>
    </rPh>
    <rPh sb="25" eb="26">
      <t>レイ</t>
    </rPh>
    <rPh sb="28" eb="30">
      <t>カンケイ</t>
    </rPh>
    <rPh sb="30" eb="32">
      <t>キカン</t>
    </rPh>
    <rPh sb="34" eb="36">
      <t>レンケイ</t>
    </rPh>
    <rPh sb="42" eb="44">
      <t>クジョウ</t>
    </rPh>
    <rPh sb="44" eb="46">
      <t>タイオウ</t>
    </rPh>
    <rPh sb="47" eb="49">
      <t>ジョウキョウ</t>
    </rPh>
    <rPh sb="55" eb="57">
      <t>アンゼン</t>
    </rPh>
    <rPh sb="57" eb="59">
      <t>カンリ</t>
    </rPh>
    <rPh sb="59" eb="60">
      <t>トウ</t>
    </rPh>
    <rPh sb="61" eb="63">
      <t>トリクミ</t>
    </rPh>
    <rPh sb="63" eb="65">
      <t>ジョウキョウ</t>
    </rPh>
    <rPh sb="65" eb="66">
      <t>トウ</t>
    </rPh>
    <phoneticPr fontId="2"/>
  </si>
  <si>
    <t>②　運営指導後の結果通知を、メールで受信できるアドレス</t>
    <rPh sb="2" eb="4">
      <t>ウンエイ</t>
    </rPh>
    <rPh sb="4" eb="6">
      <t>シドウ</t>
    </rPh>
    <rPh sb="6" eb="7">
      <t>ゴ</t>
    </rPh>
    <rPh sb="8" eb="10">
      <t>ケッカ</t>
    </rPh>
    <rPh sb="10" eb="12">
      <t>ツウチ</t>
    </rPh>
    <rPh sb="18" eb="20">
      <t>ジュシン</t>
    </rPh>
    <phoneticPr fontId="2"/>
  </si>
  <si>
    <t>③　運営指導に公用車（１台）でお伺いした場合に駐車可能な駐車場の有無 　　（有の場合は駐車場の詳細も記載してください。）</t>
    <rPh sb="2" eb="4">
      <t>ウンエイ</t>
    </rPh>
    <rPh sb="4" eb="6">
      <t>シドウ</t>
    </rPh>
    <rPh sb="7" eb="10">
      <t>コウヨウシャ</t>
    </rPh>
    <rPh sb="12" eb="13">
      <t>ダイ</t>
    </rPh>
    <rPh sb="16" eb="17">
      <t>ウカガ</t>
    </rPh>
    <rPh sb="20" eb="22">
      <t>バアイ</t>
    </rPh>
    <rPh sb="23" eb="25">
      <t>チュウシャ</t>
    </rPh>
    <rPh sb="25" eb="27">
      <t>カノウ</t>
    </rPh>
    <rPh sb="28" eb="31">
      <t>チュウシャジョウ</t>
    </rPh>
    <rPh sb="32" eb="34">
      <t>ウム</t>
    </rPh>
    <rPh sb="38" eb="39">
      <t>ア</t>
    </rPh>
    <rPh sb="40" eb="42">
      <t>バアイ</t>
    </rPh>
    <rPh sb="43" eb="46">
      <t>チュウシャジョウ</t>
    </rPh>
    <rPh sb="47" eb="49">
      <t>ショウサイ</t>
    </rPh>
    <rPh sb="50" eb="52">
      <t>キサイ</t>
    </rPh>
    <phoneticPr fontId="2"/>
  </si>
  <si>
    <t>　情報公表対象サービス等情報（※）について、障害福祉サービス等情報公表システム（WAM NET）を通じて市に報告しているか。（該当のある方に〇をつけてください）</t>
    <rPh sb="49" eb="50">
      <t>ツウ</t>
    </rPh>
    <rPh sb="52" eb="53">
      <t>シ</t>
    </rPh>
    <rPh sb="54" eb="56">
      <t>ホウコク</t>
    </rPh>
    <rPh sb="63" eb="65">
      <t>ガイトウ</t>
    </rPh>
    <rPh sb="68" eb="69">
      <t>ホウ</t>
    </rPh>
    <phoneticPr fontId="2"/>
  </si>
  <si>
    <t>市に報告済み</t>
    <rPh sb="0" eb="1">
      <t>シ</t>
    </rPh>
    <rPh sb="2" eb="4">
      <t>ホウコク</t>
    </rPh>
    <rPh sb="4" eb="5">
      <t>ズ</t>
    </rPh>
    <phoneticPr fontId="2"/>
  </si>
  <si>
    <t>　（例）　事業所等の所在地
　　　　　従業者数
　　　　　営業時間
　　　　　事業所の事業内容　等</t>
    <rPh sb="2" eb="3">
      <t>レイ</t>
    </rPh>
    <rPh sb="5" eb="8">
      <t>ジギョウショ</t>
    </rPh>
    <rPh sb="8" eb="9">
      <t>トウ</t>
    </rPh>
    <rPh sb="10" eb="13">
      <t>ショザイチ</t>
    </rPh>
    <rPh sb="19" eb="22">
      <t>ジュウギョウシャ</t>
    </rPh>
    <rPh sb="22" eb="23">
      <t>スウ</t>
    </rPh>
    <rPh sb="29" eb="31">
      <t>エイギョウ</t>
    </rPh>
    <rPh sb="31" eb="33">
      <t>ジカン</t>
    </rPh>
    <rPh sb="39" eb="42">
      <t>ジギョウショ</t>
    </rPh>
    <rPh sb="43" eb="45">
      <t>ジギョウ</t>
    </rPh>
    <rPh sb="45" eb="47">
      <t>ナイヨウ</t>
    </rPh>
    <rPh sb="48" eb="49">
      <t>トウ</t>
    </rPh>
    <phoneticPr fontId="2"/>
  </si>
  <si>
    <t>　報告していない
（　→　速やかに報告を行ってください。　）</t>
    <rPh sb="1" eb="3">
      <t>ホウコク</t>
    </rPh>
    <rPh sb="13" eb="14">
      <t>スミ</t>
    </rPh>
    <rPh sb="17" eb="19">
      <t>ホウコク</t>
    </rPh>
    <rPh sb="20" eb="21">
      <t>オコナ</t>
    </rPh>
    <phoneticPr fontId="2"/>
  </si>
  <si>
    <t>利用定員</t>
    <phoneticPr fontId="2"/>
  </si>
  <si>
    <t>障害者支援施設等</t>
    <rPh sb="0" eb="3">
      <t>ショウガイシャ</t>
    </rPh>
    <rPh sb="3" eb="5">
      <t>シエン</t>
    </rPh>
    <rPh sb="5" eb="7">
      <t>シセツ</t>
    </rPh>
    <rPh sb="7" eb="8">
      <t>トウ</t>
    </rPh>
    <phoneticPr fontId="2"/>
  </si>
  <si>
    <t>短期入所</t>
    <rPh sb="0" eb="2">
      <t>タンキ</t>
    </rPh>
    <rPh sb="2" eb="4">
      <t>ニュウショ</t>
    </rPh>
    <phoneticPr fontId="2"/>
  </si>
  <si>
    <t>施設入所支援</t>
    <phoneticPr fontId="2"/>
  </si>
  <si>
    <t>　（１）前年度</t>
    <rPh sb="4" eb="7">
      <t>ゼンネンド</t>
    </rPh>
    <phoneticPr fontId="2"/>
  </si>
  <si>
    <t>　ア　施設入所支援・短期入所</t>
    <rPh sb="3" eb="5">
      <t>シセツ</t>
    </rPh>
    <rPh sb="5" eb="7">
      <t>ニュウショ</t>
    </rPh>
    <rPh sb="7" eb="9">
      <t>シエン</t>
    </rPh>
    <rPh sb="10" eb="12">
      <t>タンキ</t>
    </rPh>
    <rPh sb="12" eb="14">
      <t>ニュウショ</t>
    </rPh>
    <phoneticPr fontId="2"/>
  </si>
  <si>
    <t>施設入所支援</t>
    <rPh sb="0" eb="2">
      <t>シセツ</t>
    </rPh>
    <rPh sb="2" eb="4">
      <t>ニュウショ</t>
    </rPh>
    <rPh sb="4" eb="6">
      <t>シエン</t>
    </rPh>
    <phoneticPr fontId="2"/>
  </si>
  <si>
    <t>　延べ利用者数(人)ア</t>
    <phoneticPr fontId="2"/>
  </si>
  <si>
    <t>　開所日数(日)イ</t>
    <phoneticPr fontId="2"/>
  </si>
  <si>
    <t>平均利用者数　ウ（＝ア÷イ）
（小数点第２位以下切り上げ）</t>
    <phoneticPr fontId="2"/>
  </si>
  <si>
    <t>１日の最大利用者数（人）</t>
  </si>
  <si>
    <t>【平均障害支援区分（生活介護利用者）】※2　※3</t>
    <rPh sb="1" eb="3">
      <t>ヘイキン</t>
    </rPh>
    <rPh sb="10" eb="12">
      <t>セイカツ</t>
    </rPh>
    <rPh sb="12" eb="14">
      <t>カイゴ</t>
    </rPh>
    <rPh sb="14" eb="17">
      <t>リヨウシャ</t>
    </rPh>
    <phoneticPr fontId="2"/>
  </si>
  <si>
    <t>障害支援区分</t>
  </si>
  <si>
    <t>利用者実数</t>
    <rPh sb="3" eb="5">
      <t>ジッスウ</t>
    </rPh>
    <phoneticPr fontId="2"/>
  </si>
  <si>
    <t>年間延べ利用者数</t>
    <rPh sb="0" eb="2">
      <t>ネンカン</t>
    </rPh>
    <phoneticPr fontId="2"/>
  </si>
  <si>
    <t>延べ
区分</t>
    <rPh sb="0" eb="1">
      <t>エン</t>
    </rPh>
    <rPh sb="3" eb="5">
      <t>クブン</t>
    </rPh>
    <phoneticPr fontId="2"/>
  </si>
  <si>
    <t>平均障害支援区分（小数点第２位以下四捨五入）</t>
  </si>
  <si>
    <t>人員配置基準上必要とされる生活支援員等の総数</t>
    <rPh sb="0" eb="2">
      <t>ジンイン</t>
    </rPh>
    <rPh sb="2" eb="4">
      <t>ハイチ</t>
    </rPh>
    <rPh sb="4" eb="6">
      <t>キジュン</t>
    </rPh>
    <rPh sb="6" eb="7">
      <t>ジョウ</t>
    </rPh>
    <rPh sb="7" eb="9">
      <t>ヒツヨウ</t>
    </rPh>
    <rPh sb="13" eb="15">
      <t>セイカツ</t>
    </rPh>
    <rPh sb="15" eb="17">
      <t>シエン</t>
    </rPh>
    <rPh sb="17" eb="18">
      <t>イン</t>
    </rPh>
    <rPh sb="18" eb="19">
      <t>トウ</t>
    </rPh>
    <rPh sb="20" eb="22">
      <t>ソウスウ</t>
    </rPh>
    <phoneticPr fontId="2"/>
  </si>
  <si>
    <t>うち特別な医療が必要な者又は強度行動障害者</t>
    <rPh sb="2" eb="4">
      <t>トクベツ</t>
    </rPh>
    <rPh sb="5" eb="7">
      <t>イリョウ</t>
    </rPh>
    <rPh sb="8" eb="10">
      <t>ヒツヨウ</t>
    </rPh>
    <rPh sb="11" eb="12">
      <t>モノ</t>
    </rPh>
    <rPh sb="12" eb="13">
      <t>マタ</t>
    </rPh>
    <rPh sb="14" eb="16">
      <t>キョウド</t>
    </rPh>
    <rPh sb="16" eb="18">
      <t>コウドウ</t>
    </rPh>
    <rPh sb="18" eb="20">
      <t>ショウガイ</t>
    </rPh>
    <rPh sb="20" eb="21">
      <t>シャ</t>
    </rPh>
    <phoneticPr fontId="2"/>
  </si>
  <si>
    <t>うち気管切開を伴う人工呼吸器装着者又は重症心身障害者</t>
    <rPh sb="2" eb="4">
      <t>キカン</t>
    </rPh>
    <rPh sb="4" eb="6">
      <t>セッカイ</t>
    </rPh>
    <rPh sb="7" eb="8">
      <t>トモナ</t>
    </rPh>
    <rPh sb="9" eb="11">
      <t>ジンコウ</t>
    </rPh>
    <rPh sb="11" eb="13">
      <t>コキュウ</t>
    </rPh>
    <rPh sb="13" eb="14">
      <t>キ</t>
    </rPh>
    <rPh sb="14" eb="15">
      <t>ソウ</t>
    </rPh>
    <rPh sb="15" eb="16">
      <t>チャク</t>
    </rPh>
    <rPh sb="16" eb="17">
      <t>モノ</t>
    </rPh>
    <rPh sb="17" eb="18">
      <t>マタ</t>
    </rPh>
    <rPh sb="19" eb="21">
      <t>ジュウショウ</t>
    </rPh>
    <rPh sb="21" eb="23">
      <t>シンシン</t>
    </rPh>
    <rPh sb="23" eb="26">
      <t>ショウガイシャ</t>
    </rPh>
    <phoneticPr fontId="2"/>
  </si>
  <si>
    <t>支援区分２</t>
    <phoneticPr fontId="2"/>
  </si>
  <si>
    <t>支援区分３</t>
    <phoneticPr fontId="2"/>
  </si>
  <si>
    <t>区分5以上の利用者及び区分4以下で強度行動障害の利用者の割合</t>
    <rPh sb="0" eb="2">
      <t>クブン</t>
    </rPh>
    <rPh sb="3" eb="5">
      <t>イジョウ</t>
    </rPh>
    <rPh sb="6" eb="9">
      <t>リヨウシャ</t>
    </rPh>
    <rPh sb="9" eb="10">
      <t>オヨ</t>
    </rPh>
    <rPh sb="11" eb="13">
      <t>クブン</t>
    </rPh>
    <rPh sb="14" eb="16">
      <t>イカ</t>
    </rPh>
    <rPh sb="17" eb="19">
      <t>キョウド</t>
    </rPh>
    <rPh sb="19" eb="21">
      <t>コウドウ</t>
    </rPh>
    <rPh sb="21" eb="23">
      <t>ショウガイ</t>
    </rPh>
    <rPh sb="24" eb="27">
      <t>リヨウシャ</t>
    </rPh>
    <rPh sb="28" eb="30">
      <t>ワリアイ</t>
    </rPh>
    <phoneticPr fontId="2"/>
  </si>
  <si>
    <t>支援区分４</t>
    <phoneticPr fontId="2"/>
  </si>
  <si>
    <t>支援区分５</t>
    <phoneticPr fontId="2"/>
  </si>
  <si>
    <t>支援区分６</t>
    <phoneticPr fontId="2"/>
  </si>
  <si>
    <t>総　計</t>
    <rPh sb="0" eb="1">
      <t>フサ</t>
    </rPh>
    <rPh sb="2" eb="3">
      <t>ケイ</t>
    </rPh>
    <phoneticPr fontId="2"/>
  </si>
  <si>
    <t>※1</t>
  </si>
  <si>
    <t>施設入所支援と短期入所を別葉として作成すること。</t>
    <rPh sb="0" eb="6">
      <t>シセツニュウショシエン</t>
    </rPh>
    <rPh sb="7" eb="11">
      <t>タンキニュウショ</t>
    </rPh>
    <rPh sb="12" eb="14">
      <t>ベツハ</t>
    </rPh>
    <phoneticPr fontId="2"/>
  </si>
  <si>
    <t>※2</t>
  </si>
  <si>
    <t>「平均障害支援区分（生活介護）欄」については、生活介護の利用者のうち経過措置対象者を除く</t>
    <rPh sb="1" eb="3">
      <t>ヘイキン</t>
    </rPh>
    <rPh sb="23" eb="25">
      <t>セイカツ</t>
    </rPh>
    <rPh sb="25" eb="27">
      <t>カイゴ</t>
    </rPh>
    <rPh sb="28" eb="30">
      <t>リヨウ</t>
    </rPh>
    <rPh sb="30" eb="31">
      <t>シャ</t>
    </rPh>
    <rPh sb="34" eb="36">
      <t>ケイカ</t>
    </rPh>
    <rPh sb="36" eb="38">
      <t>ソチ</t>
    </rPh>
    <rPh sb="38" eb="41">
      <t>タイショウシャ</t>
    </rPh>
    <rPh sb="42" eb="43">
      <t>ノゾ</t>
    </rPh>
    <phoneticPr fontId="2"/>
  </si>
  <si>
    <t>※3</t>
  </si>
  <si>
    <t>厚生労働大臣が定める平均障害支援区分の算定方法（平成１８年９月２９日厚生労働省告示第５４２号）により算定すること。</t>
  </si>
  <si>
    <t>【生活介護　・　機能訓練　・　生活訓練　・　就労移行支援　・　就労継続（　A　・　B　）】</t>
    <rPh sb="1" eb="3">
      <t>セイカツ</t>
    </rPh>
    <rPh sb="3" eb="5">
      <t>カイゴ</t>
    </rPh>
    <rPh sb="8" eb="10">
      <t>キノウ</t>
    </rPh>
    <rPh sb="10" eb="12">
      <t>クンレン</t>
    </rPh>
    <rPh sb="15" eb="17">
      <t>セイカツ</t>
    </rPh>
    <rPh sb="17" eb="19">
      <t>クンレン</t>
    </rPh>
    <rPh sb="22" eb="24">
      <t>シュウロウ</t>
    </rPh>
    <rPh sb="24" eb="26">
      <t>イコウ</t>
    </rPh>
    <rPh sb="26" eb="28">
      <t>シエン</t>
    </rPh>
    <rPh sb="31" eb="33">
      <t>シュウロウ</t>
    </rPh>
    <rPh sb="33" eb="35">
      <t>ケイゾク</t>
    </rPh>
    <phoneticPr fontId="2"/>
  </si>
  <si>
    <t>　延べ利用者数(人)　ア</t>
    <phoneticPr fontId="2"/>
  </si>
  <si>
    <t>【平均障害支援区分（生活介護）】※2　※3</t>
    <rPh sb="1" eb="3">
      <t>ヘイキン</t>
    </rPh>
    <rPh sb="10" eb="12">
      <t>セイカツ</t>
    </rPh>
    <rPh sb="12" eb="14">
      <t>カイゴ</t>
    </rPh>
    <phoneticPr fontId="2"/>
  </si>
  <si>
    <t>延べ区分</t>
    <rPh sb="0" eb="1">
      <t>エン</t>
    </rPh>
    <rPh sb="2" eb="4">
      <t>クブン</t>
    </rPh>
    <phoneticPr fontId="2"/>
  </si>
  <si>
    <t>うち強度行動障害</t>
    <rPh sb="2" eb="4">
      <t>キョウド</t>
    </rPh>
    <rPh sb="4" eb="6">
      <t>コウドウ</t>
    </rPh>
    <rPh sb="6" eb="8">
      <t>ショウガイ</t>
    </rPh>
    <phoneticPr fontId="2"/>
  </si>
  <si>
    <t>昼間実施サービス種別ごとに、該当するサービスに○をつけ前年度実績について作成すること。</t>
    <rPh sb="0" eb="2">
      <t>ヒルマ</t>
    </rPh>
    <rPh sb="2" eb="4">
      <t>ジッシ</t>
    </rPh>
    <rPh sb="27" eb="30">
      <t>ゼンネンド</t>
    </rPh>
    <rPh sb="30" eb="32">
      <t>ジッセキ</t>
    </rPh>
    <phoneticPr fontId="2"/>
  </si>
  <si>
    <t>※4</t>
  </si>
  <si>
    <t>生活介護事業所において、人員配置基準上必要とされる生活支援員等の総数は、平均障害支援区分が4未満（6：１）、４以上5未満が（5：1）、5以上が（3：1）以上</t>
    <rPh sb="0" eb="2">
      <t>セイカツ</t>
    </rPh>
    <rPh sb="2" eb="4">
      <t>カイゴ</t>
    </rPh>
    <rPh sb="4" eb="7">
      <t>ジギョウショ</t>
    </rPh>
    <rPh sb="12" eb="14">
      <t>ジンイン</t>
    </rPh>
    <rPh sb="14" eb="16">
      <t>ハイチ</t>
    </rPh>
    <rPh sb="16" eb="18">
      <t>キジュン</t>
    </rPh>
    <rPh sb="18" eb="19">
      <t>ジョウ</t>
    </rPh>
    <rPh sb="19" eb="21">
      <t>ヒツヨウ</t>
    </rPh>
    <rPh sb="25" eb="31">
      <t>セイカツシエンインナド</t>
    </rPh>
    <rPh sb="32" eb="34">
      <t>ソウスウ</t>
    </rPh>
    <rPh sb="36" eb="38">
      <t>ヘイキン</t>
    </rPh>
    <rPh sb="46" eb="48">
      <t>ミマン</t>
    </rPh>
    <rPh sb="55" eb="57">
      <t>イジョウ</t>
    </rPh>
    <rPh sb="58" eb="60">
      <t>ミマン</t>
    </rPh>
    <rPh sb="68" eb="70">
      <t>イジョウ</t>
    </rPh>
    <rPh sb="76" eb="78">
      <t>イジョウ</t>
    </rPh>
    <phoneticPr fontId="2"/>
  </si>
  <si>
    <t>生活介護等</t>
    <rPh sb="0" eb="2">
      <t>セイカツ</t>
    </rPh>
    <rPh sb="2" eb="4">
      <t>カイゴ</t>
    </rPh>
    <rPh sb="4" eb="5">
      <t>トウ</t>
    </rPh>
    <phoneticPr fontId="2"/>
  </si>
  <si>
    <t>１　施設の概況</t>
  </si>
  <si>
    <t>（１）基本情報</t>
    <rPh sb="3" eb="5">
      <t>キホン</t>
    </rPh>
    <rPh sb="5" eb="7">
      <t>ジョウホウ</t>
    </rPh>
    <phoneticPr fontId="2"/>
  </si>
  <si>
    <t>施設名</t>
  </si>
  <si>
    <t>　　　　　　　　　　　　　　　　　　　　</t>
  </si>
  <si>
    <t>事業開始
年月日</t>
    <phoneticPr fontId="2"/>
  </si>
  <si>
    <t xml:space="preserve">施設所在地
</t>
    <phoneticPr fontId="2"/>
  </si>
  <si>
    <t>施設指定
年月日</t>
    <rPh sb="2" eb="4">
      <t>シテイ</t>
    </rPh>
    <phoneticPr fontId="2"/>
  </si>
  <si>
    <t>電話及びＦＡＸ番号、メールアドレス</t>
    <phoneticPr fontId="2"/>
  </si>
  <si>
    <t>TEL　　　　　　　　　　　　　　　　　　　　FAX</t>
    <phoneticPr fontId="2"/>
  </si>
  <si>
    <t>設置主体</t>
  </si>
  <si>
    <t>メールアドレス</t>
    <phoneticPr fontId="2"/>
  </si>
  <si>
    <t>定款登載
年月日</t>
    <rPh sb="0" eb="2">
      <t>テイカン</t>
    </rPh>
    <rPh sb="2" eb="4">
      <t>トウサイ</t>
    </rPh>
    <rPh sb="5" eb="8">
      <t>ネンガッピ</t>
    </rPh>
    <phoneticPr fontId="2"/>
  </si>
  <si>
    <t>施設長氏名</t>
  </si>
  <si>
    <t>入所施設　　　　　　　　　　　　　　　　　　人　　　　　　（うち　短期入所　（併　設　・　空　床　　　　　　　　　　　　　　人）</t>
    <rPh sb="0" eb="2">
      <t>ニュウショ</t>
    </rPh>
    <rPh sb="2" eb="4">
      <t>シセツ</t>
    </rPh>
    <rPh sb="22" eb="23">
      <t>ニン</t>
    </rPh>
    <rPh sb="33" eb="35">
      <t>タンキ</t>
    </rPh>
    <rPh sb="35" eb="37">
      <t>ニュウショ</t>
    </rPh>
    <rPh sb="39" eb="40">
      <t>ヘイ</t>
    </rPh>
    <rPh sb="41" eb="42">
      <t>セツ</t>
    </rPh>
    <rPh sb="45" eb="46">
      <t>ソラ</t>
    </rPh>
    <rPh sb="47" eb="48">
      <t>ユカ</t>
    </rPh>
    <rPh sb="62" eb="63">
      <t>ニン</t>
    </rPh>
    <phoneticPr fontId="2"/>
  </si>
  <si>
    <t>（２）設備に関する基準</t>
    <phoneticPr fontId="2"/>
  </si>
  <si>
    <t>（１）　設備基準を満たしているか。</t>
    <rPh sb="4" eb="6">
      <t>セツビ</t>
    </rPh>
    <rPh sb="6" eb="8">
      <t>キジュン</t>
    </rPh>
    <rPh sb="9" eb="10">
      <t>ミ</t>
    </rPh>
    <phoneticPr fontId="2"/>
  </si>
  <si>
    <t>　いる　・　いない</t>
    <phoneticPr fontId="2"/>
  </si>
  <si>
    <t>（２）　指定申請時から現在までに設備の変更があるか。</t>
    <rPh sb="4" eb="6">
      <t>シテイ</t>
    </rPh>
    <rPh sb="6" eb="8">
      <t>シンセイ</t>
    </rPh>
    <rPh sb="8" eb="9">
      <t>ジ</t>
    </rPh>
    <rPh sb="11" eb="13">
      <t>ゲンザイ</t>
    </rPh>
    <rPh sb="16" eb="18">
      <t>セツビ</t>
    </rPh>
    <rPh sb="19" eb="21">
      <t>ヘンコウ</t>
    </rPh>
    <phoneticPr fontId="2"/>
  </si>
  <si>
    <t>　ある　・　ない</t>
    <phoneticPr fontId="2"/>
  </si>
  <si>
    <t>（３）　変更がある場合は所管課（障害政策課）に変更届を提出しているか。</t>
    <rPh sb="4" eb="6">
      <t>ヘンコウ</t>
    </rPh>
    <rPh sb="9" eb="11">
      <t>バアイ</t>
    </rPh>
    <rPh sb="12" eb="14">
      <t>ショカン</t>
    </rPh>
    <rPh sb="14" eb="15">
      <t>カ</t>
    </rPh>
    <rPh sb="16" eb="18">
      <t>ショウガイ</t>
    </rPh>
    <rPh sb="18" eb="21">
      <t>セイサクカ</t>
    </rPh>
    <rPh sb="23" eb="25">
      <t>ヘンコウ</t>
    </rPh>
    <rPh sb="25" eb="26">
      <t>トドケ</t>
    </rPh>
    <rPh sb="27" eb="29">
      <t>テイシュツ</t>
    </rPh>
    <phoneticPr fontId="2"/>
  </si>
  <si>
    <t>　いる　・　いない　</t>
    <phoneticPr fontId="2"/>
  </si>
  <si>
    <t>　（２）今年度</t>
    <rPh sb="4" eb="7">
      <t>コンネンド</t>
    </rPh>
    <phoneticPr fontId="2"/>
  </si>
  <si>
    <t>昼間実施サービス種別ごとに、該当するサービスに○をつけ今年度実績について作成すること。</t>
    <rPh sb="0" eb="2">
      <t>ヒルマ</t>
    </rPh>
    <rPh sb="2" eb="4">
      <t>ジッシ</t>
    </rPh>
    <rPh sb="27" eb="30">
      <t>コンネンド</t>
    </rPh>
    <rPh sb="30" eb="32">
      <t>ジッセキ</t>
    </rPh>
    <phoneticPr fontId="2"/>
  </si>
  <si>
    <t>（３）　入退所　　　　　　　　　　　　　　　　　　　　　　　　　　　　　　　　　　　　　</t>
    <phoneticPr fontId="2"/>
  </si>
  <si>
    <t>　ア　前年度</t>
    <rPh sb="3" eb="6">
      <t>ゼンネンド</t>
    </rPh>
    <phoneticPr fontId="2"/>
  </si>
  <si>
    <t>区　分</t>
  </si>
  <si>
    <t xml:space="preserve"> 入所者数</t>
    <phoneticPr fontId="2"/>
  </si>
  <si>
    <t>入所者数（左の内訳）</t>
  </si>
  <si>
    <t>新規入所者　　</t>
  </si>
  <si>
    <t>退所者　　　　　　　</t>
  </si>
  <si>
    <t>市内</t>
    <rPh sb="0" eb="1">
      <t>シ</t>
    </rPh>
    <phoneticPr fontId="2"/>
  </si>
  <si>
    <t>市外</t>
    <rPh sb="0" eb="1">
      <t>シ</t>
    </rPh>
    <phoneticPr fontId="2"/>
  </si>
  <si>
    <t>入　　院
（再掲）</t>
    <phoneticPr fontId="2"/>
  </si>
  <si>
    <t>在宅
から</t>
    <phoneticPr fontId="2"/>
  </si>
  <si>
    <t>病院
から</t>
    <phoneticPr fontId="2"/>
  </si>
  <si>
    <t>その他
（他施設から転入等）</t>
    <phoneticPr fontId="2"/>
  </si>
  <si>
    <t>　計　</t>
  </si>
  <si>
    <t>社会
復帰</t>
    <phoneticPr fontId="2"/>
  </si>
  <si>
    <t>GH等への
転出</t>
    <rPh sb="2" eb="3">
      <t>トウ</t>
    </rPh>
    <rPh sb="6" eb="8">
      <t>テンシュツ</t>
    </rPh>
    <phoneticPr fontId="2"/>
  </si>
  <si>
    <t>家庭
復帰</t>
    <phoneticPr fontId="2"/>
  </si>
  <si>
    <t>医療機関入院</t>
    <phoneticPr fontId="2"/>
  </si>
  <si>
    <t>他の入所施設へ転出</t>
    <rPh sb="2" eb="4">
      <t>ニュウショ</t>
    </rPh>
    <phoneticPr fontId="2"/>
  </si>
  <si>
    <t>死亡</t>
  </si>
  <si>
    <t>その他</t>
  </si>
  <si>
    <t>年度</t>
    <phoneticPr fontId="2"/>
  </si>
  <si>
    <t>　　　人</t>
  </si>
  <si>
    <t>　人</t>
  </si>
  <si>
    <t>　　　　人</t>
  </si>
  <si>
    <t>　　人</t>
  </si>
  <si>
    <t>　　</t>
  </si>
  <si>
    <t>　　　　</t>
  </si>
  <si>
    <t>　　　　　</t>
  </si>
  <si>
    <t>　　　</t>
  </si>
  <si>
    <t>前</t>
    <rPh sb="0" eb="1">
      <t>マエ</t>
    </rPh>
    <phoneticPr fontId="2"/>
  </si>
  <si>
    <t>年</t>
  </si>
  <si>
    <t>度</t>
  </si>
  <si>
    <t>　　※　「入所者数」欄の記入に当たっては、次の例によること。</t>
    <phoneticPr fontId="2"/>
  </si>
  <si>
    <t>　イ　今年度</t>
    <rPh sb="3" eb="6">
      <t>コンネンド</t>
    </rPh>
    <phoneticPr fontId="2"/>
  </si>
  <si>
    <t>今</t>
    <rPh sb="0" eb="1">
      <t>イマ</t>
    </rPh>
    <phoneticPr fontId="2"/>
  </si>
  <si>
    <t>サービス
管理責任者</t>
    <rPh sb="5" eb="7">
      <t>カンリ</t>
    </rPh>
    <rPh sb="7" eb="9">
      <t>セキニン</t>
    </rPh>
    <rPh sb="9" eb="10">
      <t>シャ</t>
    </rPh>
    <phoneticPr fontId="3"/>
  </si>
  <si>
    <t>生活支援員</t>
    <rPh sb="0" eb="2">
      <t>セイカツ</t>
    </rPh>
    <rPh sb="2" eb="5">
      <t>シエンイン</t>
    </rPh>
    <phoneticPr fontId="3"/>
  </si>
  <si>
    <t>職業指導員</t>
    <rPh sb="0" eb="2">
      <t>ショクギョウ</t>
    </rPh>
    <rPh sb="2" eb="5">
      <t>シドウイン</t>
    </rPh>
    <phoneticPr fontId="3"/>
  </si>
  <si>
    <t>就労支援員</t>
    <rPh sb="0" eb="2">
      <t>シュウロウ</t>
    </rPh>
    <rPh sb="2" eb="5">
      <t>シエンイン</t>
    </rPh>
    <phoneticPr fontId="3"/>
  </si>
  <si>
    <t>訪問支援員</t>
    <rPh sb="0" eb="2">
      <t>ホウモン</t>
    </rPh>
    <rPh sb="2" eb="5">
      <t>シエンイン</t>
    </rPh>
    <phoneticPr fontId="3"/>
  </si>
  <si>
    <t>目標工賃
達成指導員</t>
    <rPh sb="0" eb="2">
      <t>モクヒョウ</t>
    </rPh>
    <rPh sb="2" eb="4">
      <t>コウチン</t>
    </rPh>
    <rPh sb="5" eb="7">
      <t>タッセイ</t>
    </rPh>
    <rPh sb="7" eb="10">
      <t>シドウイン</t>
    </rPh>
    <phoneticPr fontId="3"/>
  </si>
  <si>
    <t>医師</t>
    <rPh sb="0" eb="2">
      <t>イシ</t>
    </rPh>
    <phoneticPr fontId="3"/>
  </si>
  <si>
    <t>看護職員</t>
    <rPh sb="0" eb="2">
      <t>カンゴ</t>
    </rPh>
    <rPh sb="2" eb="4">
      <t>ショクイン</t>
    </rPh>
    <phoneticPr fontId="3"/>
  </si>
  <si>
    <t>理学療
法士等</t>
    <rPh sb="0" eb="2">
      <t>リガク</t>
    </rPh>
    <rPh sb="2" eb="3">
      <t>リョウ</t>
    </rPh>
    <rPh sb="4" eb="6">
      <t>ホウシ</t>
    </rPh>
    <rPh sb="6" eb="7">
      <t>ナド</t>
    </rPh>
    <phoneticPr fontId="3"/>
  </si>
  <si>
    <t>栄養士</t>
    <rPh sb="0" eb="3">
      <t>エイヨウシ</t>
    </rPh>
    <phoneticPr fontId="3"/>
  </si>
  <si>
    <t>その他の従事者</t>
    <rPh sb="2" eb="3">
      <t>タ</t>
    </rPh>
    <rPh sb="4" eb="7">
      <t>ジュウジシャ</t>
    </rPh>
    <phoneticPr fontId="2"/>
  </si>
  <si>
    <t>利用者及び
従業者以外</t>
    <rPh sb="0" eb="3">
      <t>リヨウシャ</t>
    </rPh>
    <rPh sb="3" eb="4">
      <t>オヨ</t>
    </rPh>
    <rPh sb="6" eb="9">
      <t>ジュウギョウシャ</t>
    </rPh>
    <rPh sb="9" eb="11">
      <t>イガイ</t>
    </rPh>
    <phoneticPr fontId="3"/>
  </si>
  <si>
    <t>従業者数</t>
  </si>
  <si>
    <t>専従</t>
    <rPh sb="0" eb="2">
      <t>センジュウ</t>
    </rPh>
    <phoneticPr fontId="3"/>
  </si>
  <si>
    <t>兼務</t>
    <rPh sb="0" eb="2">
      <t>ケンム</t>
    </rPh>
    <phoneticPr fontId="3"/>
  </si>
  <si>
    <t>常勤</t>
    <rPh sb="0" eb="2">
      <t>ジョウキン</t>
    </rPh>
    <phoneticPr fontId="3"/>
  </si>
  <si>
    <t>非常勤</t>
    <rPh sb="0" eb="3">
      <t>ヒジョウキン</t>
    </rPh>
    <phoneticPr fontId="3"/>
  </si>
  <si>
    <t>常勤換算</t>
    <rPh sb="0" eb="2">
      <t>ジョウキン</t>
    </rPh>
    <rPh sb="2" eb="4">
      <t>カンサン</t>
    </rPh>
    <phoneticPr fontId="3"/>
  </si>
  <si>
    <t>　令和　元　年　５　月３１日</t>
    <rPh sb="1" eb="3">
      <t>レイワ</t>
    </rPh>
    <rPh sb="4" eb="5">
      <t>モト</t>
    </rPh>
    <rPh sb="6" eb="7">
      <t>ネン</t>
    </rPh>
    <rPh sb="10" eb="11">
      <t>ツキ</t>
    </rPh>
    <rPh sb="13" eb="14">
      <t>ヒ</t>
    </rPh>
    <phoneticPr fontId="2"/>
  </si>
  <si>
    <t>Ａ　職員の１週間の勤務時間</t>
    <phoneticPr fontId="2"/>
  </si>
  <si>
    <t>当該事業所で勤務を始めた日</t>
    <phoneticPr fontId="2"/>
  </si>
  <si>
    <t>辞令交付
又は
雇用契約</t>
    <phoneticPr fontId="2"/>
  </si>
  <si>
    <t>短期入所○○管理者
○○ホーム管理者</t>
    <rPh sb="6" eb="9">
      <t>カンリシャ</t>
    </rPh>
    <rPh sb="15" eb="18">
      <t>カンリシャ</t>
    </rPh>
    <phoneticPr fontId="2"/>
  </si>
  <si>
    <t>―</t>
  </si>
  <si>
    <t>サービス管理
責任者</t>
    <rPh sb="4" eb="6">
      <t>カンリ</t>
    </rPh>
    <rPh sb="7" eb="10">
      <t>セキニンシャ</t>
    </rPh>
    <phoneticPr fontId="2"/>
  </si>
  <si>
    <t>障害者支援施設○○○
就労移行支援</t>
    <rPh sb="15" eb="17">
      <t>シエン</t>
    </rPh>
    <phoneticPr fontId="2"/>
  </si>
  <si>
    <t>サービス管理責任者研修　（H20.12.1）・就労支援関係研修終了（H20.11.1）</t>
    <rPh sb="23" eb="25">
      <t>シュウロウ</t>
    </rPh>
    <rPh sb="25" eb="27">
      <t>シエン</t>
    </rPh>
    <rPh sb="27" eb="29">
      <t>カンケイ</t>
    </rPh>
    <rPh sb="29" eb="31">
      <t>ケンシュウ</t>
    </rPh>
    <rPh sb="31" eb="33">
      <t>シュウリョウ</t>
    </rPh>
    <phoneticPr fontId="2"/>
  </si>
  <si>
    <t>生活支援員</t>
  </si>
  <si>
    <t>介護福祉士(H12.5.1）
サービス管理責任者研修　（H18.6.1）</t>
    <phoneticPr fontId="2"/>
  </si>
  <si>
    <t>××　××</t>
    <phoneticPr fontId="2"/>
  </si>
  <si>
    <t>生活支援員</t>
    <phoneticPr fontId="2"/>
  </si>
  <si>
    <t>手話通訳者</t>
    <rPh sb="0" eb="2">
      <t>シュワ</t>
    </rPh>
    <rPh sb="2" eb="4">
      <t>ツウヤク</t>
    </rPh>
    <rPh sb="4" eb="5">
      <t>シャ</t>
    </rPh>
    <phoneticPr fontId="2"/>
  </si>
  <si>
    <t>■■　■■</t>
    <phoneticPr fontId="2"/>
  </si>
  <si>
    <t>障害者支援施設○○○
就労移行支援　生活支援員</t>
    <rPh sb="15" eb="17">
      <t>シエン</t>
    </rPh>
    <rPh sb="18" eb="20">
      <t>セイカツ</t>
    </rPh>
    <rPh sb="20" eb="22">
      <t>シエン</t>
    </rPh>
    <rPh sb="22" eb="23">
      <t>イン</t>
    </rPh>
    <phoneticPr fontId="2"/>
  </si>
  <si>
    <t>ヘルパー研修２級
（H18.7.1）</t>
    <phoneticPr fontId="2"/>
  </si>
  <si>
    <t>▽▽　▽▽</t>
    <phoneticPr fontId="2"/>
  </si>
  <si>
    <t>看護職員</t>
    <rPh sb="0" eb="2">
      <t>カンゴ</t>
    </rPh>
    <rPh sb="2" eb="4">
      <t>ショクイン</t>
    </rPh>
    <phoneticPr fontId="2"/>
  </si>
  <si>
    <t>障害者支援施設○○○
生活介護　機能訓練指導員</t>
    <rPh sb="11" eb="13">
      <t>セイカツ</t>
    </rPh>
    <rPh sb="13" eb="15">
      <t>カイゴ</t>
    </rPh>
    <phoneticPr fontId="2"/>
  </si>
  <si>
    <t>正看護師（H10.3.1)</t>
    <rPh sb="0" eb="1">
      <t>セイ</t>
    </rPh>
    <rPh sb="1" eb="4">
      <t>カンゴシ</t>
    </rPh>
    <phoneticPr fontId="2"/>
  </si>
  <si>
    <t>(略）</t>
    <rPh sb="1" eb="2">
      <t>リャク</t>
    </rPh>
    <phoneticPr fontId="2"/>
  </si>
  <si>
    <t>④</t>
    <phoneticPr fontId="2"/>
  </si>
  <si>
    <t>生活支援員</t>
    <rPh sb="0" eb="2">
      <t>セイカツ</t>
    </rPh>
    <rPh sb="2" eb="4">
      <t>シエン</t>
    </rPh>
    <rPh sb="4" eb="5">
      <t>イン</t>
    </rPh>
    <phoneticPr fontId="2"/>
  </si>
  <si>
    <t>雇用
契約</t>
    <rPh sb="0" eb="2">
      <t>コヨウ</t>
    </rPh>
    <rPh sb="3" eb="5">
      <t>ケイヤク</t>
    </rPh>
    <phoneticPr fontId="2"/>
  </si>
  <si>
    <t>理学療法士
（H15.4.3）</t>
    <rPh sb="0" eb="2">
      <t>リガク</t>
    </rPh>
    <rPh sb="2" eb="5">
      <t>リョウホウシ</t>
    </rPh>
    <phoneticPr fontId="2"/>
  </si>
  <si>
    <t>週２日、
9：00～18：00</t>
    <phoneticPr fontId="2"/>
  </si>
  <si>
    <t>医師</t>
    <rPh sb="0" eb="2">
      <t>イシ</t>
    </rPh>
    <phoneticPr fontId="2"/>
  </si>
  <si>
    <t>障害者支援施設○○○</t>
    <phoneticPr fontId="2"/>
  </si>
  <si>
    <t>嘱託</t>
    <rPh sb="0" eb="2">
      <t>ショクタク</t>
    </rPh>
    <phoneticPr fontId="2"/>
  </si>
  <si>
    <t>医師免許（H2.3.1)</t>
    <rPh sb="0" eb="2">
      <t>イシ</t>
    </rPh>
    <rPh sb="2" eb="4">
      <t>メンキョ</t>
    </rPh>
    <phoneticPr fontId="2"/>
  </si>
  <si>
    <t>週１日
10：00～15：00</t>
    <rPh sb="0" eb="1">
      <t>シュウ</t>
    </rPh>
    <phoneticPr fontId="2"/>
  </si>
  <si>
    <t>管理栄養士</t>
    <rPh sb="0" eb="2">
      <t>カンリ</t>
    </rPh>
    <rPh sb="2" eb="5">
      <t>エイヨウシ</t>
    </rPh>
    <phoneticPr fontId="2"/>
  </si>
  <si>
    <t>▲▲　□□</t>
    <phoneticPr fontId="2"/>
  </si>
  <si>
    <t>障害者支援施設○○○</t>
  </si>
  <si>
    <t>事業別に作成すること。職員名簿等の既存資料がある場合は、当該資料の利用可　（ただし、上記の記載内容を満たさない場合は、手書き等により追記すること。）。</t>
    <rPh sb="0" eb="2">
      <t>ジギョウ</t>
    </rPh>
    <rPh sb="2" eb="3">
      <t>ベツ</t>
    </rPh>
    <rPh sb="4" eb="6">
      <t>サクセイ</t>
    </rPh>
    <rPh sb="11" eb="13">
      <t>ショクイン</t>
    </rPh>
    <phoneticPr fontId="2"/>
  </si>
  <si>
    <t>職種は「さいたま市指定障害福祉サービスの事業等の人員、設備及び運営の基準等に関する条例」（さいたま市条例第５８号）で規定されている職種を記入すること。</t>
    <phoneticPr fontId="2"/>
  </si>
  <si>
    <t>「兼務先及び職名」欄は、他の事業所又は施設の従業者等を兼ねる場合は当該事業所名及び職名等について記入すること。日中活動を複数行っている場合で、事業間で兼務がある場合は事業名を書くこと。</t>
    <rPh sb="22" eb="26">
      <t>ジュウギョウシャトウ</t>
    </rPh>
    <rPh sb="38" eb="39">
      <t>メイ</t>
    </rPh>
    <rPh sb="39" eb="40">
      <t>オヨ</t>
    </rPh>
    <rPh sb="41" eb="43">
      <t>ショクメイ</t>
    </rPh>
    <rPh sb="55" eb="57">
      <t>ニッチュウ</t>
    </rPh>
    <rPh sb="57" eb="59">
      <t>カツドウ</t>
    </rPh>
    <rPh sb="60" eb="62">
      <t>フクスウ</t>
    </rPh>
    <rPh sb="62" eb="63">
      <t>オコナ</t>
    </rPh>
    <rPh sb="67" eb="69">
      <t>バアイ</t>
    </rPh>
    <rPh sb="71" eb="73">
      <t>ジギョウ</t>
    </rPh>
    <rPh sb="73" eb="74">
      <t>カン</t>
    </rPh>
    <rPh sb="75" eb="77">
      <t>ケンム</t>
    </rPh>
    <rPh sb="80" eb="82">
      <t>バアイ</t>
    </rPh>
    <rPh sb="83" eb="85">
      <t>ジギョウ</t>
    </rPh>
    <rPh sb="85" eb="86">
      <t>メイ</t>
    </rPh>
    <rPh sb="87" eb="88">
      <t>カ</t>
    </rPh>
    <phoneticPr fontId="2"/>
  </si>
  <si>
    <t>「Ａ　職員の１週間の勤務時間」欄は、事業所における職種別の勤務時間を記入すること。なお、勤務形態が２週間に４時間勤務等、不規則な勤務シフトの場合は、１週間の勤務時間に換算すること。</t>
    <phoneticPr fontId="2"/>
  </si>
  <si>
    <t>「実務経験年数及び業務範囲」欄は、サービス管理供責任者について従事した年数及び業務範囲を記入すること。福祉専門職員配置等加算を算定している場合はその根拠となる実務経験についても記入。</t>
    <rPh sb="1" eb="3">
      <t>ジツム</t>
    </rPh>
    <rPh sb="3" eb="5">
      <t>ケイケン</t>
    </rPh>
    <rPh sb="5" eb="7">
      <t>ネンスウ</t>
    </rPh>
    <rPh sb="7" eb="8">
      <t>オヨ</t>
    </rPh>
    <rPh sb="9" eb="11">
      <t>ギョウム</t>
    </rPh>
    <rPh sb="11" eb="13">
      <t>ハンイ</t>
    </rPh>
    <rPh sb="21" eb="23">
      <t>カンリ</t>
    </rPh>
    <rPh sb="37" eb="38">
      <t>オヨ</t>
    </rPh>
    <rPh sb="39" eb="41">
      <t>ギョウム</t>
    </rPh>
    <rPh sb="41" eb="43">
      <t>ハンイ</t>
    </rPh>
    <rPh sb="51" eb="53">
      <t>フクシ</t>
    </rPh>
    <rPh sb="53" eb="55">
      <t>センモン</t>
    </rPh>
    <rPh sb="55" eb="57">
      <t>ショクイン</t>
    </rPh>
    <rPh sb="57" eb="59">
      <t>ハイチ</t>
    </rPh>
    <rPh sb="59" eb="60">
      <t>ナド</t>
    </rPh>
    <rPh sb="60" eb="62">
      <t>カサン</t>
    </rPh>
    <rPh sb="63" eb="65">
      <t>サンテイ</t>
    </rPh>
    <rPh sb="69" eb="71">
      <t>バアイ</t>
    </rPh>
    <rPh sb="74" eb="76">
      <t>コンキョ</t>
    </rPh>
    <rPh sb="79" eb="81">
      <t>ジツム</t>
    </rPh>
    <rPh sb="81" eb="83">
      <t>ケイケン</t>
    </rPh>
    <rPh sb="88" eb="90">
      <t>キニュウ</t>
    </rPh>
    <phoneticPr fontId="2"/>
  </si>
  <si>
    <t>「B」欄の算出に当たっては、小数点以下第２位を切り捨ててください。</t>
    <rPh sb="3" eb="4">
      <t>ラン</t>
    </rPh>
    <rPh sb="5" eb="7">
      <t>サンシュツ</t>
    </rPh>
    <rPh sb="8" eb="9">
      <t>ア</t>
    </rPh>
    <rPh sb="14" eb="17">
      <t>ショウスウテン</t>
    </rPh>
    <rPh sb="17" eb="19">
      <t>イカ</t>
    </rPh>
    <rPh sb="19" eb="20">
      <t>ダイ</t>
    </rPh>
    <rPh sb="21" eb="22">
      <t>イ</t>
    </rPh>
    <rPh sb="23" eb="24">
      <t>キ</t>
    </rPh>
    <rPh sb="25" eb="26">
      <t>ス</t>
    </rPh>
    <phoneticPr fontId="2"/>
  </si>
  <si>
    <t>※９</t>
  </si>
  <si>
    <t>「備考」欄には、会計責任者及び出納職員の区別及び視覚障害者等との意思疎通に関し専門性の有無について記載すること。
また、職種がパートタイマーの者について、勤務形態を記入すること。（例）「週４日、８：３０～１７：３０」「日曜祝日のみ、６：００～１５：００」</t>
    <rPh sb="1" eb="3">
      <t>ビコウ</t>
    </rPh>
    <rPh sb="20" eb="22">
      <t>クベツ</t>
    </rPh>
    <rPh sb="22" eb="23">
      <t>オヨ</t>
    </rPh>
    <rPh sb="24" eb="26">
      <t>シカク</t>
    </rPh>
    <rPh sb="26" eb="28">
      <t>ショウガイ</t>
    </rPh>
    <rPh sb="28" eb="29">
      <t>シャ</t>
    </rPh>
    <rPh sb="29" eb="30">
      <t>トウ</t>
    </rPh>
    <rPh sb="32" eb="34">
      <t>イシ</t>
    </rPh>
    <rPh sb="34" eb="36">
      <t>ソツウ</t>
    </rPh>
    <rPh sb="37" eb="38">
      <t>カン</t>
    </rPh>
    <rPh sb="39" eb="42">
      <t>センモンセイ</t>
    </rPh>
    <rPh sb="43" eb="45">
      <t>ウム</t>
    </rPh>
    <rPh sb="49" eb="51">
      <t>キサイ</t>
    </rPh>
    <phoneticPr fontId="2"/>
  </si>
  <si>
    <t>E</t>
    <phoneticPr fontId="45"/>
  </si>
  <si>
    <t>＜実施する昼間サービス＞※実施するものに「○」を選択してください。</t>
    <rPh sb="1" eb="3">
      <t>ジッシ</t>
    </rPh>
    <rPh sb="5" eb="7">
      <t>チュウカン</t>
    </rPh>
    <rPh sb="13" eb="15">
      <t>ジッシ</t>
    </rPh>
    <rPh sb="24" eb="26">
      <t>センタク</t>
    </rPh>
    <phoneticPr fontId="2"/>
  </si>
  <si>
    <t>サービス類型</t>
    <rPh sb="4" eb="6">
      <t>ルイケイ</t>
    </rPh>
    <phoneticPr fontId="45"/>
  </si>
  <si>
    <t>生活介護</t>
    <rPh sb="0" eb="4">
      <t>セイカツカイゴ</t>
    </rPh>
    <phoneticPr fontId="45"/>
  </si>
  <si>
    <t>自立訓練（機能訓練）</t>
    <phoneticPr fontId="45"/>
  </si>
  <si>
    <t>自立訓練（生活訓練）</t>
    <rPh sb="5" eb="7">
      <t>セイカツ</t>
    </rPh>
    <phoneticPr fontId="45"/>
  </si>
  <si>
    <t>就労移行支援</t>
    <rPh sb="0" eb="2">
      <t>シュウロウ</t>
    </rPh>
    <rPh sb="2" eb="4">
      <t>イコウ</t>
    </rPh>
    <rPh sb="4" eb="6">
      <t>シエン</t>
    </rPh>
    <phoneticPr fontId="45"/>
  </si>
  <si>
    <t>就労継続支援B型</t>
    <rPh sb="0" eb="4">
      <t>シュウロウケイゾク</t>
    </rPh>
    <rPh sb="4" eb="6">
      <t>シエン</t>
    </rPh>
    <rPh sb="7" eb="8">
      <t>ガタ</t>
    </rPh>
    <phoneticPr fontId="45"/>
  </si>
  <si>
    <t>実施の有無</t>
    <rPh sb="0" eb="2">
      <t>ジッシ</t>
    </rPh>
    <rPh sb="3" eb="5">
      <t>ウム</t>
    </rPh>
    <phoneticPr fontId="45"/>
  </si>
  <si>
    <t>○</t>
  </si>
  <si>
    <t>当該サービスを利用する利用者の数</t>
    <rPh sb="0" eb="2">
      <t>トウガイ</t>
    </rPh>
    <rPh sb="7" eb="9">
      <t>リヨウ</t>
    </rPh>
    <rPh sb="11" eb="14">
      <t>リヨウシャ</t>
    </rPh>
    <rPh sb="15" eb="16">
      <t>カズ</t>
    </rPh>
    <phoneticPr fontId="45"/>
  </si>
  <si>
    <t>＜生活介護に係る前年度の平均値＞※新規申請の場合は推定数を記載ください。</t>
    <rPh sb="1" eb="3">
      <t>セイカツ</t>
    </rPh>
    <rPh sb="3" eb="5">
      <t>カイゴ</t>
    </rPh>
    <rPh sb="6" eb="7">
      <t>カカ</t>
    </rPh>
    <rPh sb="8" eb="9">
      <t>ゼン</t>
    </rPh>
    <rPh sb="9" eb="11">
      <t>ネンド</t>
    </rPh>
    <rPh sb="12" eb="15">
      <t>ヘイキンチ</t>
    </rPh>
    <rPh sb="17" eb="19">
      <t>シンキ</t>
    </rPh>
    <rPh sb="19" eb="21">
      <t>シンセイ</t>
    </rPh>
    <rPh sb="22" eb="24">
      <t>バアイ</t>
    </rPh>
    <rPh sb="25" eb="28">
      <t>スイテイスウ</t>
    </rPh>
    <rPh sb="29" eb="31">
      <t>キサイ</t>
    </rPh>
    <phoneticPr fontId="2"/>
  </si>
  <si>
    <t>計</t>
    <rPh sb="0" eb="1">
      <t>ケイ</t>
    </rPh>
    <phoneticPr fontId="2"/>
  </si>
  <si>
    <t>平均利用者数</t>
    <rPh sb="0" eb="2">
      <t>ヘイキン</t>
    </rPh>
    <rPh sb="2" eb="6">
      <t>リヨウシャスウ</t>
    </rPh>
    <phoneticPr fontId="2"/>
  </si>
  <si>
    <t>平均障害支援区分</t>
    <rPh sb="0" eb="2">
      <t>ヘイキン</t>
    </rPh>
    <rPh sb="2" eb="4">
      <t>ショウガイ</t>
    </rPh>
    <rPh sb="4" eb="6">
      <t>シエン</t>
    </rPh>
    <rPh sb="6" eb="8">
      <t>クブン</t>
    </rPh>
    <phoneticPr fontId="2"/>
  </si>
  <si>
    <t>利用者延べ数計</t>
    <rPh sb="3" eb="4">
      <t>ノ</t>
    </rPh>
    <rPh sb="6" eb="7">
      <t>ケイ</t>
    </rPh>
    <phoneticPr fontId="2"/>
  </si>
  <si>
    <t>　区分２の延べ利用者数</t>
    <rPh sb="1" eb="3">
      <t>クブン</t>
    </rPh>
    <rPh sb="5" eb="6">
      <t>ノ</t>
    </rPh>
    <rPh sb="7" eb="11">
      <t>リヨウシャスウ</t>
    </rPh>
    <phoneticPr fontId="45"/>
  </si>
  <si>
    <t>　区分３の延べ利用者数</t>
    <rPh sb="1" eb="3">
      <t>クブン</t>
    </rPh>
    <rPh sb="5" eb="6">
      <t>ノ</t>
    </rPh>
    <rPh sb="7" eb="11">
      <t>リヨウシャスウ</t>
    </rPh>
    <phoneticPr fontId="45"/>
  </si>
  <si>
    <t>　区分４の延べ利用者数</t>
    <rPh sb="1" eb="3">
      <t>クブン</t>
    </rPh>
    <rPh sb="5" eb="6">
      <t>ノ</t>
    </rPh>
    <rPh sb="7" eb="11">
      <t>リヨウシャスウ</t>
    </rPh>
    <phoneticPr fontId="45"/>
  </si>
  <si>
    <t>　区分５の延べ利用者数</t>
    <rPh sb="1" eb="3">
      <t>クブン</t>
    </rPh>
    <rPh sb="5" eb="6">
      <t>ノ</t>
    </rPh>
    <rPh sb="7" eb="11">
      <t>リヨウシャスウ</t>
    </rPh>
    <phoneticPr fontId="45"/>
  </si>
  <si>
    <t>　区分６の延べ利用者数</t>
    <rPh sb="1" eb="3">
      <t>クブン</t>
    </rPh>
    <rPh sb="5" eb="6">
      <t>ノ</t>
    </rPh>
    <rPh sb="7" eb="11">
      <t>リヨウシャスウ</t>
    </rPh>
    <phoneticPr fontId="45"/>
  </si>
  <si>
    <t>所要時間５時間未満の利用者数</t>
    <rPh sb="0" eb="2">
      <t>ショヨウ</t>
    </rPh>
    <rPh sb="2" eb="4">
      <t>ジカン</t>
    </rPh>
    <rPh sb="5" eb="7">
      <t>ジカン</t>
    </rPh>
    <rPh sb="7" eb="9">
      <t>ミマン</t>
    </rPh>
    <rPh sb="10" eb="13">
      <t>リヨウシャ</t>
    </rPh>
    <rPh sb="13" eb="14">
      <t>スウ</t>
    </rPh>
    <phoneticPr fontId="45"/>
  </si>
  <si>
    <t>所要時間５時間以上７時間未満の
利用者数</t>
    <rPh sb="0" eb="2">
      <t>ショヨウ</t>
    </rPh>
    <rPh sb="2" eb="4">
      <t>ジカン</t>
    </rPh>
    <rPh sb="5" eb="7">
      <t>ジカン</t>
    </rPh>
    <rPh sb="7" eb="9">
      <t>イジョウ</t>
    </rPh>
    <rPh sb="10" eb="12">
      <t>ジカン</t>
    </rPh>
    <rPh sb="12" eb="14">
      <t>ミマン</t>
    </rPh>
    <rPh sb="16" eb="19">
      <t>リヨウシャ</t>
    </rPh>
    <rPh sb="19" eb="20">
      <t>スウ</t>
    </rPh>
    <phoneticPr fontId="45"/>
  </si>
  <si>
    <t>開所日数</t>
    <rPh sb="0" eb="2">
      <t>カイショ</t>
    </rPh>
    <rPh sb="2" eb="4">
      <t>ニッスウ</t>
    </rPh>
    <phoneticPr fontId="24"/>
  </si>
  <si>
    <t>(※)利用者延べ数の内数を記載してください。所要時間は、送迎や障害特性等による配慮事項を含む、個別支援計画に位置付けられた標準的な時間を指します。</t>
    <phoneticPr fontId="45"/>
  </si>
  <si>
    <t>＜人員に関する基準＞</t>
    <rPh sb="1" eb="3">
      <t>ジンイン</t>
    </rPh>
    <rPh sb="4" eb="5">
      <t>カン</t>
    </rPh>
    <rPh sb="7" eb="9">
      <t>キジュン</t>
    </rPh>
    <phoneticPr fontId="2"/>
  </si>
  <si>
    <t>区分</t>
    <rPh sb="0" eb="2">
      <t>クブン</t>
    </rPh>
    <phoneticPr fontId="24"/>
  </si>
  <si>
    <t>看護職員、理学療法士、作業療法士又は言語聴覚士及び生活支援員（生活介護を実施する場合）</t>
    <rPh sb="0" eb="2">
      <t>カンゴ</t>
    </rPh>
    <rPh sb="2" eb="4">
      <t>ショクイン</t>
    </rPh>
    <rPh sb="5" eb="7">
      <t>リガク</t>
    </rPh>
    <rPh sb="7" eb="10">
      <t>リョウホウシ</t>
    </rPh>
    <rPh sb="11" eb="13">
      <t>サギョウ</t>
    </rPh>
    <rPh sb="13" eb="16">
      <t>リョウホウシ</t>
    </rPh>
    <rPh sb="16" eb="17">
      <t>マタ</t>
    </rPh>
    <rPh sb="18" eb="20">
      <t>ゲンゴ</t>
    </rPh>
    <rPh sb="20" eb="23">
      <t>チョウカクシ</t>
    </rPh>
    <rPh sb="23" eb="24">
      <t>オヨ</t>
    </rPh>
    <rPh sb="25" eb="27">
      <t>セイカツ</t>
    </rPh>
    <rPh sb="27" eb="29">
      <t>シエン</t>
    </rPh>
    <rPh sb="29" eb="30">
      <t>イン</t>
    </rPh>
    <rPh sb="31" eb="35">
      <t>セイカツカイゴ</t>
    </rPh>
    <rPh sb="36" eb="38">
      <t>ジッシ</t>
    </rPh>
    <rPh sb="40" eb="42">
      <t>バアイ</t>
    </rPh>
    <phoneticPr fontId="45"/>
  </si>
  <si>
    <t>看護職員、理学療法士、作業療法士又は言語聴覚士及び生活支援員（機能訓練を実施する場合）</t>
    <rPh sb="16" eb="17">
      <t>マタ</t>
    </rPh>
    <rPh sb="18" eb="20">
      <t>ゲンゴ</t>
    </rPh>
    <rPh sb="20" eb="23">
      <t>チョウカクシ</t>
    </rPh>
    <rPh sb="31" eb="35">
      <t>キノウクンレン</t>
    </rPh>
    <rPh sb="36" eb="38">
      <t>ジッシ</t>
    </rPh>
    <rPh sb="40" eb="42">
      <t>バアイ</t>
    </rPh>
    <phoneticPr fontId="45"/>
  </si>
  <si>
    <t>生活支援員及び看護職員（生活訓練を実施する場合）</t>
    <rPh sb="0" eb="5">
      <t>セイカツシエンイン</t>
    </rPh>
    <rPh sb="5" eb="6">
      <t>オヨ</t>
    </rPh>
    <rPh sb="12" eb="14">
      <t>セイカツ</t>
    </rPh>
    <rPh sb="14" eb="16">
      <t>クンレン</t>
    </rPh>
    <rPh sb="17" eb="19">
      <t>ジッシ</t>
    </rPh>
    <rPh sb="21" eb="23">
      <t>バアイ</t>
    </rPh>
    <phoneticPr fontId="45"/>
  </si>
  <si>
    <t>職業指導員及び生活支援員（就労移行支援を実施する場合）</t>
    <rPh sb="0" eb="2">
      <t>ショクギョウ</t>
    </rPh>
    <rPh sb="2" eb="4">
      <t>シドウ</t>
    </rPh>
    <rPh sb="4" eb="5">
      <t>イン</t>
    </rPh>
    <rPh sb="5" eb="6">
      <t>オヨ</t>
    </rPh>
    <rPh sb="7" eb="9">
      <t>セイカツ</t>
    </rPh>
    <rPh sb="9" eb="11">
      <t>シエン</t>
    </rPh>
    <rPh sb="11" eb="12">
      <t>イン</t>
    </rPh>
    <rPh sb="13" eb="15">
      <t>シュウロウ</t>
    </rPh>
    <rPh sb="15" eb="17">
      <t>イコウ</t>
    </rPh>
    <rPh sb="17" eb="19">
      <t>シエン</t>
    </rPh>
    <rPh sb="20" eb="22">
      <t>ジッシ</t>
    </rPh>
    <rPh sb="24" eb="26">
      <t>バアイ</t>
    </rPh>
    <phoneticPr fontId="45"/>
  </si>
  <si>
    <t>就労支援員（就労移行支援を実施する場合）</t>
    <rPh sb="0" eb="2">
      <t>シュウロウ</t>
    </rPh>
    <rPh sb="2" eb="4">
      <t>シエン</t>
    </rPh>
    <rPh sb="4" eb="5">
      <t>イン</t>
    </rPh>
    <rPh sb="6" eb="8">
      <t>シュウロウ</t>
    </rPh>
    <rPh sb="8" eb="10">
      <t>イコウ</t>
    </rPh>
    <rPh sb="10" eb="12">
      <t>シエン</t>
    </rPh>
    <rPh sb="13" eb="15">
      <t>ジッシ</t>
    </rPh>
    <rPh sb="17" eb="19">
      <t>バアイ</t>
    </rPh>
    <phoneticPr fontId="45"/>
  </si>
  <si>
    <t>職業指導員及び生活支援員（就労継続支援B型を実施する場合）</t>
    <rPh sb="0" eb="2">
      <t>ショクギョウ</t>
    </rPh>
    <rPh sb="2" eb="4">
      <t>シドウ</t>
    </rPh>
    <rPh sb="4" eb="5">
      <t>イン</t>
    </rPh>
    <rPh sb="5" eb="6">
      <t>オヨ</t>
    </rPh>
    <rPh sb="7" eb="9">
      <t>セイカツ</t>
    </rPh>
    <rPh sb="9" eb="11">
      <t>シエン</t>
    </rPh>
    <rPh sb="11" eb="12">
      <t>イン</t>
    </rPh>
    <rPh sb="13" eb="15">
      <t>シュウロウ</t>
    </rPh>
    <rPh sb="15" eb="17">
      <t>ケイゾク</t>
    </rPh>
    <rPh sb="17" eb="19">
      <t>シエン</t>
    </rPh>
    <rPh sb="20" eb="21">
      <t>ガタ</t>
    </rPh>
    <rPh sb="22" eb="24">
      <t>ジッシ</t>
    </rPh>
    <rPh sb="26" eb="28">
      <t>バアイ</t>
    </rPh>
    <phoneticPr fontId="45"/>
  </si>
  <si>
    <t>必要な配置数</t>
    <rPh sb="0" eb="2">
      <t>ヒツヨウ</t>
    </rPh>
    <rPh sb="3" eb="6">
      <t>ハイチスウ</t>
    </rPh>
    <phoneticPr fontId="24"/>
  </si>
  <si>
    <t xml:space="preserve"> 　　 保有資格を全て記入するのではなく、人員基準・加配加算上、求められる資格等を入力してください。</t>
    <phoneticPr fontId="42"/>
  </si>
  <si>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2"/>
  </si>
  <si>
    <t>相談支援専門員の数の標準</t>
    <rPh sb="0" eb="2">
      <t>ソウダン</t>
    </rPh>
    <rPh sb="2" eb="7">
      <t>シエンセンモンイン</t>
    </rPh>
    <rPh sb="8" eb="9">
      <t>カズ</t>
    </rPh>
    <rPh sb="10" eb="12">
      <t>ヒョウジュン</t>
    </rPh>
    <phoneticPr fontId="2"/>
  </si>
  <si>
    <t>障害者</t>
    <rPh sb="0" eb="3">
      <t>ショウガイシャ</t>
    </rPh>
    <phoneticPr fontId="2"/>
  </si>
  <si>
    <t>障害児</t>
    <rPh sb="0" eb="3">
      <t>ショウガイジ</t>
    </rPh>
    <phoneticPr fontId="24"/>
  </si>
  <si>
    <t>４週</t>
  </si>
  <si>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2"/>
  </si>
  <si>
    <t>看護職員、理学療法士、作業療法士又は言語聴覚士及び生活支援員</t>
    <rPh sb="0" eb="4">
      <t>カンゴショクイン</t>
    </rPh>
    <phoneticPr fontId="45"/>
  </si>
  <si>
    <t>４-1　サービス利用者一覧表（生活介護）</t>
    <rPh sb="8" eb="11">
      <t>リヨウシャ</t>
    </rPh>
    <rPh sb="11" eb="13">
      <t>イチラン</t>
    </rPh>
    <rPh sb="13" eb="14">
      <t>ヒョウ</t>
    </rPh>
    <rPh sb="15" eb="17">
      <t>セイカツ</t>
    </rPh>
    <rPh sb="17" eb="19">
      <t>カイゴ</t>
    </rPh>
    <phoneticPr fontId="2"/>
  </si>
  <si>
    <t>利用者名（注２）</t>
    <rPh sb="0" eb="3">
      <t>リヨウシャ</t>
    </rPh>
    <rPh sb="3" eb="4">
      <t>メイ</t>
    </rPh>
    <rPh sb="5" eb="6">
      <t>チュウ</t>
    </rPh>
    <phoneticPr fontId="2"/>
  </si>
  <si>
    <t>受給者証障害支援区分</t>
    <rPh sb="0" eb="2">
      <t>ジュキュウ</t>
    </rPh>
    <rPh sb="2" eb="3">
      <t>シャ</t>
    </rPh>
    <rPh sb="3" eb="4">
      <t>ショウ</t>
    </rPh>
    <rPh sb="4" eb="6">
      <t>ショウガイ</t>
    </rPh>
    <rPh sb="6" eb="8">
      <t>シエン</t>
    </rPh>
    <rPh sb="8" eb="10">
      <t>クブン</t>
    </rPh>
    <phoneticPr fontId="2"/>
  </si>
  <si>
    <t>利用開始
(終了）年月日
（注３）</t>
    <rPh sb="0" eb="2">
      <t>リヨウ</t>
    </rPh>
    <rPh sb="2" eb="4">
      <t>カイシ</t>
    </rPh>
    <rPh sb="6" eb="8">
      <t>シュウリョウ</t>
    </rPh>
    <rPh sb="9" eb="12">
      <t>ネンガッピ</t>
    </rPh>
    <rPh sb="14" eb="15">
      <t>チュウ</t>
    </rPh>
    <phoneticPr fontId="2"/>
  </si>
  <si>
    <t>加算の有無（注４）</t>
    <rPh sb="0" eb="2">
      <t>カサン</t>
    </rPh>
    <rPh sb="3" eb="5">
      <t>ウム</t>
    </rPh>
    <rPh sb="6" eb="7">
      <t>チュウ</t>
    </rPh>
    <phoneticPr fontId="2"/>
  </si>
  <si>
    <t>初期加算</t>
    <phoneticPr fontId="2"/>
  </si>
  <si>
    <t>訪問支援特別加算</t>
    <phoneticPr fontId="2"/>
  </si>
  <si>
    <t>欠席時対応加算</t>
    <phoneticPr fontId="2"/>
  </si>
  <si>
    <t>重度障害者支援加算（Ⅰ）</t>
    <phoneticPr fontId="2"/>
  </si>
  <si>
    <t>重度障害者支援加算（Ⅱ）</t>
    <phoneticPr fontId="2"/>
  </si>
  <si>
    <t>重度障害者支援加算（Ⅲ）</t>
    <phoneticPr fontId="2"/>
  </si>
  <si>
    <t xml:space="preserve">リハビリテーション加算（Ⅰ） </t>
    <phoneticPr fontId="2"/>
  </si>
  <si>
    <t xml:space="preserve">リハビリテーション加算（Ⅱ） </t>
    <phoneticPr fontId="2"/>
  </si>
  <si>
    <t>利用者負担上限額管理加算</t>
    <phoneticPr fontId="2"/>
  </si>
  <si>
    <t>食事提供体制加算</t>
    <phoneticPr fontId="2"/>
  </si>
  <si>
    <t>緊急時受入加算</t>
    <phoneticPr fontId="2"/>
  </si>
  <si>
    <t>延長支援加算</t>
    <phoneticPr fontId="2"/>
  </si>
  <si>
    <t>送迎加算（Ⅰ）</t>
    <phoneticPr fontId="2"/>
  </si>
  <si>
    <t>送迎加算（Ⅱ）</t>
    <phoneticPr fontId="2"/>
  </si>
  <si>
    <t>体験利用支援加算</t>
    <phoneticPr fontId="2"/>
  </si>
  <si>
    <t>入浴支援加算</t>
    <phoneticPr fontId="2"/>
  </si>
  <si>
    <t>喀痰吸引等実施加算</t>
    <phoneticPr fontId="2"/>
  </si>
  <si>
    <t>栄養スクリーニング加
算</t>
    <phoneticPr fontId="2"/>
  </si>
  <si>
    <t>栄養改善加算</t>
    <phoneticPr fontId="2"/>
  </si>
  <si>
    <t>集中的支援加算</t>
    <phoneticPr fontId="2"/>
  </si>
  <si>
    <t>任意様式で作成されてもかまいません。（但し、上記項目を満たしている様式でお願いします。）　</t>
    <rPh sb="0" eb="2">
      <t>ニンイ</t>
    </rPh>
    <rPh sb="2" eb="4">
      <t>ヨウシキ</t>
    </rPh>
    <rPh sb="5" eb="7">
      <t>サクセイ</t>
    </rPh>
    <rPh sb="19" eb="20">
      <t>タダ</t>
    </rPh>
    <rPh sb="22" eb="24">
      <t>ジョウキ</t>
    </rPh>
    <rPh sb="24" eb="26">
      <t>コウモク</t>
    </rPh>
    <rPh sb="27" eb="28">
      <t>ミ</t>
    </rPh>
    <rPh sb="33" eb="35">
      <t>ヨウシキ</t>
    </rPh>
    <rPh sb="37" eb="38">
      <t>ネガ</t>
    </rPh>
    <phoneticPr fontId="2"/>
  </si>
  <si>
    <t>「利用者」欄は、直近１年間にサービスを利用している（いた）利用者名を記載してください。（例：検査月令和５年６月→令和４年６月～令和５年５月）</t>
    <rPh sb="1" eb="4">
      <t>リヨウシャ</t>
    </rPh>
    <rPh sb="5" eb="6">
      <t>ラン</t>
    </rPh>
    <rPh sb="8" eb="10">
      <t>チョッキン</t>
    </rPh>
    <rPh sb="11" eb="13">
      <t>ネンカン</t>
    </rPh>
    <rPh sb="19" eb="21">
      <t>リヨウ</t>
    </rPh>
    <rPh sb="29" eb="32">
      <t>リヨウシャ</t>
    </rPh>
    <rPh sb="32" eb="33">
      <t>メイ</t>
    </rPh>
    <rPh sb="34" eb="36">
      <t>キサイ</t>
    </rPh>
    <rPh sb="44" eb="45">
      <t>レイ</t>
    </rPh>
    <rPh sb="49" eb="50">
      <t>レイ</t>
    </rPh>
    <rPh sb="50" eb="51">
      <t>ワ</t>
    </rPh>
    <rPh sb="52" eb="53">
      <t>ネン</t>
    </rPh>
    <rPh sb="54" eb="55">
      <t>ガツ</t>
    </rPh>
    <rPh sb="56" eb="58">
      <t>レイワ</t>
    </rPh>
    <rPh sb="59" eb="60">
      <t>ネン</t>
    </rPh>
    <rPh sb="61" eb="62">
      <t>ガツ</t>
    </rPh>
    <rPh sb="63" eb="65">
      <t>レイワ</t>
    </rPh>
    <rPh sb="66" eb="67">
      <t>ネン</t>
    </rPh>
    <rPh sb="68" eb="69">
      <t>ガツ</t>
    </rPh>
    <phoneticPr fontId="2"/>
  </si>
  <si>
    <t>「入居開始(終了）年月日」欄は、その事業所を使い始めた年月日を記入してください。終了している場合は、終了年月日を記入してください。</t>
    <rPh sb="1" eb="3">
      <t>ニュウキョ</t>
    </rPh>
    <rPh sb="3" eb="5">
      <t>カイシ</t>
    </rPh>
    <rPh sb="6" eb="8">
      <t>シュウリョウ</t>
    </rPh>
    <rPh sb="9" eb="12">
      <t>ネンガッピ</t>
    </rPh>
    <rPh sb="13" eb="14">
      <t>ラン</t>
    </rPh>
    <rPh sb="18" eb="20">
      <t>ジギョウ</t>
    </rPh>
    <rPh sb="20" eb="21">
      <t>ショ</t>
    </rPh>
    <rPh sb="22" eb="23">
      <t>ツカ</t>
    </rPh>
    <rPh sb="24" eb="25">
      <t>ハジ</t>
    </rPh>
    <rPh sb="27" eb="30">
      <t>ネンガッピ</t>
    </rPh>
    <rPh sb="31" eb="33">
      <t>キニュウ</t>
    </rPh>
    <rPh sb="40" eb="42">
      <t>シュウリョウ</t>
    </rPh>
    <rPh sb="46" eb="48">
      <t>バアイ</t>
    </rPh>
    <rPh sb="50" eb="52">
      <t>シュウリョウ</t>
    </rPh>
    <rPh sb="52" eb="55">
      <t>ネンガッピ</t>
    </rPh>
    <rPh sb="56" eb="58">
      <t>キニュウ</t>
    </rPh>
    <phoneticPr fontId="2"/>
  </si>
  <si>
    <t>「加算の有無」は令和３年４月以降検査日直近までの期間において請求をした加算名を記載してください。</t>
    <rPh sb="1" eb="3">
      <t>カサン</t>
    </rPh>
    <rPh sb="4" eb="6">
      <t>ウム</t>
    </rPh>
    <rPh sb="8" eb="10">
      <t>レイワ</t>
    </rPh>
    <rPh sb="30" eb="32">
      <t>セイキュウ</t>
    </rPh>
    <rPh sb="35" eb="37">
      <t>カサン</t>
    </rPh>
    <rPh sb="37" eb="38">
      <t>メイ</t>
    </rPh>
    <rPh sb="39" eb="41">
      <t>キサイ</t>
    </rPh>
    <phoneticPr fontId="2"/>
  </si>
  <si>
    <t>サービス利用者一覧表（短期入所）</t>
    <rPh sb="4" eb="7">
      <t>リヨウシャ</t>
    </rPh>
    <rPh sb="7" eb="9">
      <t>イチラン</t>
    </rPh>
    <rPh sb="9" eb="10">
      <t>ヒョウ</t>
    </rPh>
    <rPh sb="11" eb="13">
      <t>タンキ</t>
    </rPh>
    <rPh sb="13" eb="15">
      <t>ニュウショ</t>
    </rPh>
    <phoneticPr fontId="2"/>
  </si>
  <si>
    <t>受給者証障害支援区分</t>
    <rPh sb="0" eb="3">
      <t>ジュキュウシャ</t>
    </rPh>
    <rPh sb="3" eb="4">
      <t>ショウ</t>
    </rPh>
    <rPh sb="4" eb="6">
      <t>ショウガイ</t>
    </rPh>
    <rPh sb="6" eb="8">
      <t>シエン</t>
    </rPh>
    <rPh sb="8" eb="10">
      <t>クブン</t>
    </rPh>
    <phoneticPr fontId="2"/>
  </si>
  <si>
    <t>利用開始
年月日
（注４）</t>
    <rPh sb="0" eb="2">
      <t>リヨウ</t>
    </rPh>
    <rPh sb="2" eb="4">
      <t>カイシ</t>
    </rPh>
    <rPh sb="5" eb="6">
      <t>ネン</t>
    </rPh>
    <rPh sb="6" eb="7">
      <t>ゲツ</t>
    </rPh>
    <rPh sb="7" eb="8">
      <t>ヒ</t>
    </rPh>
    <rPh sb="10" eb="11">
      <t>チュウ</t>
    </rPh>
    <phoneticPr fontId="2"/>
  </si>
  <si>
    <t>他サービス利用状況(注５）</t>
    <rPh sb="10" eb="11">
      <t>チュウ</t>
    </rPh>
    <phoneticPr fontId="2"/>
  </si>
  <si>
    <t>短期利用加算</t>
    <rPh sb="0" eb="2">
      <t>タンキ</t>
    </rPh>
    <rPh sb="2" eb="4">
      <t>リヨウ</t>
    </rPh>
    <rPh sb="4" eb="6">
      <t>カサン</t>
    </rPh>
    <phoneticPr fontId="2"/>
  </si>
  <si>
    <t>医療的ケア対応支援加算</t>
    <rPh sb="0" eb="3">
      <t>イリョウテキ</t>
    </rPh>
    <rPh sb="5" eb="7">
      <t>タイオウ</t>
    </rPh>
    <rPh sb="7" eb="9">
      <t>シエン</t>
    </rPh>
    <rPh sb="9" eb="11">
      <t>カサン</t>
    </rPh>
    <phoneticPr fontId="2"/>
  </si>
  <si>
    <t>重度障害児・障害者対応支援加算</t>
    <rPh sb="0" eb="2">
      <t>ジュウド</t>
    </rPh>
    <rPh sb="2" eb="5">
      <t>ショウガイジ</t>
    </rPh>
    <rPh sb="6" eb="9">
      <t>ショウガイシャ</t>
    </rPh>
    <rPh sb="9" eb="11">
      <t>タイオウ</t>
    </rPh>
    <rPh sb="11" eb="13">
      <t>シエン</t>
    </rPh>
    <rPh sb="13" eb="15">
      <t>カサン</t>
    </rPh>
    <phoneticPr fontId="2"/>
  </si>
  <si>
    <t>重度障害者支援加算</t>
    <rPh sb="0" eb="2">
      <t>ジュウド</t>
    </rPh>
    <rPh sb="2" eb="5">
      <t>ショウガイシャ</t>
    </rPh>
    <rPh sb="5" eb="7">
      <t>シエン</t>
    </rPh>
    <rPh sb="7" eb="8">
      <t>クワ</t>
    </rPh>
    <rPh sb="8" eb="9">
      <t>ザン</t>
    </rPh>
    <phoneticPr fontId="2"/>
  </si>
  <si>
    <t>医療連携体制加算</t>
    <phoneticPr fontId="2"/>
  </si>
  <si>
    <t>利用者負担上限額管理加算</t>
    <rPh sb="0" eb="3">
      <t>リヨウシャ</t>
    </rPh>
    <rPh sb="3" eb="5">
      <t>フタン</t>
    </rPh>
    <rPh sb="5" eb="8">
      <t>ジョウゲンガク</t>
    </rPh>
    <rPh sb="8" eb="10">
      <t>カンリ</t>
    </rPh>
    <rPh sb="10" eb="12">
      <t>カサン</t>
    </rPh>
    <phoneticPr fontId="2"/>
  </si>
  <si>
    <t>緊急短期入所受入
加算</t>
    <rPh sb="0" eb="2">
      <t>キンキュウ</t>
    </rPh>
    <rPh sb="2" eb="4">
      <t>タンキ</t>
    </rPh>
    <rPh sb="4" eb="6">
      <t>ニュウショ</t>
    </rPh>
    <rPh sb="6" eb="8">
      <t>ウケイレ</t>
    </rPh>
    <rPh sb="9" eb="11">
      <t>カサン</t>
    </rPh>
    <phoneticPr fontId="2"/>
  </si>
  <si>
    <t>定員超過特例加算</t>
    <rPh sb="0" eb="2">
      <t>テイイン</t>
    </rPh>
    <rPh sb="2" eb="4">
      <t>チョウカ</t>
    </rPh>
    <rPh sb="4" eb="6">
      <t>トクレイ</t>
    </rPh>
    <rPh sb="6" eb="8">
      <t>カサン</t>
    </rPh>
    <phoneticPr fontId="2"/>
  </si>
  <si>
    <t>特別重度支援加算</t>
    <rPh sb="0" eb="2">
      <t>トクベツ</t>
    </rPh>
    <rPh sb="2" eb="4">
      <t>ジュウド</t>
    </rPh>
    <rPh sb="4" eb="6">
      <t>シエン</t>
    </rPh>
    <rPh sb="6" eb="8">
      <t>カサン</t>
    </rPh>
    <phoneticPr fontId="2"/>
  </si>
  <si>
    <t>日中活動支援加算</t>
    <rPh sb="0" eb="2">
      <t>ニッチュウ</t>
    </rPh>
    <rPh sb="2" eb="4">
      <t>カツドウ</t>
    </rPh>
    <rPh sb="4" eb="6">
      <t>シエン</t>
    </rPh>
    <rPh sb="6" eb="8">
      <t>カサン</t>
    </rPh>
    <phoneticPr fontId="2"/>
  </si>
  <si>
    <t>生活
介護</t>
    <rPh sb="0" eb="2">
      <t>セイカツ</t>
    </rPh>
    <rPh sb="3" eb="5">
      <t>カイゴ</t>
    </rPh>
    <phoneticPr fontId="2"/>
  </si>
  <si>
    <t>就労移
行支援</t>
    <rPh sb="0" eb="2">
      <t>シュウロウ</t>
    </rPh>
    <rPh sb="2" eb="3">
      <t>ウツル</t>
    </rPh>
    <rPh sb="4" eb="5">
      <t>ギョウ</t>
    </rPh>
    <rPh sb="5" eb="7">
      <t>シエン</t>
    </rPh>
    <phoneticPr fontId="2"/>
  </si>
  <si>
    <t>就労継続支援Ａ型</t>
    <phoneticPr fontId="2"/>
  </si>
  <si>
    <t>就労継続支援Ｂ型</t>
    <phoneticPr fontId="2"/>
  </si>
  <si>
    <t>自立訓練（機能訓練・生活訓練）</t>
    <rPh sb="0" eb="2">
      <t>ジリツ</t>
    </rPh>
    <rPh sb="2" eb="4">
      <t>クンレン</t>
    </rPh>
    <rPh sb="5" eb="7">
      <t>キノウ</t>
    </rPh>
    <rPh sb="7" eb="9">
      <t>クンレン</t>
    </rPh>
    <rPh sb="10" eb="12">
      <t>セイカツ</t>
    </rPh>
    <rPh sb="12" eb="14">
      <t>クンレン</t>
    </rPh>
    <phoneticPr fontId="2"/>
  </si>
  <si>
    <t>児童
発達
支援</t>
    <rPh sb="0" eb="2">
      <t>ジドウ</t>
    </rPh>
    <rPh sb="3" eb="5">
      <t>ハッタツ</t>
    </rPh>
    <rPh sb="6" eb="8">
      <t>シエン</t>
    </rPh>
    <phoneticPr fontId="2"/>
  </si>
  <si>
    <t>放課後等デイサービス</t>
    <rPh sb="0" eb="3">
      <t>ホウカゴ</t>
    </rPh>
    <rPh sb="3" eb="4">
      <t>トウ</t>
    </rPh>
    <phoneticPr fontId="2"/>
  </si>
  <si>
    <t>移動
支援</t>
    <phoneticPr fontId="2"/>
  </si>
  <si>
    <t>任意様式で作成されてもかまいません。（ただし、原則として上記項目を満たしている様式でお願いします。）</t>
    <rPh sb="0" eb="2">
      <t>ニンイ</t>
    </rPh>
    <rPh sb="2" eb="4">
      <t>ヨウシキ</t>
    </rPh>
    <rPh sb="5" eb="7">
      <t>サクセイ</t>
    </rPh>
    <rPh sb="23" eb="25">
      <t>ゲンソク</t>
    </rPh>
    <rPh sb="28" eb="30">
      <t>ジョウキ</t>
    </rPh>
    <rPh sb="30" eb="32">
      <t>コウモク</t>
    </rPh>
    <rPh sb="33" eb="34">
      <t>ミ</t>
    </rPh>
    <rPh sb="39" eb="41">
      <t>ヨウシキ</t>
    </rPh>
    <rPh sb="43" eb="44">
      <t>ネガ</t>
    </rPh>
    <phoneticPr fontId="2"/>
  </si>
  <si>
    <t>「利用者名」欄は、実地検査の対象期間（過去１年間）にサービスを利用している（いた）利用者名を記載してください。（例：検査月令和４年７月→令和３年７月～令和４年６月）</t>
    <rPh sb="1" eb="4">
      <t>リヨウシャ</t>
    </rPh>
    <rPh sb="4" eb="5">
      <t>メイ</t>
    </rPh>
    <rPh sb="6" eb="7">
      <t>ラン</t>
    </rPh>
    <rPh sb="9" eb="11">
      <t>ジッチ</t>
    </rPh>
    <rPh sb="11" eb="13">
      <t>ケンサ</t>
    </rPh>
    <rPh sb="14" eb="16">
      <t>タイショウ</t>
    </rPh>
    <rPh sb="16" eb="18">
      <t>キカン</t>
    </rPh>
    <rPh sb="19" eb="21">
      <t>カコ</t>
    </rPh>
    <rPh sb="22" eb="24">
      <t>ネンカン</t>
    </rPh>
    <rPh sb="31" eb="33">
      <t>リヨウ</t>
    </rPh>
    <rPh sb="41" eb="44">
      <t>リヨウシャ</t>
    </rPh>
    <rPh sb="44" eb="45">
      <t>メイ</t>
    </rPh>
    <rPh sb="46" eb="48">
      <t>キサイ</t>
    </rPh>
    <rPh sb="56" eb="57">
      <t>レイ</t>
    </rPh>
    <rPh sb="61" eb="63">
      <t>レイワ</t>
    </rPh>
    <rPh sb="64" eb="65">
      <t>ネン</t>
    </rPh>
    <rPh sb="65" eb="66">
      <t>ガンネン</t>
    </rPh>
    <rPh sb="66" eb="67">
      <t>ガツ</t>
    </rPh>
    <rPh sb="68" eb="70">
      <t>レイワ</t>
    </rPh>
    <rPh sb="71" eb="72">
      <t>ネン</t>
    </rPh>
    <rPh sb="73" eb="74">
      <t>ガツ</t>
    </rPh>
    <rPh sb="75" eb="77">
      <t>レイワ</t>
    </rPh>
    <rPh sb="78" eb="79">
      <t>ネン</t>
    </rPh>
    <rPh sb="80" eb="81">
      <t>ガツ</t>
    </rPh>
    <phoneticPr fontId="2"/>
  </si>
  <si>
    <t>ただし、利用者が多く上記記載欄では収まらない場合は、既に訓練等給付費の請求を行った最新月の利用者から上記記載欄に収まる分を記載してください。（複数枚記入いただく必要はありません）</t>
    <rPh sb="4" eb="7">
      <t>リヨウシャ</t>
    </rPh>
    <rPh sb="8" eb="9">
      <t>オオ</t>
    </rPh>
    <rPh sb="10" eb="12">
      <t>ジョウキ</t>
    </rPh>
    <rPh sb="12" eb="14">
      <t>キサイ</t>
    </rPh>
    <rPh sb="14" eb="15">
      <t>ラン</t>
    </rPh>
    <rPh sb="17" eb="18">
      <t>オサ</t>
    </rPh>
    <rPh sb="22" eb="24">
      <t>バアイ</t>
    </rPh>
    <rPh sb="26" eb="27">
      <t>スデ</t>
    </rPh>
    <rPh sb="28" eb="30">
      <t>クンレン</t>
    </rPh>
    <rPh sb="30" eb="31">
      <t>トウ</t>
    </rPh>
    <rPh sb="31" eb="33">
      <t>キュウフ</t>
    </rPh>
    <rPh sb="33" eb="34">
      <t>ヒ</t>
    </rPh>
    <rPh sb="35" eb="37">
      <t>セイキュウ</t>
    </rPh>
    <rPh sb="38" eb="39">
      <t>オコナ</t>
    </rPh>
    <rPh sb="41" eb="43">
      <t>サイシン</t>
    </rPh>
    <rPh sb="43" eb="44">
      <t>ツキ</t>
    </rPh>
    <rPh sb="45" eb="47">
      <t>リヨウ</t>
    </rPh>
    <rPh sb="47" eb="48">
      <t>シャ</t>
    </rPh>
    <rPh sb="50" eb="52">
      <t>ジョウキ</t>
    </rPh>
    <rPh sb="52" eb="54">
      <t>キサイ</t>
    </rPh>
    <rPh sb="54" eb="55">
      <t>ラン</t>
    </rPh>
    <rPh sb="56" eb="57">
      <t>オサ</t>
    </rPh>
    <rPh sb="59" eb="60">
      <t>ブン</t>
    </rPh>
    <rPh sb="61" eb="63">
      <t>キサイ</t>
    </rPh>
    <rPh sb="71" eb="73">
      <t>フクスウ</t>
    </rPh>
    <rPh sb="73" eb="74">
      <t>マイ</t>
    </rPh>
    <rPh sb="74" eb="76">
      <t>キニュウ</t>
    </rPh>
    <rPh sb="80" eb="82">
      <t>ヒツヨウ</t>
    </rPh>
    <phoneticPr fontId="2"/>
  </si>
  <si>
    <t>「利用開始年月日」欄は、貴事業所を使い始めた年月日を記入してください。（正確な利用開始日が不明な場合、契約書上の利用開始日を記載していただいて構いません）</t>
    <rPh sb="1" eb="3">
      <t>リヨウ</t>
    </rPh>
    <rPh sb="3" eb="5">
      <t>カイシ</t>
    </rPh>
    <rPh sb="5" eb="8">
      <t>ネンガッピ</t>
    </rPh>
    <rPh sb="9" eb="10">
      <t>ラン</t>
    </rPh>
    <rPh sb="12" eb="13">
      <t>キ</t>
    </rPh>
    <rPh sb="13" eb="15">
      <t>ジギョウ</t>
    </rPh>
    <rPh sb="15" eb="16">
      <t>ショ</t>
    </rPh>
    <rPh sb="17" eb="18">
      <t>ツカ</t>
    </rPh>
    <rPh sb="19" eb="20">
      <t>ハジ</t>
    </rPh>
    <rPh sb="22" eb="25">
      <t>ネンガッピ</t>
    </rPh>
    <rPh sb="26" eb="28">
      <t>キニュウ</t>
    </rPh>
    <rPh sb="36" eb="38">
      <t>セイカク</t>
    </rPh>
    <rPh sb="39" eb="41">
      <t>リヨウ</t>
    </rPh>
    <rPh sb="41" eb="43">
      <t>カイシ</t>
    </rPh>
    <rPh sb="43" eb="44">
      <t>ビ</t>
    </rPh>
    <rPh sb="45" eb="47">
      <t>フメイ</t>
    </rPh>
    <rPh sb="48" eb="50">
      <t>バアイ</t>
    </rPh>
    <rPh sb="51" eb="54">
      <t>ケイヤクショ</t>
    </rPh>
    <rPh sb="54" eb="55">
      <t>ジョウ</t>
    </rPh>
    <rPh sb="56" eb="58">
      <t>リヨウ</t>
    </rPh>
    <rPh sb="58" eb="60">
      <t>カイシ</t>
    </rPh>
    <rPh sb="60" eb="61">
      <t>ビ</t>
    </rPh>
    <rPh sb="62" eb="64">
      <t>キサイ</t>
    </rPh>
    <rPh sb="71" eb="72">
      <t>カマ</t>
    </rPh>
    <phoneticPr fontId="2"/>
  </si>
  <si>
    <t>「加算の有無」、「他サービス利用状況」欄については、過去1年間の「有・無」を「○・×」で記入してください。</t>
    <rPh sb="1" eb="3">
      <t>カサン</t>
    </rPh>
    <rPh sb="4" eb="6">
      <t>ウム</t>
    </rPh>
    <rPh sb="9" eb="10">
      <t>ホカ</t>
    </rPh>
    <rPh sb="14" eb="16">
      <t>リヨウ</t>
    </rPh>
    <rPh sb="16" eb="18">
      <t>ジョウキョウ</t>
    </rPh>
    <rPh sb="19" eb="20">
      <t>ラン</t>
    </rPh>
    <rPh sb="26" eb="28">
      <t>カコ</t>
    </rPh>
    <rPh sb="29" eb="31">
      <t>ネンカン</t>
    </rPh>
    <rPh sb="33" eb="34">
      <t>ユウ</t>
    </rPh>
    <rPh sb="35" eb="36">
      <t>ム</t>
    </rPh>
    <rPh sb="44" eb="46">
      <t>キニュウ</t>
    </rPh>
    <phoneticPr fontId="2"/>
  </si>
  <si>
    <t>サービス利用者一覧表（障害者支援施設）</t>
    <rPh sb="4" eb="7">
      <t>リヨウシャ</t>
    </rPh>
    <rPh sb="7" eb="9">
      <t>イチラン</t>
    </rPh>
    <rPh sb="9" eb="10">
      <t>ヒョウ</t>
    </rPh>
    <phoneticPr fontId="2"/>
  </si>
  <si>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phoneticPr fontId="2"/>
  </si>
  <si>
    <t>※１９</t>
    <phoneticPr fontId="2"/>
  </si>
  <si>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phoneticPr fontId="2"/>
  </si>
  <si>
    <t>※１８</t>
    <phoneticPr fontId="2"/>
  </si>
  <si>
    <t>「福祉・介護職員等処遇改善加算（Ⅴ）区分」欄は、福祉・介護職員等処遇改善加算対象が「６．Ⅴ」の場合に設定する。</t>
    <phoneticPr fontId="2"/>
  </si>
  <si>
    <t>※１７</t>
    <phoneticPr fontId="2"/>
  </si>
  <si>
    <t>「福祉・介護職員等処遇改善加算対象」欄は、令和7年4月1日以降の場合、「６．Ⅴ」を設定しない。</t>
    <phoneticPr fontId="2"/>
  </si>
  <si>
    <t>※１６</t>
    <phoneticPr fontId="2"/>
  </si>
  <si>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54"/>
  </si>
  <si>
    <t>※１５</t>
    <phoneticPr fontId="2"/>
  </si>
  <si>
    <t>「常勤看護職員等配置（看護職員常勤換算員数）」欄は、小数点以下を切り捨てた人数を設定する。</t>
    <rPh sb="23" eb="24">
      <t>ラン</t>
    </rPh>
    <rPh sb="26" eb="27">
      <t>チイ</t>
    </rPh>
    <rPh sb="37" eb="39">
      <t>ニンズウ</t>
    </rPh>
    <rPh sb="40" eb="42">
      <t>セッテイ</t>
    </rPh>
    <phoneticPr fontId="54"/>
  </si>
  <si>
    <t>※１４</t>
    <phoneticPr fontId="2"/>
  </si>
  <si>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54"/>
  </si>
  <si>
    <t>※１３</t>
    <phoneticPr fontId="2"/>
  </si>
  <si>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54"/>
  </si>
  <si>
    <t>※１２</t>
    <phoneticPr fontId="2"/>
  </si>
  <si>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54"/>
  </si>
  <si>
    <t>※１１</t>
    <phoneticPr fontId="2"/>
  </si>
  <si>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54"/>
  </si>
  <si>
    <t>※１０</t>
    <phoneticPr fontId="2"/>
  </si>
  <si>
    <t>行動援護について、「特定事業所（経過措置）」欄は、特定事業所が「２．Ⅰ」、「３．Ⅱ」、「４．Ⅲ」、「５．Ⅳ」の場合に設定する。</t>
    <rPh sb="0" eb="2">
      <t>コウドウ</t>
    </rPh>
    <rPh sb="2" eb="4">
      <t>エンゴ</t>
    </rPh>
    <phoneticPr fontId="54"/>
  </si>
  <si>
    <t>居宅介護について、「特定事業所（経過措置）」欄は、特定事業所が「２．Ⅰ」、「４．Ⅲ」、「５．Ⅳ」の場合に設定する。</t>
    <rPh sb="0" eb="2">
      <t>キョタク</t>
    </rPh>
    <rPh sb="2" eb="4">
      <t>カイゴ</t>
    </rPh>
    <phoneticPr fontId="54"/>
  </si>
  <si>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2"/>
  </si>
  <si>
    <t>※８</t>
    <phoneticPr fontId="2"/>
  </si>
  <si>
    <t>「大規模住居」欄の「２．定員8人以上」は、施設区分が「介護サービス包括型」及び「外部サービス利用型」の場合に限る。また、「４．定員21人以上（一体的な運営が行われている場合）」は、施設区分が「介護サービス包括型」及び
「日中サービス支援型」の場合に限る。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10" eb="112">
      <t>ニッチュウ</t>
    </rPh>
    <rPh sb="116" eb="118">
      <t>シエン</t>
    </rPh>
    <rPh sb="118" eb="119">
      <t>ガタ</t>
    </rPh>
    <rPh sb="121" eb="123">
      <t>バアイ</t>
    </rPh>
    <rPh sb="124" eb="125">
      <t>カギ</t>
    </rPh>
    <phoneticPr fontId="2"/>
  </si>
  <si>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2"/>
  </si>
  <si>
    <t>「共生型サービス対象区分」欄が「２．該当」の場合に設定する。</t>
    <rPh sb="13" eb="14">
      <t>ラン</t>
    </rPh>
    <rPh sb="18" eb="20">
      <t>ガイトウ</t>
    </rPh>
    <rPh sb="22" eb="24">
      <t>バアイ</t>
    </rPh>
    <rPh sb="25" eb="27">
      <t>セッテイ</t>
    </rPh>
    <phoneticPr fontId="2"/>
  </si>
  <si>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2"/>
  </si>
  <si>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2"/>
  </si>
  <si>
    <t>「人員配置区分」欄には、報酬算定上の区分を設定する。</t>
    <rPh sb="21" eb="23">
      <t>セッテイ</t>
    </rPh>
    <phoneticPr fontId="2"/>
  </si>
  <si>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
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生活介護において、主として重症心身障害児者を受け入れる多機能型事業所の場合、事業所全体の利用定員に応じて
設定する）
　就労継続支援A型、就労継続支援B型・・・各サービス種類の利用定員。
なお、「定員区分」と「多機能型等定員区分（加算）」が同一の場合、「多機能型等定員区分（加算）」は設定しない。</t>
    <rPh sb="118" eb="120">
      <t>ホウシュウ</t>
    </rPh>
    <rPh sb="186" eb="188">
      <t>シュウロウ</t>
    </rPh>
    <rPh sb="188" eb="190">
      <t>イコウ</t>
    </rPh>
    <rPh sb="190" eb="192">
      <t>シエン</t>
    </rPh>
    <rPh sb="192" eb="194">
      <t>タイセイ</t>
    </rPh>
    <rPh sb="194" eb="196">
      <t>カサン</t>
    </rPh>
    <rPh sb="326" eb="328">
      <t>シュウロウ</t>
    </rPh>
    <rPh sb="328" eb="330">
      <t>イコウ</t>
    </rPh>
    <rPh sb="330" eb="332">
      <t>シエン</t>
    </rPh>
    <rPh sb="332" eb="334">
      <t>タイセイ</t>
    </rPh>
    <rPh sb="334" eb="336">
      <t>カサン</t>
    </rPh>
    <rPh sb="337" eb="339">
      <t>チンギン</t>
    </rPh>
    <rPh sb="339" eb="341">
      <t>コウジョウ</t>
    </rPh>
    <rPh sb="341" eb="343">
      <t>タッセイ</t>
    </rPh>
    <rPh sb="343" eb="346">
      <t>シドウイン</t>
    </rPh>
    <rPh sb="346" eb="348">
      <t>ハイチ</t>
    </rPh>
    <rPh sb="348" eb="350">
      <t>カサン</t>
    </rPh>
    <rPh sb="387" eb="389">
      <t>シュウロウ</t>
    </rPh>
    <rPh sb="389" eb="391">
      <t>イコウ</t>
    </rPh>
    <rPh sb="391" eb="393">
      <t>シエン</t>
    </rPh>
    <rPh sb="393" eb="395">
      <t>タイセイ</t>
    </rPh>
    <rPh sb="395" eb="397">
      <t>カサン</t>
    </rPh>
    <rPh sb="504" eb="505">
      <t>ウ</t>
    </rPh>
    <rPh sb="506" eb="507">
      <t>イ</t>
    </rPh>
    <rPh sb="509" eb="513">
      <t>タキノウガタ</t>
    </rPh>
    <rPh sb="513" eb="516">
      <t>ジギョウショ</t>
    </rPh>
    <rPh sb="517" eb="519">
      <t>バアイ</t>
    </rPh>
    <rPh sb="520" eb="523">
      <t>ジギョウショ</t>
    </rPh>
    <rPh sb="523" eb="525">
      <t>ゼンタイ</t>
    </rPh>
    <rPh sb="526" eb="528">
      <t>リヨウ</t>
    </rPh>
    <rPh sb="528" eb="530">
      <t>テイイン</t>
    </rPh>
    <rPh sb="531" eb="532">
      <t>オウ</t>
    </rPh>
    <rPh sb="535" eb="537">
      <t>セッテイ</t>
    </rPh>
    <phoneticPr fontId="2"/>
  </si>
  <si>
    <t>１ なし　　　２ 標準期間超過　　３ サビ管欠如　　
４ 虐待防止措置未実施　　５ 業務継続計画未策定（※R6年度は経過措置）　　６ 情報公表未報告</t>
    <rPh sb="9" eb="11">
      <t>ヒョウジュン</t>
    </rPh>
    <rPh sb="11" eb="13">
      <t>キカン</t>
    </rPh>
    <rPh sb="13" eb="15">
      <t>チョウカ</t>
    </rPh>
    <rPh sb="21" eb="22">
      <t>カン</t>
    </rPh>
    <rPh sb="22" eb="24">
      <t>ケツジョ</t>
    </rPh>
    <rPh sb="55" eb="57">
      <t>ネンド</t>
    </rPh>
    <rPh sb="58" eb="60">
      <t>ケイカ</t>
    </rPh>
    <rPh sb="60" eb="62">
      <t>ソチ</t>
    </rPh>
    <phoneticPr fontId="2"/>
  </si>
  <si>
    <t>減算</t>
    <rPh sb="0" eb="2">
      <t>ゲンザン</t>
    </rPh>
    <phoneticPr fontId="2"/>
  </si>
  <si>
    <t>地域生活支援拠点等機能強化体制</t>
    <phoneticPr fontId="2"/>
  </si>
  <si>
    <t>１．非該当　　　　　　２．該当</t>
    <phoneticPr fontId="2"/>
  </si>
  <si>
    <t>居住支援連携体制</t>
  </si>
  <si>
    <t>１　なし　　　　　　　２　あり</t>
    <phoneticPr fontId="2"/>
  </si>
  <si>
    <t>ピアサポート体制</t>
  </si>
  <si>
    <t>１　30：1未満
２　30：1以上</t>
    <rPh sb="6" eb="8">
      <t>ミマン</t>
    </rPh>
    <rPh sb="15" eb="17">
      <t>イジョウ</t>
    </rPh>
    <phoneticPr fontId="2"/>
  </si>
  <si>
    <t>１ なし　　　２ 職員欠如　　　３ サビ管欠如　
４ 支援体制構築未実施　　　５ 虐待防止措置未実施　
６ 業務継続計画未策定（※R6年度は経過措置）　７ 情報公表未報告</t>
    <rPh sb="9" eb="11">
      <t>ショクイン</t>
    </rPh>
    <rPh sb="11" eb="13">
      <t>ケツジョ</t>
    </rPh>
    <rPh sb="20" eb="21">
      <t>カン</t>
    </rPh>
    <rPh sb="21" eb="23">
      <t>ケツジョ</t>
    </rPh>
    <phoneticPr fontId="2"/>
  </si>
  <si>
    <t>１　なし　　　　２　あり（研修修了証の写しの添付要）</t>
    <phoneticPr fontId="2"/>
  </si>
  <si>
    <t>職場適応援助者養成研修修了者配置体制</t>
    <rPh sb="16" eb="18">
      <t>タイセイ</t>
    </rPh>
    <phoneticPr fontId="1"/>
  </si>
  <si>
    <t>就労定着実績</t>
  </si>
  <si>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phoneticPr fontId="1"/>
  </si>
  <si>
    <t>就労定着率区分</t>
    <rPh sb="0" eb="2">
      <t>シュウロウ</t>
    </rPh>
    <rPh sb="2" eb="4">
      <t>テイチャク</t>
    </rPh>
    <rPh sb="4" eb="5">
      <t>リツ</t>
    </rPh>
    <rPh sb="5" eb="7">
      <t>クブン</t>
    </rPh>
    <phoneticPr fontId="1"/>
  </si>
  <si>
    <t>１　利用者数が20人以下　　　２　利用者数が21人以上40人以下
３　利用者数が41人以上</t>
    <rPh sb="2" eb="5">
      <t>リヨウシャ</t>
    </rPh>
    <rPh sb="5" eb="6">
      <t>スウ</t>
    </rPh>
    <rPh sb="9" eb="10">
      <t>ニン</t>
    </rPh>
    <rPh sb="10" eb="12">
      <t>イカ</t>
    </rPh>
    <rPh sb="17" eb="20">
      <t>リヨウシャ</t>
    </rPh>
    <rPh sb="20" eb="21">
      <t>スウ</t>
    </rPh>
    <rPh sb="24" eb="25">
      <t>ニン</t>
    </rPh>
    <rPh sb="25" eb="27">
      <t>イジョウ</t>
    </rPh>
    <rPh sb="29" eb="30">
      <t>ニン</t>
    </rPh>
    <rPh sb="30" eb="32">
      <t>イカ</t>
    </rPh>
    <rPh sb="35" eb="38">
      <t>リヨウシャ</t>
    </rPh>
    <rPh sb="38" eb="39">
      <t>スウ</t>
    </rPh>
    <rPh sb="42" eb="43">
      <t>ニン</t>
    </rPh>
    <rPh sb="43" eb="45">
      <t>イジョウ</t>
    </rPh>
    <phoneticPr fontId="1"/>
  </si>
  <si>
    <t>就労定着支援利用者数</t>
    <rPh sb="0" eb="2">
      <t>シュウロウ</t>
    </rPh>
    <rPh sb="2" eb="4">
      <t>テイチャク</t>
    </rPh>
    <rPh sb="4" eb="6">
      <t>シエン</t>
    </rPh>
    <rPh sb="6" eb="9">
      <t>リヨウシャ</t>
    </rPh>
    <rPh sb="9" eb="10">
      <t>スウ</t>
    </rPh>
    <phoneticPr fontId="1"/>
  </si>
  <si>
    <t>１　なし　２　職員欠如　３　定員超過　４　サビ管欠如　
５　身体拘束廃止未実施　６　虐待防止措置未実施　
７　業務継続計画未策定　８　情報公表未報告</t>
    <rPh sb="7" eb="9">
      <t>ショクイン</t>
    </rPh>
    <rPh sb="9" eb="11">
      <t>ケツジョ</t>
    </rPh>
    <rPh sb="14" eb="16">
      <t>テイイン</t>
    </rPh>
    <rPh sb="16" eb="18">
      <t>チョウカ</t>
    </rPh>
    <rPh sb="23" eb="24">
      <t>カン</t>
    </rPh>
    <rPh sb="24" eb="26">
      <t>ケツジョ</t>
    </rPh>
    <phoneticPr fontId="2"/>
  </si>
  <si>
    <t>ピアサポート実施加算</t>
    <rPh sb="6" eb="8">
      <t>ジッシ</t>
    </rPh>
    <rPh sb="8" eb="10">
      <t>カサン</t>
    </rPh>
    <phoneticPr fontId="2"/>
  </si>
  <si>
    <t>社会生活支援</t>
  </si>
  <si>
    <t>　１．なし　　　　２．Ⅰ　　　　３．Ⅱ</t>
    <phoneticPr fontId="2"/>
  </si>
  <si>
    <t>重度者支援体制</t>
    <rPh sb="0" eb="2">
      <t>ジュウド</t>
    </rPh>
    <rPh sb="2" eb="3">
      <t>シャ</t>
    </rPh>
    <rPh sb="3" eb="5">
      <t>シエン</t>
    </rPh>
    <rPh sb="5" eb="7">
      <t>タイセイ</t>
    </rPh>
    <phoneticPr fontId="2"/>
  </si>
  <si>
    <t>目標工賃達成加算対象</t>
    <rPh sb="0" eb="2">
      <t>モクヒョウ</t>
    </rPh>
    <rPh sb="2" eb="4">
      <t>コウチン</t>
    </rPh>
    <rPh sb="4" eb="6">
      <t>タッセイ</t>
    </rPh>
    <rPh sb="6" eb="8">
      <t>カサン</t>
    </rPh>
    <rPh sb="8" eb="10">
      <t>タイショウ</t>
    </rPh>
    <phoneticPr fontId="2"/>
  </si>
  <si>
    <t>目標工賃達成指導員配置</t>
    <rPh sb="0" eb="2">
      <t>モクヒョウ</t>
    </rPh>
    <rPh sb="2" eb="4">
      <t>コウチン</t>
    </rPh>
    <rPh sb="4" eb="6">
      <t>タッセイ</t>
    </rPh>
    <rPh sb="6" eb="9">
      <t>シドウイン</t>
    </rPh>
    <rPh sb="9" eb="11">
      <t>ハイチ</t>
    </rPh>
    <phoneticPr fontId="2"/>
  </si>
  <si>
    <t>就労定着者数（　 　　　　　 人）</t>
    <rPh sb="0" eb="2">
      <t>シュウロウ</t>
    </rPh>
    <rPh sb="2" eb="4">
      <t>テイチャク</t>
    </rPh>
    <rPh sb="4" eb="5">
      <t>シャ</t>
    </rPh>
    <rPh sb="5" eb="6">
      <t>スウ</t>
    </rPh>
    <rPh sb="15" eb="16">
      <t>ニン</t>
    </rPh>
    <phoneticPr fontId="71"/>
  </si>
  <si>
    <t>就労移行支援体制（就労定着者数）</t>
    <rPh sb="0" eb="2">
      <t>シュウロウ</t>
    </rPh>
    <rPh sb="2" eb="4">
      <t>イコウ</t>
    </rPh>
    <rPh sb="4" eb="6">
      <t>シエン</t>
    </rPh>
    <rPh sb="6" eb="8">
      <t>タイセイ</t>
    </rPh>
    <rPh sb="9" eb="11">
      <t>シュウロウ</t>
    </rPh>
    <rPh sb="11" eb="13">
      <t>テイチャク</t>
    </rPh>
    <rPh sb="13" eb="14">
      <t>シャ</t>
    </rPh>
    <rPh sb="14" eb="15">
      <t>スウ</t>
    </rPh>
    <phoneticPr fontId="1"/>
  </si>
  <si>
    <t>就労移行支援体制</t>
    <rPh sb="0" eb="2">
      <t>シュウロウ</t>
    </rPh>
    <rPh sb="2" eb="4">
      <t>イコウ</t>
    </rPh>
    <rPh sb="4" eb="6">
      <t>シエン</t>
    </rPh>
    <rPh sb="6" eb="8">
      <t>タイセイ</t>
    </rPh>
    <phoneticPr fontId="2"/>
  </si>
  <si>
    <t>　１．平均工賃月額が４万５千円以上
　２．平均工賃月額が３万５千円以上４万５千円未満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phoneticPr fontId="1"/>
  </si>
  <si>
    <t>平均工賃月額区分（※8）</t>
    <phoneticPr fontId="1"/>
  </si>
  <si>
    <t xml:space="preserve">１．Ⅱ型(7.5:1)
２．Ⅲ型(10:1)
３．Ⅰ型(6:1)
</t>
    <phoneticPr fontId="2"/>
  </si>
  <si>
    <t>１．21人以上40人以下
２．41人以上60人以下
３．61人以上80人以下
４．81人以上
５．20人以下</t>
    <phoneticPr fontId="2"/>
  </si>
  <si>
    <t>１ なし　　　２ 減額（　　　　　円）　　３ 免除</t>
    <rPh sb="9" eb="11">
      <t>ゲンガク</t>
    </rPh>
    <rPh sb="17" eb="18">
      <t>エン</t>
    </rPh>
    <rPh sb="23" eb="25">
      <t>メンジョ</t>
    </rPh>
    <phoneticPr fontId="2"/>
  </si>
  <si>
    <t>就労継続A型利用者負担減免</t>
    <rPh sb="0" eb="2">
      <t>シュウロウ</t>
    </rPh>
    <rPh sb="2" eb="4">
      <t>ケイゾク</t>
    </rPh>
    <rPh sb="5" eb="6">
      <t>ガタ</t>
    </rPh>
    <rPh sb="6" eb="9">
      <t>リヨウシャ</t>
    </rPh>
    <rPh sb="9" eb="11">
      <t>フタン</t>
    </rPh>
    <rPh sb="11" eb="13">
      <t>ゲンメン</t>
    </rPh>
    <phoneticPr fontId="2"/>
  </si>
  <si>
    <t>１ なし　２ 職員欠如　３ 定員超過　４ サビ管欠如　
５ 自己評価未公表　６ 身体拘束廃止未実施　７ 虐待防止措置未実施　
８ 業務継続計画未策定　　９ 情報公表未報告</t>
    <rPh sb="7" eb="9">
      <t>ショクイン</t>
    </rPh>
    <rPh sb="9" eb="11">
      <t>ケツジョ</t>
    </rPh>
    <rPh sb="14" eb="16">
      <t>テイイン</t>
    </rPh>
    <rPh sb="16" eb="18">
      <t>チョウカ</t>
    </rPh>
    <rPh sb="23" eb="24">
      <t>カン</t>
    </rPh>
    <rPh sb="24" eb="26">
      <t>ケツジョ</t>
    </rPh>
    <rPh sb="30" eb="32">
      <t>ジコ</t>
    </rPh>
    <rPh sb="32" eb="34">
      <t>ヒョウカ</t>
    </rPh>
    <rPh sb="34" eb="37">
      <t>ミコウヒョウ</t>
    </rPh>
    <phoneticPr fontId="2"/>
  </si>
  <si>
    <t>賃金向上達成指導員配置</t>
    <rPh sb="0" eb="2">
      <t>チンギン</t>
    </rPh>
    <rPh sb="2" eb="4">
      <t>コウジョウ</t>
    </rPh>
    <rPh sb="4" eb="6">
      <t>タッセイ</t>
    </rPh>
    <rPh sb="6" eb="9">
      <t>シドウイン</t>
    </rPh>
    <rPh sb="9" eb="11">
      <t>ハイチ</t>
    </rPh>
    <phoneticPr fontId="1"/>
  </si>
  <si>
    <t>　１．なし　　　２．Ⅰ　　　３．Ⅱ</t>
    <phoneticPr fontId="2"/>
  </si>
  <si>
    <t>就労定着者数（　　　　　　）</t>
    <phoneticPr fontId="71"/>
  </si>
  <si>
    <t>就労移行支援体制（就労定着者数）</t>
    <rPh sb="0" eb="2">
      <t>シュウロウ</t>
    </rPh>
    <rPh sb="2" eb="4">
      <t>イコウ</t>
    </rPh>
    <rPh sb="4" eb="6">
      <t>シエン</t>
    </rPh>
    <rPh sb="6" eb="8">
      <t>タイセイ</t>
    </rPh>
    <phoneticPr fontId="1"/>
  </si>
  <si>
    <t>　１．評価点が170点以上の場合
　２．評価点が150点以上170点未満の場合
　３．評価点が130点以上150点未満の場合
　４．評価点が105点以上130点未満の場合
　５．評価点が80点以上105点未満の場合
　６．評価点が60点以上80点未満の場合
　７．評価点が60点未満の場合
　８．なし（経過措置対象）</t>
    <phoneticPr fontId="1"/>
  </si>
  <si>
    <t>評価点区分（※8）</t>
    <rPh sb="0" eb="2">
      <t>ヒョウカ</t>
    </rPh>
    <rPh sb="2" eb="3">
      <t>テン</t>
    </rPh>
    <rPh sb="3" eb="5">
      <t>クブン</t>
    </rPh>
    <phoneticPr fontId="1"/>
  </si>
  <si>
    <t>１ Ⅰ型(7.5:1)
２ Ⅱ型(10:1)</t>
    <phoneticPr fontId="2"/>
  </si>
  <si>
    <t>１ なし　２ 職員欠如　３ 定員超過　４ 標準期間超過　
５　サビ管欠如　６　身体拘束廃止未実施　７　虐待防止措置未実施　８　業務継続計画未策定　９　情報公表未報告　</t>
    <rPh sb="7" eb="9">
      <t>ショクイン</t>
    </rPh>
    <rPh sb="9" eb="11">
      <t>ケツジョ</t>
    </rPh>
    <rPh sb="14" eb="16">
      <t>テイイン</t>
    </rPh>
    <rPh sb="16" eb="18">
      <t>チョウカ</t>
    </rPh>
    <rPh sb="21" eb="23">
      <t>ヒョウジュン</t>
    </rPh>
    <rPh sb="23" eb="25">
      <t>キカン</t>
    </rPh>
    <rPh sb="25" eb="27">
      <t>チョウカ</t>
    </rPh>
    <rPh sb="33" eb="34">
      <t>カン</t>
    </rPh>
    <rPh sb="34" eb="36">
      <t>ケツジョ</t>
    </rPh>
    <phoneticPr fontId="2"/>
  </si>
  <si>
    <t>１ なし　　２ 職員欠如　　３ 定員超過　　４ 標準期間超過　
５　サビ管欠如　６　身体拘束廃止未実施　７　虐待防止措置未実施　８　業務継続計画未策定　　９　情報公表未報告　</t>
    <rPh sb="8" eb="10">
      <t>ショクイン</t>
    </rPh>
    <rPh sb="10" eb="12">
      <t>ケツジョ</t>
    </rPh>
    <rPh sb="16" eb="18">
      <t>テイイン</t>
    </rPh>
    <rPh sb="18" eb="20">
      <t>チョウカ</t>
    </rPh>
    <rPh sb="24" eb="26">
      <t>ヒョウジュン</t>
    </rPh>
    <rPh sb="26" eb="28">
      <t>キカン</t>
    </rPh>
    <rPh sb="28" eb="30">
      <t>チョウカ</t>
    </rPh>
    <rPh sb="36" eb="37">
      <t>カン</t>
    </rPh>
    <rPh sb="37" eb="39">
      <t>ケツジョ</t>
    </rPh>
    <phoneticPr fontId="2"/>
  </si>
  <si>
    <t>１　なし　　　　２　宿直体制　　　　３　夜勤体制</t>
    <phoneticPr fontId="2"/>
  </si>
  <si>
    <t>精神障害者退院支援施設</t>
    <rPh sb="0" eb="5">
      <t>セイシン</t>
    </rPh>
    <rPh sb="5" eb="7">
      <t>タイイン</t>
    </rPh>
    <rPh sb="7" eb="9">
      <t>シエン</t>
    </rPh>
    <rPh sb="9" eb="11">
      <t>シセツ</t>
    </rPh>
    <phoneticPr fontId="2"/>
  </si>
  <si>
    <t>１　なし　　　２　あり（研修修了証の写しの添付要）</t>
    <rPh sb="21" eb="23">
      <t>テンプ</t>
    </rPh>
    <rPh sb="23" eb="24">
      <t>ヨウ</t>
    </rPh>
    <phoneticPr fontId="2"/>
  </si>
  <si>
    <t>移行準備支援体制</t>
    <rPh sb="0" eb="2">
      <t>イコウ</t>
    </rPh>
    <rPh sb="2" eb="4">
      <t>ジュンビ</t>
    </rPh>
    <rPh sb="4" eb="6">
      <t>シエン</t>
    </rPh>
    <rPh sb="6" eb="8">
      <t>タイセイ</t>
    </rPh>
    <phoneticPr fontId="2"/>
  </si>
  <si>
    <t>社会生活支援</t>
    <phoneticPr fontId="2"/>
  </si>
  <si>
    <t>　１　就職後６月以上定着率が５割以上
　２　就職後６月以上定着率が４割以上５割未満
　３　就職後６月以上定着率が３割以上４割未満
　４　就職後６月以上定着率が２割以上３割未満
　５　就職後６月以上定着率が１割以上２割未満
　６　就職後６月以上定着率が０割超１割未満
　７　就職後６月以上定着率が０
　８　なし（経過措置対象）</t>
    <phoneticPr fontId="2"/>
  </si>
  <si>
    <t>就労定着率区分</t>
    <rPh sb="0" eb="2">
      <t>シュウロウ</t>
    </rPh>
    <rPh sb="2" eb="4">
      <t>テイチャク</t>
    </rPh>
    <rPh sb="4" eb="5">
      <t>リツ</t>
    </rPh>
    <rPh sb="5" eb="7">
      <t>クブン</t>
    </rPh>
    <phoneticPr fontId="2"/>
  </si>
  <si>
    <t>[施設区分]
１ 一般型
２ 資格取得型</t>
    <rPh sb="1" eb="3">
      <t>シセツ</t>
    </rPh>
    <rPh sb="3" eb="5">
      <t>クブン</t>
    </rPh>
    <phoneticPr fontId="2"/>
  </si>
  <si>
    <t>１　なし　　２　職員欠如　　３　定員超過　　４　標準期間超過　　５　サビ管欠如　６　身体拘束廃止未実施　７　虐待防止措置未実施　８　業務継続計画未策定　９　情報公表未報告　</t>
    <rPh sb="8" eb="10">
      <t>ショクイン</t>
    </rPh>
    <rPh sb="10" eb="12">
      <t>ケツジョ</t>
    </rPh>
    <rPh sb="16" eb="18">
      <t>テイイン</t>
    </rPh>
    <rPh sb="18" eb="20">
      <t>チョウカ</t>
    </rPh>
    <rPh sb="24" eb="26">
      <t>ヒョウジュン</t>
    </rPh>
    <rPh sb="26" eb="28">
      <t>キカン</t>
    </rPh>
    <rPh sb="28" eb="30">
      <t>チョウカ</t>
    </rPh>
    <rPh sb="36" eb="37">
      <t>カン</t>
    </rPh>
    <rPh sb="37" eb="39">
      <t>ケツジョ</t>
    </rPh>
    <phoneticPr fontId="2"/>
  </si>
  <si>
    <t>１　なし　　２　職員欠如　　３　定員超過　　４　標準期間超過
５ サビ管欠如　　６ 身体拘束廃止未実施　　７ 虐待防止措置未実施
８ 業務継続計画未策定　　９ 情報公表未報告　</t>
    <rPh sb="8" eb="10">
      <t>ショクイン</t>
    </rPh>
    <rPh sb="10" eb="12">
      <t>ケツジョ</t>
    </rPh>
    <rPh sb="16" eb="18">
      <t>テイイン</t>
    </rPh>
    <rPh sb="18" eb="20">
      <t>チョウカ</t>
    </rPh>
    <rPh sb="24" eb="26">
      <t>ヒョウジュン</t>
    </rPh>
    <rPh sb="26" eb="28">
      <t>キカン</t>
    </rPh>
    <rPh sb="28" eb="30">
      <t>チョウカ</t>
    </rPh>
    <rPh sb="35" eb="36">
      <t>カン</t>
    </rPh>
    <rPh sb="36" eb="38">
      <t>ケツジョ</t>
    </rPh>
    <phoneticPr fontId="2"/>
  </si>
  <si>
    <t>地域移行支援体制強化</t>
    <phoneticPr fontId="2"/>
  </si>
  <si>
    <t>継続就労者数（　　　　　　）</t>
    <rPh sb="0" eb="2">
      <t>ケイゾク</t>
    </rPh>
    <rPh sb="2" eb="4">
      <t>シュウロウ</t>
    </rPh>
    <rPh sb="4" eb="5">
      <t>シャ</t>
    </rPh>
    <rPh sb="5" eb="6">
      <t>スウ</t>
    </rPh>
    <phoneticPr fontId="71"/>
  </si>
  <si>
    <t>就労移行支援体制（継続就労者数）</t>
    <rPh sb="0" eb="2">
      <t>シュウロウ</t>
    </rPh>
    <rPh sb="2" eb="4">
      <t>イコウ</t>
    </rPh>
    <rPh sb="4" eb="6">
      <t>シエン</t>
    </rPh>
    <rPh sb="6" eb="8">
      <t>タイセイ</t>
    </rPh>
    <rPh sb="9" eb="11">
      <t>ケイゾク</t>
    </rPh>
    <rPh sb="11" eb="13">
      <t>シュウロウ</t>
    </rPh>
    <rPh sb="13" eb="14">
      <t>シャ</t>
    </rPh>
    <rPh sb="14" eb="15">
      <t>スウ</t>
    </rPh>
    <phoneticPr fontId="1"/>
  </si>
  <si>
    <t>就労移行支援体制</t>
    <rPh sb="0" eb="2">
      <t>シュウロウ</t>
    </rPh>
    <rPh sb="2" eb="4">
      <t>イコウ</t>
    </rPh>
    <rPh sb="4" eb="6">
      <t>シエン</t>
    </rPh>
    <rPh sb="6" eb="8">
      <t>タイセイ</t>
    </rPh>
    <phoneticPr fontId="1"/>
  </si>
  <si>
    <t>強度行動障害者地域移行体制</t>
    <rPh sb="0" eb="2">
      <t>キョウド</t>
    </rPh>
    <rPh sb="2" eb="4">
      <t>コウドウ</t>
    </rPh>
    <rPh sb="4" eb="7">
      <t>ショウガイシャ</t>
    </rPh>
    <rPh sb="7" eb="9">
      <t>チイキ</t>
    </rPh>
    <rPh sb="9" eb="11">
      <t>イコウ</t>
    </rPh>
    <phoneticPr fontId="1"/>
  </si>
  <si>
    <t>精神障害者地域移行体制</t>
    <rPh sb="0" eb="2">
      <t>セイシン</t>
    </rPh>
    <rPh sb="2" eb="5">
      <t>ショウガイシャ</t>
    </rPh>
    <rPh sb="5" eb="7">
      <t>チイキ</t>
    </rPh>
    <rPh sb="7" eb="9">
      <t>イコウ</t>
    </rPh>
    <phoneticPr fontId="1"/>
  </si>
  <si>
    <t>１．なし　　　２．Ⅰ　　　３．Ⅱ　　　４．Ⅲ　　　５．Ⅰ・Ⅱ
６．Ⅰ・Ⅲ　　　７．Ⅱ・Ⅲ　　　８．Ⅰ・Ⅱ・Ⅲ</t>
    <phoneticPr fontId="2"/>
  </si>
  <si>
    <t>夜間支援体制</t>
    <rPh sb="0" eb="2">
      <t>ヤカン</t>
    </rPh>
    <rPh sb="2" eb="4">
      <t>シエン</t>
    </rPh>
    <rPh sb="4" eb="6">
      <t>タイセイ</t>
    </rPh>
    <phoneticPr fontId="2"/>
  </si>
  <si>
    <t>地域移行支援体制強化</t>
    <rPh sb="0" eb="2">
      <t>チイキ</t>
    </rPh>
    <rPh sb="2" eb="4">
      <t>イコウ</t>
    </rPh>
    <rPh sb="4" eb="6">
      <t>シエン</t>
    </rPh>
    <rPh sb="6" eb="8">
      <t>タイセイ</t>
    </rPh>
    <rPh sb="8" eb="10">
      <t>キョウカ</t>
    </rPh>
    <phoneticPr fontId="2"/>
  </si>
  <si>
    <t>通勤者生活支援</t>
    <rPh sb="0" eb="3">
      <t>ツウキンシャ</t>
    </rPh>
    <rPh sb="3" eb="5">
      <t>セイカツ</t>
    </rPh>
    <rPh sb="5" eb="7">
      <t>シエン</t>
    </rPh>
    <phoneticPr fontId="2"/>
  </si>
  <si>
    <t>地域生活移行個別支援</t>
    <rPh sb="0" eb="2">
      <t>チイキ</t>
    </rPh>
    <rPh sb="2" eb="4">
      <t>セイカツ</t>
    </rPh>
    <rPh sb="4" eb="6">
      <t>イコウ</t>
    </rPh>
    <rPh sb="6" eb="8">
      <t>コベツ</t>
    </rPh>
    <rPh sb="8" eb="10">
      <t>シエン</t>
    </rPh>
    <phoneticPr fontId="2"/>
  </si>
  <si>
    <t>１　なし　　　　　２　あり（常勤換算1.0以上）</t>
    <rPh sb="14" eb="16">
      <t>ジョウキン</t>
    </rPh>
    <rPh sb="16" eb="18">
      <t>カンサン</t>
    </rPh>
    <rPh sb="21" eb="23">
      <t>イジョウ</t>
    </rPh>
    <phoneticPr fontId="2"/>
  </si>
  <si>
    <t>看護職員配置（Ⅱ）</t>
    <rPh sb="0" eb="2">
      <t>カンゴ</t>
    </rPh>
    <rPh sb="2" eb="4">
      <t>ショクイン</t>
    </rPh>
    <rPh sb="4" eb="6">
      <t>ハイチ</t>
    </rPh>
    <phoneticPr fontId="2"/>
  </si>
  <si>
    <t>１　なし　　２　職員欠如　　３　定員超過　　４　標準期間超過　　５　サビ管欠如　６　身体拘束廃止未実施（障害者支援施設以外）　７　身体拘束廃止未実施（障害者支援施設）　８　虐待防止措置未実施　９　業務継続計画未策定　１０　情報公表未報告</t>
    <rPh sb="8" eb="10">
      <t>ショクイン</t>
    </rPh>
    <rPh sb="10" eb="12">
      <t>ケツジョ</t>
    </rPh>
    <rPh sb="16" eb="18">
      <t>テイイン</t>
    </rPh>
    <rPh sb="18" eb="20">
      <t>チョウカ</t>
    </rPh>
    <rPh sb="24" eb="26">
      <t>ヒョウジュン</t>
    </rPh>
    <rPh sb="26" eb="28">
      <t>キカン</t>
    </rPh>
    <rPh sb="28" eb="30">
      <t>チョウカ</t>
    </rPh>
    <rPh sb="36" eb="37">
      <t>カン</t>
    </rPh>
    <rPh sb="37" eb="39">
      <t>ケツジョ</t>
    </rPh>
    <phoneticPr fontId="2"/>
  </si>
  <si>
    <t>１　なし　　２　職員欠如　　３　定員超過　　４　標準期間超過　　５　サビ管欠如　　６　身体拘束廃止未実施（障害者支援施設以外）　７ 身体拘束廃止未実施（障害者支援施設）　８ 虐待防止措置未実施　９ 業務継続計画未策定　　１０ 情報公表未報告</t>
    <rPh sb="8" eb="10">
      <t>ショクイン</t>
    </rPh>
    <rPh sb="10" eb="12">
      <t>ケツジョ</t>
    </rPh>
    <rPh sb="16" eb="18">
      <t>テイイン</t>
    </rPh>
    <rPh sb="18" eb="20">
      <t>チョウカ</t>
    </rPh>
    <rPh sb="24" eb="26">
      <t>ヒョウジュン</t>
    </rPh>
    <rPh sb="26" eb="28">
      <t>キカン</t>
    </rPh>
    <rPh sb="28" eb="30">
      <t>チョウカ</t>
    </rPh>
    <rPh sb="36" eb="37">
      <t>カン</t>
    </rPh>
    <rPh sb="37" eb="39">
      <t>ケツジョ</t>
    </rPh>
    <phoneticPr fontId="2"/>
  </si>
  <si>
    <t>　１．なし　　　　　　　２．あり</t>
    <phoneticPr fontId="2"/>
  </si>
  <si>
    <t>ピアサポート実施加算</t>
    <phoneticPr fontId="2"/>
  </si>
  <si>
    <t>（共生型自立訓練（生活訓練））サービス管理責任者配置等</t>
    <rPh sb="1" eb="4">
      <t>キョウセイガタ</t>
    </rPh>
    <rPh sb="4" eb="8">
      <t>ジリツクンレン</t>
    </rPh>
    <rPh sb="9" eb="11">
      <t>セイカツ</t>
    </rPh>
    <rPh sb="11" eb="13">
      <t>クンレン</t>
    </rPh>
    <rPh sb="19" eb="24">
      <t>カンリセキニンシャ</t>
    </rPh>
    <rPh sb="24" eb="26">
      <t>ハイチ</t>
    </rPh>
    <rPh sb="26" eb="27">
      <t>トウ</t>
    </rPh>
    <phoneticPr fontId="2"/>
  </si>
  <si>
    <t>１　なし　　　２　宿直体制　　　３　夜勤体制</t>
    <phoneticPr fontId="2"/>
  </si>
  <si>
    <t>就労定着者数（　 　　　　 人）</t>
    <rPh sb="0" eb="2">
      <t>シュウロウ</t>
    </rPh>
    <rPh sb="2" eb="4">
      <t>テイチャク</t>
    </rPh>
    <rPh sb="4" eb="5">
      <t>シャ</t>
    </rPh>
    <rPh sb="5" eb="6">
      <t>スウ</t>
    </rPh>
    <rPh sb="14" eb="15">
      <t>ニン</t>
    </rPh>
    <phoneticPr fontId="71"/>
  </si>
  <si>
    <t>個別計画訓練支援加算</t>
    <rPh sb="0" eb="2">
      <t>コベツ</t>
    </rPh>
    <rPh sb="2" eb="4">
      <t>ケイカク</t>
    </rPh>
    <rPh sb="4" eb="6">
      <t>クンレン</t>
    </rPh>
    <rPh sb="6" eb="8">
      <t>シエン</t>
    </rPh>
    <rPh sb="8" eb="10">
      <t>カサン</t>
    </rPh>
    <phoneticPr fontId="71"/>
  </si>
  <si>
    <t>１　なし　　　２　宿直体制　　　３　夜勤体制</t>
    <rPh sb="9" eb="11">
      <t>シュクチョク</t>
    </rPh>
    <rPh sb="11" eb="13">
      <t>タイセイ</t>
    </rPh>
    <rPh sb="18" eb="20">
      <t>ヤキン</t>
    </rPh>
    <rPh sb="20" eb="22">
      <t>タイセイ</t>
    </rPh>
    <phoneticPr fontId="2"/>
  </si>
  <si>
    <t>短期滞在</t>
    <rPh sb="0" eb="2">
      <t>タンキ</t>
    </rPh>
    <rPh sb="2" eb="4">
      <t>タイザイ</t>
    </rPh>
    <phoneticPr fontId="2"/>
  </si>
  <si>
    <t>１　なし　　　　　２　あり（訪問支援員配置）</t>
    <rPh sb="14" eb="16">
      <t>ホウモン</t>
    </rPh>
    <rPh sb="16" eb="19">
      <t>シエンイン</t>
    </rPh>
    <rPh sb="19" eb="21">
      <t>ハイチ</t>
    </rPh>
    <phoneticPr fontId="2"/>
  </si>
  <si>
    <t>訪問訓練</t>
    <rPh sb="0" eb="2">
      <t>ホウモン</t>
    </rPh>
    <rPh sb="2" eb="4">
      <t>クンレン</t>
    </rPh>
    <phoneticPr fontId="2"/>
  </si>
  <si>
    <t>１　なし　　　　　２　あり（常勤換算1.0以上）</t>
    <phoneticPr fontId="2"/>
  </si>
  <si>
    <t>看護職員配置（Ⅰ）</t>
    <rPh sb="0" eb="2">
      <t>カンゴ</t>
    </rPh>
    <rPh sb="2" eb="4">
      <t>ショクイン</t>
    </rPh>
    <rPh sb="4" eb="6">
      <t>ハイチ</t>
    </rPh>
    <phoneticPr fontId="2"/>
  </si>
  <si>
    <t>１　なし　　２　職員欠如　　３　定員超過　　４　標準期間超過　　
５　サビ管欠如　６　身体拘束廃止未実施（障害者支援施設以外）　
７ 身体拘束廃止未実施（障害者支援施設）　８ 虐待防止措置未実施　
９ 業務継続計画未策定　１０　情報公表未報告</t>
    <rPh sb="8" eb="10">
      <t>ショクイン</t>
    </rPh>
    <rPh sb="10" eb="12">
      <t>ケツジョ</t>
    </rPh>
    <rPh sb="16" eb="18">
      <t>テイイン</t>
    </rPh>
    <rPh sb="18" eb="20">
      <t>チョウカ</t>
    </rPh>
    <rPh sb="24" eb="26">
      <t>ヒョウジュン</t>
    </rPh>
    <rPh sb="26" eb="28">
      <t>キカン</t>
    </rPh>
    <rPh sb="28" eb="30">
      <t>チョウカ</t>
    </rPh>
    <rPh sb="37" eb="38">
      <t>カン</t>
    </rPh>
    <rPh sb="38" eb="40">
      <t>ケツジョ</t>
    </rPh>
    <phoneticPr fontId="2"/>
  </si>
  <si>
    <t>（共生型自立訓練（機能訓練））サービス管理責任者配置等</t>
    <rPh sb="1" eb="4">
      <t>キョウセイガタ</t>
    </rPh>
    <rPh sb="4" eb="8">
      <t>ジリツクンレン</t>
    </rPh>
    <rPh sb="9" eb="11">
      <t>キノウ</t>
    </rPh>
    <rPh sb="11" eb="13">
      <t>クンレン</t>
    </rPh>
    <rPh sb="19" eb="24">
      <t>カンリセキニンシャ</t>
    </rPh>
    <rPh sb="24" eb="26">
      <t>ハイチ</t>
    </rPh>
    <rPh sb="26" eb="27">
      <t>トウ</t>
    </rPh>
    <phoneticPr fontId="2"/>
  </si>
  <si>
    <t>就労定着者数（　　　　 　 人）</t>
    <rPh sb="0" eb="2">
      <t>シュウロウ</t>
    </rPh>
    <rPh sb="2" eb="4">
      <t>テイチャク</t>
    </rPh>
    <rPh sb="4" eb="5">
      <t>シャ</t>
    </rPh>
    <rPh sb="5" eb="6">
      <t>スウ</t>
    </rPh>
    <rPh sb="14" eb="15">
      <t>ニン</t>
    </rPh>
    <phoneticPr fontId="71"/>
  </si>
  <si>
    <t>視覚障害機能訓練専門職員配置</t>
    <rPh sb="0" eb="2">
      <t>シカク</t>
    </rPh>
    <rPh sb="2" eb="4">
      <t>ショウガイ</t>
    </rPh>
    <rPh sb="4" eb="6">
      <t>キノウ</t>
    </rPh>
    <rPh sb="6" eb="8">
      <t>クンレン</t>
    </rPh>
    <rPh sb="8" eb="10">
      <t>センモン</t>
    </rPh>
    <rPh sb="10" eb="12">
      <t>ショクイン</t>
    </rPh>
    <rPh sb="12" eb="14">
      <t>ハイチ</t>
    </rPh>
    <phoneticPr fontId="2"/>
  </si>
  <si>
    <t>リハビリテーション加算</t>
    <rPh sb="9" eb="11">
      <t>カサン</t>
    </rPh>
    <phoneticPr fontId="2"/>
  </si>
  <si>
    <t>訓練等給付</t>
    <rPh sb="0" eb="3">
      <t>クンレントウ</t>
    </rPh>
    <rPh sb="3" eb="5">
      <t>キュウフ</t>
    </rPh>
    <phoneticPr fontId="2"/>
  </si>
  <si>
    <t>１ なし　　２ 常勤栄養士未配置　　３　栄養士未配置
４ 職員欠如　　５ 定員超過　　６　身体拘束廃止未実施
７　虐待防止措置未実施　　８ 業務継続計画未策定　　
９ 情報公表未報告　１０ 地域移行等意向確認体制未整備（※12）</t>
    <rPh sb="8" eb="10">
      <t>ジョウキン</t>
    </rPh>
    <rPh sb="10" eb="13">
      <t>エイヨウシ</t>
    </rPh>
    <rPh sb="13" eb="14">
      <t>ミ</t>
    </rPh>
    <rPh sb="14" eb="16">
      <t>ハイチ</t>
    </rPh>
    <rPh sb="20" eb="23">
      <t>エイヨウシ</t>
    </rPh>
    <rPh sb="23" eb="24">
      <t>マ</t>
    </rPh>
    <rPh sb="24" eb="26">
      <t>ハイチ</t>
    </rPh>
    <rPh sb="29" eb="31">
      <t>ショクイン</t>
    </rPh>
    <rPh sb="31" eb="33">
      <t>ケツジョ</t>
    </rPh>
    <rPh sb="37" eb="39">
      <t>テイイン</t>
    </rPh>
    <rPh sb="39" eb="41">
      <t>チョウカ</t>
    </rPh>
    <phoneticPr fontId="2"/>
  </si>
  <si>
    <t>中核的人材配置体制</t>
    <rPh sb="0" eb="3">
      <t>チュウカクテキ</t>
    </rPh>
    <rPh sb="3" eb="5">
      <t>ジンザイ</t>
    </rPh>
    <rPh sb="5" eb="7">
      <t>ハイチ</t>
    </rPh>
    <rPh sb="7" eb="9">
      <t>タイセイ</t>
    </rPh>
    <phoneticPr fontId="2"/>
  </si>
  <si>
    <t>１．なし　　　２．Ⅰ　　　３．Ⅱ　　　４．Ⅰ・Ⅱ</t>
    <phoneticPr fontId="2"/>
  </si>
  <si>
    <t>障害者支援施設等感染対策向上体制</t>
    <rPh sb="0" eb="3">
      <t>ショウガイシャ</t>
    </rPh>
    <rPh sb="3" eb="5">
      <t>シエン</t>
    </rPh>
    <rPh sb="5" eb="7">
      <t>シセツ</t>
    </rPh>
    <rPh sb="7" eb="8">
      <t>トウ</t>
    </rPh>
    <rPh sb="8" eb="10">
      <t>カンセン</t>
    </rPh>
    <rPh sb="10" eb="12">
      <t>タイサク</t>
    </rPh>
    <rPh sb="12" eb="14">
      <t>コウジョウ</t>
    </rPh>
    <rPh sb="14" eb="16">
      <t>タイセイ</t>
    </rPh>
    <phoneticPr fontId="2"/>
  </si>
  <si>
    <t>定員減少数（　　　　　　）</t>
    <phoneticPr fontId="2"/>
  </si>
  <si>
    <t>地域移行支援体制（定員減少数）</t>
    <rPh sb="0" eb="2">
      <t>チイキ</t>
    </rPh>
    <rPh sb="2" eb="4">
      <t>イコウ</t>
    </rPh>
    <rPh sb="4" eb="6">
      <t>シエン</t>
    </rPh>
    <rPh sb="6" eb="8">
      <t>タイセイ</t>
    </rPh>
    <rPh sb="9" eb="11">
      <t>テイイン</t>
    </rPh>
    <rPh sb="11" eb="12">
      <t>ゲン</t>
    </rPh>
    <rPh sb="12" eb="14">
      <t>ショウスウ</t>
    </rPh>
    <phoneticPr fontId="2"/>
  </si>
  <si>
    <t>地域移行支援体制</t>
    <phoneticPr fontId="2"/>
  </si>
  <si>
    <t>口腔衛生管理体制</t>
    <rPh sb="0" eb="2">
      <t>コウクウ</t>
    </rPh>
    <rPh sb="2" eb="4">
      <t>エイセイ</t>
    </rPh>
    <rPh sb="4" eb="6">
      <t>カンリ</t>
    </rPh>
    <rPh sb="6" eb="8">
      <t>タイセイ</t>
    </rPh>
    <phoneticPr fontId="2"/>
  </si>
  <si>
    <t>１を超えて配置した看護職員配置数（　　　　　　）</t>
    <phoneticPr fontId="2"/>
  </si>
  <si>
    <t>夜間看護体制（看護職員配置数）（※14）</t>
    <phoneticPr fontId="2"/>
  </si>
  <si>
    <t>夜間看護体制</t>
    <phoneticPr fontId="2"/>
  </si>
  <si>
    <t>重度障害者支援Ⅱ・Ⅲ体制</t>
    <rPh sb="0" eb="2">
      <t>ジュウド</t>
    </rPh>
    <rPh sb="2" eb="5">
      <t>ショウガイシャ</t>
    </rPh>
    <rPh sb="5" eb="7">
      <t>シエン</t>
    </rPh>
    <phoneticPr fontId="2"/>
  </si>
  <si>
    <t>１　なし　　　　２ Ⅰ型(基本)　　　　３ Ⅰ型(重度)</t>
    <rPh sb="11" eb="12">
      <t>ガタ</t>
    </rPh>
    <rPh sb="13" eb="15">
      <t>キホン</t>
    </rPh>
    <rPh sb="23" eb="24">
      <t>ガタ</t>
    </rPh>
    <rPh sb="25" eb="27">
      <t>ジュウド</t>
    </rPh>
    <phoneticPr fontId="2"/>
  </si>
  <si>
    <t>重度障害者支援Ⅰ体制</t>
    <rPh sb="0" eb="2">
      <t>ジュウド</t>
    </rPh>
    <rPh sb="2" eb="5">
      <t>ショウガイシャ</t>
    </rPh>
    <rPh sb="5" eb="7">
      <t>シエン</t>
    </rPh>
    <phoneticPr fontId="2"/>
  </si>
  <si>
    <t>夜勤職員配置体制</t>
    <rPh sb="0" eb="2">
      <t>ヤキン</t>
    </rPh>
    <rPh sb="2" eb="4">
      <t>ショクイン</t>
    </rPh>
    <rPh sb="4" eb="6">
      <t>ハイチ</t>
    </rPh>
    <rPh sb="6" eb="8">
      <t>タイセイ</t>
    </rPh>
    <phoneticPr fontId="2"/>
  </si>
  <si>
    <t>１．40人以下
４．81人以上
５．41人以上50人以下
６．51人以上60人以下
７．61人以上70人以下
８．71人以上80人以下</t>
    <phoneticPr fontId="2"/>
  </si>
  <si>
    <t>１ なし　　２ 職員欠如　　３ 定員超過　　４ 大規模　
５ 身体拘束廃止未実施　　６ 虐待防止措置未実施　
７ 業務継続計画未策定　　８ 情報公表未報告</t>
    <rPh sb="8" eb="10">
      <t>ショクイン</t>
    </rPh>
    <rPh sb="10" eb="12">
      <t>ケツジョ</t>
    </rPh>
    <rPh sb="16" eb="18">
      <t>テイイン</t>
    </rPh>
    <rPh sb="18" eb="20">
      <t>チョウカ</t>
    </rPh>
    <rPh sb="24" eb="27">
      <t>ダイキボ</t>
    </rPh>
    <phoneticPr fontId="2"/>
  </si>
  <si>
    <t>中核的人材配置体制</t>
    <phoneticPr fontId="2"/>
  </si>
  <si>
    <t>重度障害者支援加算（強度行動障害）</t>
    <rPh sb="0" eb="2">
      <t>ジュウド</t>
    </rPh>
    <rPh sb="2" eb="4">
      <t>ショウガイ</t>
    </rPh>
    <rPh sb="4" eb="5">
      <t>シャ</t>
    </rPh>
    <rPh sb="5" eb="7">
      <t>シエン</t>
    </rPh>
    <rPh sb="7" eb="9">
      <t>カサン</t>
    </rPh>
    <rPh sb="10" eb="12">
      <t>キョウド</t>
    </rPh>
    <rPh sb="12" eb="14">
      <t>コウドウ</t>
    </rPh>
    <rPh sb="14" eb="16">
      <t>ショウガイ</t>
    </rPh>
    <phoneticPr fontId="2"/>
  </si>
  <si>
    <t>１　なし　　　　　２　Ⅰ　　　　　３　Ⅱ</t>
    <phoneticPr fontId="2"/>
  </si>
  <si>
    <t>（共生型短期入所）福祉専門職員配置等</t>
    <rPh sb="1" eb="4">
      <t>キョウセイガタ</t>
    </rPh>
    <rPh sb="4" eb="6">
      <t>タンキ</t>
    </rPh>
    <rPh sb="6" eb="8">
      <t>ニュウショ</t>
    </rPh>
    <rPh sb="9" eb="11">
      <t>フクシ</t>
    </rPh>
    <rPh sb="11" eb="13">
      <t>センモン</t>
    </rPh>
    <rPh sb="13" eb="15">
      <t>ショクイン</t>
    </rPh>
    <rPh sb="15" eb="17">
      <t>ハイチ</t>
    </rPh>
    <rPh sb="17" eb="18">
      <t>トウ</t>
    </rPh>
    <phoneticPr fontId="2"/>
  </si>
  <si>
    <t>医療連携体制加算（Ⅸ）</t>
    <phoneticPr fontId="2"/>
  </si>
  <si>
    <t>常勤看護職員等配置</t>
    <rPh sb="0" eb="2">
      <t>ジョウキン</t>
    </rPh>
    <rPh sb="2" eb="4">
      <t>カンゴ</t>
    </rPh>
    <rPh sb="4" eb="6">
      <t>ショクイン</t>
    </rPh>
    <rPh sb="6" eb="7">
      <t>トウ</t>
    </rPh>
    <rPh sb="7" eb="9">
      <t>ハイチ</t>
    </rPh>
    <phoneticPr fontId="71"/>
  </si>
  <si>
    <t>１　なし　　　　２　その他栄養士　　　　３　常勤栄養士　
４　常勤管理栄養士</t>
    <rPh sb="12" eb="13">
      <t>タ</t>
    </rPh>
    <rPh sb="13" eb="16">
      <t>エイヨウシ</t>
    </rPh>
    <rPh sb="22" eb="24">
      <t>ジョウキン</t>
    </rPh>
    <rPh sb="24" eb="27">
      <t>エイヨウシ</t>
    </rPh>
    <rPh sb="31" eb="33">
      <t>ジョウキン</t>
    </rPh>
    <rPh sb="33" eb="35">
      <t>カンリ</t>
    </rPh>
    <rPh sb="35" eb="38">
      <t>エイヨウシ</t>
    </rPh>
    <phoneticPr fontId="2"/>
  </si>
  <si>
    <t>栄養士配置</t>
    <rPh sb="0" eb="3">
      <t>エイヨウシ</t>
    </rPh>
    <rPh sb="3" eb="5">
      <t>ハイチ</t>
    </rPh>
    <phoneticPr fontId="2"/>
  </si>
  <si>
    <t>単独型加算</t>
    <rPh sb="0" eb="2">
      <t>タンドク</t>
    </rPh>
    <rPh sb="2" eb="3">
      <t>ガタ</t>
    </rPh>
    <rPh sb="3" eb="5">
      <t>カサン</t>
    </rPh>
    <phoneticPr fontId="2"/>
  </si>
  <si>
    <t>[施設区分]
１　福祉型
２　医療型
３　福祉型（強化）</t>
    <rPh sb="1" eb="3">
      <t>シセツ</t>
    </rPh>
    <rPh sb="3" eb="5">
      <t>クブン</t>
    </rPh>
    <rPh sb="21" eb="24">
      <t>フクシガタ</t>
    </rPh>
    <rPh sb="25" eb="27">
      <t>キョウカ</t>
    </rPh>
    <phoneticPr fontId="2"/>
  </si>
  <si>
    <t>１ なし　　２ 定員81人(単位ごと)以上 　　３　医師未配置
４ 職員欠如　　５ 定員超過　　６ 開所時間（４時間未満）
７ 開所時間（４時間以上６時間未満）　８　短時間利用
９ サビ管欠如　１０ 身体拘束廃止未実施（障害者支援施設以外）
１１ 身体拘束廃止未実施（障害者支援施設）
１２ 虐待防止措置未実施　　１３ 業務継続計画未策定
１４ 情報公表未報告</t>
    <rPh sb="8" eb="10">
      <t>テイイン</t>
    </rPh>
    <rPh sb="12" eb="13">
      <t>ニン</t>
    </rPh>
    <rPh sb="14" eb="16">
      <t>タンイ</t>
    </rPh>
    <rPh sb="19" eb="21">
      <t>イジョウ</t>
    </rPh>
    <rPh sb="26" eb="28">
      <t>イシ</t>
    </rPh>
    <rPh sb="28" eb="29">
      <t>ミ</t>
    </rPh>
    <rPh sb="29" eb="31">
      <t>ハイチ</t>
    </rPh>
    <rPh sb="34" eb="36">
      <t>ショクイン</t>
    </rPh>
    <rPh sb="36" eb="38">
      <t>ケツジョ</t>
    </rPh>
    <rPh sb="42" eb="44">
      <t>テイイン</t>
    </rPh>
    <rPh sb="44" eb="46">
      <t>チョウカ</t>
    </rPh>
    <rPh sb="50" eb="52">
      <t>カイショ</t>
    </rPh>
    <rPh sb="52" eb="54">
      <t>ジカン</t>
    </rPh>
    <rPh sb="56" eb="58">
      <t>ジカン</t>
    </rPh>
    <rPh sb="58" eb="60">
      <t>ミマン</t>
    </rPh>
    <rPh sb="64" eb="66">
      <t>カイショ</t>
    </rPh>
    <rPh sb="66" eb="68">
      <t>ジカン</t>
    </rPh>
    <rPh sb="70" eb="74">
      <t>ジカンイジョウ</t>
    </rPh>
    <rPh sb="75" eb="77">
      <t>ジカン</t>
    </rPh>
    <rPh sb="77" eb="79">
      <t>ミマン</t>
    </rPh>
    <rPh sb="83" eb="86">
      <t>タンジカン</t>
    </rPh>
    <rPh sb="86" eb="88">
      <t>リヨウ</t>
    </rPh>
    <rPh sb="93" eb="94">
      <t>カン</t>
    </rPh>
    <rPh sb="94" eb="96">
      <t>ケツジョ</t>
    </rPh>
    <phoneticPr fontId="2"/>
  </si>
  <si>
    <t>栄養改善体制</t>
    <phoneticPr fontId="2"/>
  </si>
  <si>
    <t>重度障害者支援Ⅱ・Ⅲ体制</t>
    <phoneticPr fontId="2"/>
  </si>
  <si>
    <t>重度障害者支援Ⅰ体制</t>
    <rPh sb="0" eb="2">
      <t>ジュウド</t>
    </rPh>
    <rPh sb="2" eb="5">
      <t>ショウガイシャ</t>
    </rPh>
    <rPh sb="5" eb="7">
      <t>シエン</t>
    </rPh>
    <rPh sb="8" eb="10">
      <t>タイセイ</t>
    </rPh>
    <phoneticPr fontId="71"/>
  </si>
  <si>
    <t>看護職員常勤換算員数（　　　　　　）</t>
    <phoneticPr fontId="2"/>
  </si>
  <si>
    <t>常勤看護職員等配置（看護職員常勤換算員数）（※16）</t>
    <phoneticPr fontId="2"/>
  </si>
  <si>
    <t>常勤看護職員等配置</t>
    <phoneticPr fontId="2"/>
  </si>
  <si>
    <t>延長支援加算</t>
    <rPh sb="0" eb="2">
      <t>エンチョウ</t>
    </rPh>
    <rPh sb="2" eb="4">
      <t>シエン</t>
    </rPh>
    <rPh sb="4" eb="6">
      <t>カサン</t>
    </rPh>
    <phoneticPr fontId="2"/>
  </si>
  <si>
    <t>人員配置体制</t>
    <phoneticPr fontId="2"/>
  </si>
  <si>
    <t>　１．一般　　　　　　　２．小規模多機能</t>
    <phoneticPr fontId="2"/>
  </si>
  <si>
    <t>施設区分</t>
    <phoneticPr fontId="2"/>
  </si>
  <si>
    <t>１．Ⅱ型(1.7:1)
２．Ⅲ型(2:1)
３．Ⅳ型(2.5:1)
４．Ⅴ型(3:1)
５．Ⅵ型(3.5:1)
６．Ⅶ型(4:1)
７．Ⅷ型(4.5:1)
８．Ⅸ型(5:1)
９．Ⅹ型(5.5:1)
10．Ⅺ型(6:1)
11．Ⅰ型(1.5:1)</t>
    <phoneticPr fontId="2"/>
  </si>
  <si>
    <t>４．81人以上
６．21人以上30人以下
７．31人以上40人以下
８．41人以上50人以下
９．51人以上60人以下
１０．61人以上70人以下
１１．71人以上80人以下
１２．5人以下
１３．6人以上10人以下
１４．11人以上20人以下</t>
    <phoneticPr fontId="2"/>
  </si>
  <si>
    <t>４．81人以上
５．20人以下
６．21人以上30人以下
７．31人以上40人以下
８．41人以上50人以下
９．51人以上60人以下
１０．61人以上70人以下
１１．71人以上80人以下</t>
    <phoneticPr fontId="2"/>
  </si>
  <si>
    <t>１　なし　　２　職員欠如　　３　定員超過　４　サビ管欠如
５　身体拘束廃止未実施　６　虐待防止措置未実施　
７　業務継続計画未策定　８　情報公表未報告</t>
    <rPh sb="8" eb="10">
      <t>ショクイン</t>
    </rPh>
    <rPh sb="10" eb="12">
      <t>ケツジョ</t>
    </rPh>
    <rPh sb="16" eb="18">
      <t>テイイン</t>
    </rPh>
    <rPh sb="18" eb="20">
      <t>チョウカ</t>
    </rPh>
    <rPh sb="25" eb="28">
      <t>カンケツジョ</t>
    </rPh>
    <phoneticPr fontId="2"/>
  </si>
  <si>
    <t>人員配置体制</t>
  </si>
  <si>
    <t>特例対象（※３）</t>
    <rPh sb="0" eb="2">
      <t>トクレイ</t>
    </rPh>
    <rPh sb="2" eb="4">
      <t>タイショウ</t>
    </rPh>
    <phoneticPr fontId="2"/>
  </si>
  <si>
    <t>１．Ⅰ型
２．Ⅱ型
３．Ⅲ型
４．Ⅳ型
５．Ⅴ型</t>
    <phoneticPr fontId="2"/>
  </si>
  <si>
    <t>１．40人以下
２．41人以上60人以下
３．61人以上80人以下
４．81人以上</t>
    <phoneticPr fontId="2"/>
  </si>
  <si>
    <t>介護給付</t>
    <rPh sb="0" eb="2">
      <t>カイゴ</t>
    </rPh>
    <rPh sb="2" eb="4">
      <t>キュウフ</t>
    </rPh>
    <phoneticPr fontId="2"/>
  </si>
  <si>
    <t>１．Ｖ（１）　　２．Ｖ（２）　　３．Ｖ（３）　　４．Ｖ（４）
５．Ｖ（５）　　６．Ｖ（６）　　７．Ｖ（７）　　８．Ｖ（８）
９．Ｖ（９）　　　１０．Ｖ（１０）　　１１．Ｖ（１１）
１２．Ｖ（１２）　　１３．Ｖ（１３）　　１４．Ｖ（１４）</t>
    <phoneticPr fontId="2"/>
  </si>
  <si>
    <t>福祉・介護職員等処遇改善加算（Ⅴ）区分（※17 ※19）</t>
    <phoneticPr fontId="2"/>
  </si>
  <si>
    <t>福祉・介護職員等処遇改善加算対象（※16※18）</t>
    <rPh sb="0" eb="2">
      <t>フクシ</t>
    </rPh>
    <rPh sb="3" eb="5">
      <t>カイゴ</t>
    </rPh>
    <rPh sb="5" eb="7">
      <t>ショクイン</t>
    </rPh>
    <rPh sb="7" eb="8">
      <t>トウ</t>
    </rPh>
    <rPh sb="8" eb="10">
      <t>ショグウ</t>
    </rPh>
    <rPh sb="10" eb="12">
      <t>カイゼン</t>
    </rPh>
    <rPh sb="12" eb="14">
      <t>カサン</t>
    </rPh>
    <rPh sb="14" eb="16">
      <t>タイショウ</t>
    </rPh>
    <phoneticPr fontId="2"/>
  </si>
  <si>
    <t>１．なし　　　　　　　２．あり</t>
    <phoneticPr fontId="71"/>
  </si>
  <si>
    <t>高次脳機能障害者支援体制</t>
    <phoneticPr fontId="71"/>
  </si>
  <si>
    <t>１　非該当　　　　　　２　該当</t>
    <rPh sb="2" eb="5">
      <t>ヒガイトウ</t>
    </rPh>
    <rPh sb="13" eb="15">
      <t>ガイトウ</t>
    </rPh>
    <phoneticPr fontId="71"/>
  </si>
  <si>
    <t>地域生活支援拠点等</t>
    <rPh sb="6" eb="8">
      <t>キョテン</t>
    </rPh>
    <rPh sb="8" eb="9">
      <t>トウ</t>
    </rPh>
    <phoneticPr fontId="1"/>
  </si>
  <si>
    <t>指定管理者制度適用区分</t>
    <rPh sb="0" eb="2">
      <t>シテイ</t>
    </rPh>
    <rPh sb="2" eb="5">
      <t>カンリシャ</t>
    </rPh>
    <rPh sb="5" eb="7">
      <t>セイド</t>
    </rPh>
    <rPh sb="7" eb="9">
      <t>テキヨウ</t>
    </rPh>
    <rPh sb="9" eb="11">
      <t>クブン</t>
    </rPh>
    <phoneticPr fontId="71"/>
  </si>
  <si>
    <t>←この丸をコピーして貼り付けで加算の有無等を選択してください。</t>
  </si>
  <si>
    <t>（共生型）サービス管理責任者配置等（※７）</t>
    <rPh sb="1" eb="4">
      <t>キョウセイガタ</t>
    </rPh>
    <rPh sb="9" eb="11">
      <t>カンリ</t>
    </rPh>
    <rPh sb="11" eb="13">
      <t>セキニン</t>
    </rPh>
    <rPh sb="13" eb="14">
      <t>シャ</t>
    </rPh>
    <rPh sb="14" eb="16">
      <t>ハイチ</t>
    </rPh>
    <rPh sb="16" eb="17">
      <t>トウ</t>
    </rPh>
    <phoneticPr fontId="1"/>
  </si>
  <si>
    <t>共生型サービス対象区分</t>
    <rPh sb="0" eb="3">
      <t>キョウセイガタ</t>
    </rPh>
    <rPh sb="7" eb="9">
      <t>タイショウ</t>
    </rPh>
    <rPh sb="9" eb="11">
      <t>クブン</t>
    </rPh>
    <phoneticPr fontId="71"/>
  </si>
  <si>
    <t>利用日数の特例</t>
    <rPh sb="0" eb="2">
      <t>リヨウ</t>
    </rPh>
    <rPh sb="2" eb="4">
      <t>ニッスウ</t>
    </rPh>
    <rPh sb="5" eb="7">
      <t>トクレイ</t>
    </rPh>
    <phoneticPr fontId="2"/>
  </si>
  <si>
    <t>視覚・聴覚等支援体制</t>
    <rPh sb="0" eb="2">
      <t>シカク</t>
    </rPh>
    <rPh sb="3" eb="5">
      <t>チョウカク</t>
    </rPh>
    <rPh sb="5" eb="6">
      <t>トウ</t>
    </rPh>
    <rPh sb="6" eb="8">
      <t>シエン</t>
    </rPh>
    <rPh sb="8" eb="10">
      <t>タイセイ</t>
    </rPh>
    <phoneticPr fontId="2"/>
  </si>
  <si>
    <t>１　なし　　　　　３　Ⅰ　　　　　４　Ⅱ</t>
    <phoneticPr fontId="2"/>
  </si>
  <si>
    <t>送迎体制</t>
    <rPh sb="0" eb="2">
      <t>ソウゲイ</t>
    </rPh>
    <rPh sb="2" eb="4">
      <t>タイセイ</t>
    </rPh>
    <phoneticPr fontId="2"/>
  </si>
  <si>
    <t>食事提供体制</t>
    <rPh sb="0" eb="2">
      <t>ショクジ</t>
    </rPh>
    <rPh sb="2" eb="4">
      <t>テイキョウ</t>
    </rPh>
    <rPh sb="4" eb="6">
      <t>タイセイ</t>
    </rPh>
    <phoneticPr fontId="2"/>
  </si>
  <si>
    <t>　１．なし　　３．Ⅱ　　４．Ⅲ　　５．Ⅰ　　６．Ⅰ・Ⅲ　　７．Ⅱ・Ⅲ</t>
    <phoneticPr fontId="2"/>
  </si>
  <si>
    <t>福祉専門職員配置等（生活介護）</t>
    <rPh sb="8" eb="9">
      <t>トウ</t>
    </rPh>
    <rPh sb="10" eb="12">
      <t>セイカツ</t>
    </rPh>
    <rPh sb="12" eb="14">
      <t>カイゴ</t>
    </rPh>
    <phoneticPr fontId="2"/>
  </si>
  <si>
    <t>１　なし　　　２　Ⅱ　　　　３　Ⅲ　　　　４　Ⅰ</t>
    <phoneticPr fontId="2"/>
  </si>
  <si>
    <t>福祉専門職員配置等（生活介護以外）</t>
    <rPh sb="8" eb="9">
      <t>トウ</t>
    </rPh>
    <rPh sb="10" eb="12">
      <t>セイカツ</t>
    </rPh>
    <rPh sb="12" eb="14">
      <t>カイゴ</t>
    </rPh>
    <rPh sb="14" eb="16">
      <t>イガイ</t>
    </rPh>
    <phoneticPr fontId="2"/>
  </si>
  <si>
    <t>３級地</t>
    <rPh sb="1" eb="2">
      <t>キュウ</t>
    </rPh>
    <rPh sb="2" eb="3">
      <t>チ</t>
    </rPh>
    <phoneticPr fontId="2"/>
  </si>
  <si>
    <t>日中
定員計</t>
    <rPh sb="0" eb="2">
      <t>ニッチュウ</t>
    </rPh>
    <rPh sb="3" eb="5">
      <t>テイイン</t>
    </rPh>
    <rPh sb="5" eb="6">
      <t>ケイ</t>
    </rPh>
    <phoneticPr fontId="2"/>
  </si>
  <si>
    <t>共　通</t>
    <rPh sb="0" eb="1">
      <t>トモ</t>
    </rPh>
    <rPh sb="2" eb="3">
      <t>ツウ</t>
    </rPh>
    <phoneticPr fontId="2"/>
  </si>
  <si>
    <t>人員配置区分
（※2）</t>
    <phoneticPr fontId="2"/>
  </si>
  <si>
    <t>多機能型等
　　定員区分（※1）</t>
    <phoneticPr fontId="2"/>
  </si>
  <si>
    <t>定員規模</t>
  </si>
  <si>
    <t>定員数</t>
    <rPh sb="0" eb="2">
      <t>テイイン</t>
    </rPh>
    <rPh sb="2" eb="3">
      <t>スウ</t>
    </rPh>
    <phoneticPr fontId="2"/>
  </si>
  <si>
    <t>提供サービス
※添付書類</t>
    <rPh sb="0" eb="2">
      <t>テイキョウ</t>
    </rPh>
    <rPh sb="8" eb="10">
      <t>テンプ</t>
    </rPh>
    <rPh sb="10" eb="12">
      <t>ショルイ</t>
    </rPh>
    <phoneticPr fontId="2"/>
  </si>
  <si>
    <t>事業所・施設の名称</t>
    <rPh sb="0" eb="3">
      <t>ジギョウショ</t>
    </rPh>
    <rPh sb="4" eb="6">
      <t>シセツ</t>
    </rPh>
    <rPh sb="7" eb="9">
      <t>メイショウ</t>
    </rPh>
    <phoneticPr fontId="2"/>
  </si>
  <si>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2"/>
  </si>
  <si>
    <t>サービスの種類</t>
    <rPh sb="5" eb="7">
      <t>シュルイ</t>
    </rPh>
    <phoneticPr fontId="2"/>
  </si>
  <si>
    <r>
      <rPr>
        <sz val="12"/>
        <color theme="1"/>
        <rFont val="BIZ UDPゴシック"/>
        <family val="3"/>
        <charset val="128"/>
      </rPr>
      <t>地域区分</t>
    </r>
    <r>
      <rPr>
        <sz val="10"/>
        <color theme="1"/>
        <rFont val="BIZ UDPゴシック"/>
        <family val="3"/>
        <charset val="128"/>
      </rPr>
      <t>※必ず確認してください</t>
    </r>
    <rPh sb="0" eb="2">
      <t>チイキ</t>
    </rPh>
    <rPh sb="2" eb="4">
      <t>クブン</t>
    </rPh>
    <rPh sb="5" eb="6">
      <t>カナラ</t>
    </rPh>
    <rPh sb="7" eb="9">
      <t>カクニン</t>
    </rPh>
    <phoneticPr fontId="2"/>
  </si>
  <si>
    <r>
      <rPr>
        <sz val="12"/>
        <color theme="1"/>
        <rFont val="BIZ UDPゴシック"/>
        <family val="3"/>
        <charset val="128"/>
      </rPr>
      <t xml:space="preserve">療養介護
</t>
    </r>
    <r>
      <rPr>
        <sz val="10"/>
        <color theme="1"/>
        <rFont val="BIZ UDPゴシック"/>
        <family val="3"/>
        <charset val="128"/>
      </rPr>
      <t xml:space="preserve">
　※別紙２添付</t>
    </r>
    <rPh sb="0" eb="2">
      <t>リョウヨウ</t>
    </rPh>
    <rPh sb="2" eb="4">
      <t>カイゴ</t>
    </rPh>
    <rPh sb="8" eb="10">
      <t>ベッシ</t>
    </rPh>
    <rPh sb="11" eb="13">
      <t>テンプ</t>
    </rPh>
    <phoneticPr fontId="2"/>
  </si>
  <si>
    <r>
      <rPr>
        <sz val="12"/>
        <color theme="1"/>
        <rFont val="BIZ UDPゴシック"/>
        <family val="3"/>
        <charset val="128"/>
      </rPr>
      <t>　生活介護</t>
    </r>
    <r>
      <rPr>
        <sz val="10"/>
        <color theme="1"/>
        <rFont val="BIZ UDPゴシック"/>
        <family val="3"/>
        <charset val="128"/>
      </rPr>
      <t xml:space="preserve">
　※別紙２
　</t>
    </r>
    <r>
      <rPr>
        <sz val="10"/>
        <color rgb="FFFF0000"/>
        <rFont val="BIZ UDPゴシック"/>
        <family val="3"/>
        <charset val="128"/>
      </rPr>
      <t>　</t>
    </r>
    <r>
      <rPr>
        <b/>
        <sz val="10"/>
        <color rgb="FFFF0000"/>
        <rFont val="BIZ UDPゴシック"/>
        <family val="3"/>
        <charset val="128"/>
      </rPr>
      <t>別紙７</t>
    </r>
    <r>
      <rPr>
        <sz val="10"/>
        <color theme="1"/>
        <rFont val="BIZ UDPゴシック"/>
        <family val="3"/>
        <charset val="128"/>
      </rPr>
      <t>添付</t>
    </r>
    <rPh sb="1" eb="3">
      <t>セイカツ</t>
    </rPh>
    <rPh sb="3" eb="5">
      <t>カイゴ</t>
    </rPh>
    <rPh sb="9" eb="11">
      <t>ベッシ</t>
    </rPh>
    <rPh sb="15" eb="17">
      <t>ベッシ</t>
    </rPh>
    <rPh sb="18" eb="20">
      <t>テンプ</t>
    </rPh>
    <phoneticPr fontId="2"/>
  </si>
  <si>
    <r>
      <rPr>
        <sz val="12"/>
        <color theme="1"/>
        <rFont val="BIZ UDPゴシック"/>
        <family val="3"/>
        <charset val="128"/>
      </rPr>
      <t xml:space="preserve">短期入所
</t>
    </r>
    <r>
      <rPr>
        <sz val="10"/>
        <color theme="1"/>
        <rFont val="BIZ UDPゴシック"/>
        <family val="3"/>
        <charset val="128"/>
      </rPr>
      <t xml:space="preserve">
　※別紙２添付</t>
    </r>
    <rPh sb="0" eb="2">
      <t>タンキ</t>
    </rPh>
    <rPh sb="2" eb="4">
      <t>ニュウショ</t>
    </rPh>
    <rPh sb="8" eb="10">
      <t>ベッシ</t>
    </rPh>
    <rPh sb="11" eb="13">
      <t>テンプ</t>
    </rPh>
    <phoneticPr fontId="2"/>
  </si>
  <si>
    <r>
      <rPr>
        <sz val="12"/>
        <color theme="1"/>
        <rFont val="BIZ UDPゴシック"/>
        <family val="3"/>
        <charset val="128"/>
      </rPr>
      <t>施設入所支援</t>
    </r>
    <r>
      <rPr>
        <sz val="10"/>
        <color theme="1"/>
        <rFont val="BIZ UDPゴシック"/>
        <family val="3"/>
        <charset val="128"/>
      </rPr>
      <t xml:space="preserve">
　※別紙２添付</t>
    </r>
    <rPh sb="0" eb="2">
      <t>シセツ</t>
    </rPh>
    <rPh sb="2" eb="4">
      <t>ニュウショ</t>
    </rPh>
    <rPh sb="4" eb="6">
      <t>シエン</t>
    </rPh>
    <rPh sb="10" eb="12">
      <t>ベッシ</t>
    </rPh>
    <rPh sb="13" eb="15">
      <t>テンプ</t>
    </rPh>
    <phoneticPr fontId="2"/>
  </si>
  <si>
    <r>
      <rPr>
        <sz val="12"/>
        <color theme="1"/>
        <rFont val="BIZ UDPゴシック"/>
        <family val="3"/>
        <charset val="128"/>
      </rPr>
      <t>自立訓練
（機能訓練）</t>
    </r>
    <r>
      <rPr>
        <sz val="10"/>
        <color theme="1"/>
        <rFont val="BIZ UDPゴシック"/>
        <family val="3"/>
        <charset val="128"/>
      </rPr>
      <t xml:space="preserve">
　※別紙２
　　別紙１４
　　添付</t>
    </r>
    <rPh sb="0" eb="2">
      <t>ジリツ</t>
    </rPh>
    <rPh sb="2" eb="4">
      <t>クンレン</t>
    </rPh>
    <rPh sb="6" eb="8">
      <t>キノウ</t>
    </rPh>
    <rPh sb="8" eb="10">
      <t>クンレン</t>
    </rPh>
    <rPh sb="15" eb="17">
      <t>ベッシ</t>
    </rPh>
    <rPh sb="21" eb="23">
      <t>ベッシ</t>
    </rPh>
    <rPh sb="28" eb="30">
      <t>テンプ</t>
    </rPh>
    <phoneticPr fontId="2"/>
  </si>
  <si>
    <r>
      <rPr>
        <sz val="12"/>
        <color theme="1"/>
        <rFont val="BIZ UDPゴシック"/>
        <family val="3"/>
        <charset val="128"/>
      </rPr>
      <t>自立訓練
（生活訓練）</t>
    </r>
    <r>
      <rPr>
        <sz val="10"/>
        <color theme="1"/>
        <rFont val="BIZ UDPゴシック"/>
        <family val="3"/>
        <charset val="128"/>
      </rPr>
      <t xml:space="preserve">
　※別紙２
　　別紙１４
　　添付</t>
    </r>
    <rPh sb="0" eb="2">
      <t>ジリツ</t>
    </rPh>
    <rPh sb="2" eb="4">
      <t>クンレン</t>
    </rPh>
    <rPh sb="6" eb="8">
      <t>セイカツ</t>
    </rPh>
    <rPh sb="8" eb="10">
      <t>クンレン</t>
    </rPh>
    <rPh sb="15" eb="17">
      <t>ベッシ</t>
    </rPh>
    <rPh sb="21" eb="23">
      <t>ベッシ</t>
    </rPh>
    <rPh sb="28" eb="30">
      <t>テンプ</t>
    </rPh>
    <phoneticPr fontId="2"/>
  </si>
  <si>
    <r>
      <rPr>
        <sz val="12"/>
        <color theme="1"/>
        <rFont val="BIZ UDPゴシック"/>
        <family val="3"/>
        <charset val="128"/>
      </rPr>
      <t>宿泊型自立訓練</t>
    </r>
    <r>
      <rPr>
        <sz val="10"/>
        <color theme="1"/>
        <rFont val="BIZ UDPゴシック"/>
        <family val="3"/>
        <charset val="128"/>
      </rPr>
      <t xml:space="preserve">
※別紙２
　別紙１４　　　　　　
　添付</t>
    </r>
    <phoneticPr fontId="2"/>
  </si>
  <si>
    <r>
      <rPr>
        <sz val="12"/>
        <color theme="1"/>
        <rFont val="BIZ UDPゴシック"/>
        <family val="3"/>
        <charset val="128"/>
      </rPr>
      <t>就労移行支援</t>
    </r>
    <r>
      <rPr>
        <sz val="10"/>
        <color theme="1"/>
        <rFont val="BIZ UDPゴシック"/>
        <family val="3"/>
        <charset val="128"/>
      </rPr>
      <t xml:space="preserve">
　※別紙２
　　別紙１４
　　別紙２９
　　添付</t>
    </r>
    <rPh sb="0" eb="2">
      <t>シュウロウ</t>
    </rPh>
    <rPh sb="2" eb="4">
      <t>イコウ</t>
    </rPh>
    <rPh sb="4" eb="6">
      <t>シエン</t>
    </rPh>
    <rPh sb="10" eb="12">
      <t>ベッシ</t>
    </rPh>
    <rPh sb="16" eb="18">
      <t>ベッシ</t>
    </rPh>
    <rPh sb="23" eb="25">
      <t>ベッシ</t>
    </rPh>
    <rPh sb="30" eb="32">
      <t>テンプ</t>
    </rPh>
    <phoneticPr fontId="2"/>
  </si>
  <si>
    <r>
      <t>就労支援関係研修修了</t>
    </r>
    <r>
      <rPr>
        <sz val="8"/>
        <color theme="1"/>
        <rFont val="BIZ UDPゴシック"/>
        <family val="3"/>
        <charset val="128"/>
      </rPr>
      <t xml:space="preserve">
※就労定着支援体制加算の対象事業者に限る</t>
    </r>
    <rPh sb="0" eb="2">
      <t>シュウロウ</t>
    </rPh>
    <rPh sb="2" eb="4">
      <t>シエン</t>
    </rPh>
    <rPh sb="4" eb="6">
      <t>カンケイ</t>
    </rPh>
    <rPh sb="6" eb="8">
      <t>ケンシュウ</t>
    </rPh>
    <rPh sb="8" eb="10">
      <t>シュウリョウ</t>
    </rPh>
    <rPh sb="12" eb="14">
      <t>シュウロウ</t>
    </rPh>
    <rPh sb="14" eb="16">
      <t>テイチャク</t>
    </rPh>
    <rPh sb="16" eb="18">
      <t>シエン</t>
    </rPh>
    <rPh sb="18" eb="20">
      <t>タイセイ</t>
    </rPh>
    <rPh sb="20" eb="22">
      <t>カサン</t>
    </rPh>
    <rPh sb="23" eb="25">
      <t>タイショウ</t>
    </rPh>
    <rPh sb="25" eb="27">
      <t>ジギョウ</t>
    </rPh>
    <rPh sb="27" eb="28">
      <t>シャ</t>
    </rPh>
    <rPh sb="29" eb="30">
      <t>カギ</t>
    </rPh>
    <phoneticPr fontId="2"/>
  </si>
  <si>
    <r>
      <rPr>
        <sz val="12"/>
        <color theme="1"/>
        <rFont val="BIZ UDPゴシック"/>
        <family val="3"/>
        <charset val="128"/>
      </rPr>
      <t>就労継続支援
Ａ型</t>
    </r>
    <r>
      <rPr>
        <sz val="10"/>
        <color theme="1"/>
        <rFont val="BIZ UDPゴシック"/>
        <family val="3"/>
        <charset val="128"/>
      </rPr>
      <t xml:space="preserve">
　※別紙２添付</t>
    </r>
    <rPh sb="0" eb="2">
      <t>シュウロウ</t>
    </rPh>
    <rPh sb="2" eb="4">
      <t>ケイゾク</t>
    </rPh>
    <rPh sb="4" eb="6">
      <t>シエン</t>
    </rPh>
    <rPh sb="8" eb="9">
      <t>ガタ</t>
    </rPh>
    <rPh sb="13" eb="15">
      <t>ベッシ</t>
    </rPh>
    <rPh sb="16" eb="18">
      <t>テンプ</t>
    </rPh>
    <phoneticPr fontId="2"/>
  </si>
  <si>
    <r>
      <rPr>
        <sz val="12"/>
        <color theme="1"/>
        <rFont val="BIZ UDPゴシック"/>
        <family val="3"/>
        <charset val="128"/>
      </rPr>
      <t>就労継続支援
Ｂ型</t>
    </r>
    <r>
      <rPr>
        <sz val="10"/>
        <color theme="1"/>
        <rFont val="BIZ UDPゴシック"/>
        <family val="3"/>
        <charset val="128"/>
      </rPr>
      <t xml:space="preserve">
　※別紙２添付</t>
    </r>
    <rPh sb="0" eb="2">
      <t>シュウロウ</t>
    </rPh>
    <rPh sb="2" eb="4">
      <t>ケイゾク</t>
    </rPh>
    <rPh sb="4" eb="6">
      <t>シエン</t>
    </rPh>
    <rPh sb="8" eb="9">
      <t>ガタ</t>
    </rPh>
    <rPh sb="13" eb="15">
      <t>ベッシ</t>
    </rPh>
    <rPh sb="16" eb="18">
      <t>テンプ</t>
    </rPh>
    <phoneticPr fontId="2"/>
  </si>
  <si>
    <r>
      <rPr>
        <sz val="12"/>
        <color theme="1"/>
        <rFont val="BIZ UDPゴシック"/>
        <family val="3"/>
        <charset val="128"/>
      </rPr>
      <t>就労定着支援</t>
    </r>
    <r>
      <rPr>
        <sz val="10"/>
        <color theme="1"/>
        <rFont val="BIZ UDPゴシック"/>
        <family val="3"/>
        <charset val="128"/>
      </rPr>
      <t xml:space="preserve">
　※別紙２添付</t>
    </r>
    <rPh sb="0" eb="2">
      <t>シュウロウ</t>
    </rPh>
    <rPh sb="2" eb="4">
      <t>テイチャク</t>
    </rPh>
    <rPh sb="4" eb="6">
      <t>シエン</t>
    </rPh>
    <rPh sb="10" eb="12">
      <t>ベッシ</t>
    </rPh>
    <rPh sb="13" eb="15">
      <t>テンプ</t>
    </rPh>
    <phoneticPr fontId="2"/>
  </si>
  <si>
    <r>
      <rPr>
        <sz val="12"/>
        <color theme="1"/>
        <rFont val="BIZ UDPゴシック"/>
        <family val="3"/>
        <charset val="128"/>
      </rPr>
      <t>自立生活援助</t>
    </r>
    <r>
      <rPr>
        <sz val="10"/>
        <color theme="1"/>
        <rFont val="BIZ UDPゴシック"/>
        <family val="3"/>
        <charset val="128"/>
      </rPr>
      <t xml:space="preserve">
　※別紙２添付</t>
    </r>
    <rPh sb="0" eb="6">
      <t>ジリツセイカツエンジョ</t>
    </rPh>
    <rPh sb="10" eb="12">
      <t>ベッシ</t>
    </rPh>
    <rPh sb="13" eb="15">
      <t>テンプ</t>
    </rPh>
    <phoneticPr fontId="2"/>
  </si>
  <si>
    <t>入院・外泊時加算</t>
    <rPh sb="0" eb="2">
      <t>ニュウイン</t>
    </rPh>
    <rPh sb="3" eb="5">
      <t>ガイハク</t>
    </rPh>
    <rPh sb="5" eb="6">
      <t>ジ</t>
    </rPh>
    <rPh sb="6" eb="8">
      <t>カサン</t>
    </rPh>
    <phoneticPr fontId="2"/>
  </si>
  <si>
    <t>入院時支援特別加算</t>
    <rPh sb="0" eb="2">
      <t>ニュウイン</t>
    </rPh>
    <rPh sb="2" eb="3">
      <t>ジ</t>
    </rPh>
    <rPh sb="3" eb="5">
      <t>シエン</t>
    </rPh>
    <rPh sb="5" eb="7">
      <t>トクベツ</t>
    </rPh>
    <rPh sb="7" eb="9">
      <t>カサン</t>
    </rPh>
    <phoneticPr fontId="2"/>
  </si>
  <si>
    <t>地域移行加算</t>
    <rPh sb="0" eb="2">
      <t>チイキ</t>
    </rPh>
    <rPh sb="2" eb="4">
      <t>イコウ</t>
    </rPh>
    <rPh sb="4" eb="6">
      <t>カサン</t>
    </rPh>
    <phoneticPr fontId="2"/>
  </si>
  <si>
    <t>地域移行促進加算</t>
    <rPh sb="0" eb="2">
      <t>チイキ</t>
    </rPh>
    <rPh sb="2" eb="4">
      <t>イコウ</t>
    </rPh>
    <rPh sb="4" eb="6">
      <t>ソクシン</t>
    </rPh>
    <rPh sb="6" eb="8">
      <t>カサン</t>
    </rPh>
    <phoneticPr fontId="2"/>
  </si>
  <si>
    <t>地域生活移行個別支援特別加算</t>
    <rPh sb="0" eb="2">
      <t>チイキ</t>
    </rPh>
    <rPh sb="2" eb="4">
      <t>セイカツ</t>
    </rPh>
    <rPh sb="4" eb="6">
      <t>イコウ</t>
    </rPh>
    <rPh sb="6" eb="8">
      <t>コベツ</t>
    </rPh>
    <rPh sb="8" eb="10">
      <t>シエン</t>
    </rPh>
    <rPh sb="10" eb="12">
      <t>トクベツ</t>
    </rPh>
    <rPh sb="12" eb="14">
      <t>カサン</t>
    </rPh>
    <phoneticPr fontId="2"/>
  </si>
  <si>
    <t>栄養マネジメント加算</t>
    <rPh sb="0" eb="2">
      <t>エイヨウ</t>
    </rPh>
    <rPh sb="8" eb="10">
      <t>カサン</t>
    </rPh>
    <phoneticPr fontId="2"/>
  </si>
  <si>
    <t>経口維持加算</t>
    <rPh sb="0" eb="6">
      <t>ケイコウイジカサン</t>
    </rPh>
    <phoneticPr fontId="2"/>
  </si>
  <si>
    <t>口腔衛生管理加算</t>
    <rPh sb="0" eb="2">
      <t>コウクウ</t>
    </rPh>
    <rPh sb="2" eb="4">
      <t>エイセイ</t>
    </rPh>
    <rPh sb="4" eb="6">
      <t>カンリ</t>
    </rPh>
    <rPh sb="6" eb="8">
      <t>カサン</t>
    </rPh>
    <phoneticPr fontId="2"/>
  </si>
  <si>
    <t>療養食加算</t>
    <rPh sb="0" eb="2">
      <t>リョウヨウ</t>
    </rPh>
    <rPh sb="2" eb="3">
      <t>ショク</t>
    </rPh>
    <rPh sb="3" eb="5">
      <t>カサン</t>
    </rPh>
    <phoneticPr fontId="2"/>
  </si>
  <si>
    <t>通院支援加算</t>
    <rPh sb="0" eb="2">
      <t>ツウイン</t>
    </rPh>
    <rPh sb="2" eb="4">
      <t>シエン</t>
    </rPh>
    <rPh sb="4" eb="6">
      <t>カサン</t>
    </rPh>
    <phoneticPr fontId="2"/>
  </si>
  <si>
    <t>集中的支援加算</t>
    <rPh sb="0" eb="2">
      <t>シュウチュウ</t>
    </rPh>
    <rPh sb="2" eb="3">
      <t>テキ</t>
    </rPh>
    <rPh sb="3" eb="5">
      <t>シエン</t>
    </rPh>
    <rPh sb="5" eb="7">
      <t>カサン</t>
    </rPh>
    <phoneticPr fontId="2"/>
  </si>
  <si>
    <t>食費</t>
    <rPh sb="0" eb="2">
      <t>ショクヒ</t>
    </rPh>
    <phoneticPr fontId="2"/>
  </si>
  <si>
    <t>注意：運営規程、重要事項説明書及び掲示の内容について整合を図ること。</t>
    <rPh sb="0" eb="2">
      <t>チュウイ</t>
    </rPh>
    <rPh sb="3" eb="5">
      <t>ウンエイ</t>
    </rPh>
    <rPh sb="5" eb="7">
      <t>キテイ</t>
    </rPh>
    <rPh sb="8" eb="10">
      <t>ジュウヨウ</t>
    </rPh>
    <rPh sb="10" eb="12">
      <t>ジコウ</t>
    </rPh>
    <rPh sb="12" eb="15">
      <t>セツメイショ</t>
    </rPh>
    <rPh sb="15" eb="16">
      <t>オヨ</t>
    </rPh>
    <rPh sb="17" eb="19">
      <t>ケイジ</t>
    </rPh>
    <rPh sb="20" eb="22">
      <t>ナイヨウ</t>
    </rPh>
    <rPh sb="26" eb="28">
      <t>セイゴウ</t>
    </rPh>
    <rPh sb="29" eb="30">
      <t>ハカ</t>
    </rPh>
    <phoneticPr fontId="2"/>
  </si>
  <si>
    <t>身体的拘束を行う際の手続き等</t>
    <phoneticPr fontId="2"/>
  </si>
  <si>
    <t>窓口担当者、解決責任者及び第三者委員の氏名・連絡先を記載する。</t>
    <rPh sb="0" eb="2">
      <t>マドグチ</t>
    </rPh>
    <rPh sb="2" eb="5">
      <t>タントウシャ</t>
    </rPh>
    <rPh sb="6" eb="8">
      <t>カイケツ</t>
    </rPh>
    <rPh sb="8" eb="11">
      <t>セキニンシャ</t>
    </rPh>
    <rPh sb="11" eb="12">
      <t>オヨ</t>
    </rPh>
    <rPh sb="13" eb="16">
      <t>ダイサンシャ</t>
    </rPh>
    <rPh sb="16" eb="18">
      <t>イイン</t>
    </rPh>
    <rPh sb="19" eb="21">
      <t>シメイ</t>
    </rPh>
    <rPh sb="22" eb="25">
      <t>レンラクサキ</t>
    </rPh>
    <rPh sb="26" eb="28">
      <t>キサイ</t>
    </rPh>
    <phoneticPr fontId="2"/>
  </si>
  <si>
    <t>家族等への連絡、市町村への報告、他の障害福祉サービス事業所への連絡及び損害賠償等について記載する。</t>
    <rPh sb="0" eb="2">
      <t>カゾク</t>
    </rPh>
    <rPh sb="2" eb="3">
      <t>トウ</t>
    </rPh>
    <rPh sb="5" eb="7">
      <t>レンラク</t>
    </rPh>
    <rPh sb="8" eb="11">
      <t>シチョウソン</t>
    </rPh>
    <rPh sb="13" eb="15">
      <t>ホウコク</t>
    </rPh>
    <rPh sb="16" eb="17">
      <t>タ</t>
    </rPh>
    <rPh sb="18" eb="20">
      <t>ショウガイ</t>
    </rPh>
    <rPh sb="20" eb="22">
      <t>フクシ</t>
    </rPh>
    <rPh sb="26" eb="29">
      <t>ジギョウショ</t>
    </rPh>
    <rPh sb="31" eb="33">
      <t>レンラク</t>
    </rPh>
    <rPh sb="33" eb="34">
      <t>オヨ</t>
    </rPh>
    <rPh sb="35" eb="37">
      <t>ソンガイ</t>
    </rPh>
    <rPh sb="37" eb="39">
      <t>バイショウ</t>
    </rPh>
    <rPh sb="39" eb="40">
      <t>トウ</t>
    </rPh>
    <rPh sb="44" eb="46">
      <t>キサイ</t>
    </rPh>
    <phoneticPr fontId="2"/>
  </si>
  <si>
    <t>虐待防止に関する責任者の選定、成年後見制度の利用支援、苦情解決体制の整備、従事者に対する研修・啓発等について記載する。</t>
    <rPh sb="0" eb="2">
      <t>ギャクタイ</t>
    </rPh>
    <rPh sb="2" eb="4">
      <t>ボウシ</t>
    </rPh>
    <rPh sb="5" eb="6">
      <t>カン</t>
    </rPh>
    <rPh sb="8" eb="11">
      <t>セキニンシャ</t>
    </rPh>
    <rPh sb="12" eb="14">
      <t>センテイ</t>
    </rPh>
    <rPh sb="15" eb="17">
      <t>セイネン</t>
    </rPh>
    <rPh sb="17" eb="19">
      <t>コウケン</t>
    </rPh>
    <rPh sb="19" eb="21">
      <t>セイド</t>
    </rPh>
    <rPh sb="22" eb="24">
      <t>リヨウ</t>
    </rPh>
    <rPh sb="24" eb="26">
      <t>シエン</t>
    </rPh>
    <rPh sb="27" eb="29">
      <t>クジョウ</t>
    </rPh>
    <rPh sb="29" eb="31">
      <t>カイケツ</t>
    </rPh>
    <rPh sb="31" eb="33">
      <t>タイセイ</t>
    </rPh>
    <rPh sb="34" eb="36">
      <t>セイビ</t>
    </rPh>
    <rPh sb="37" eb="40">
      <t>ジュウジシャ</t>
    </rPh>
    <rPh sb="41" eb="42">
      <t>タイ</t>
    </rPh>
    <rPh sb="44" eb="46">
      <t>ケンシュウ</t>
    </rPh>
    <rPh sb="47" eb="49">
      <t>ケイハツ</t>
    </rPh>
    <rPh sb="49" eb="50">
      <t>トウ</t>
    </rPh>
    <phoneticPr fontId="2"/>
  </si>
  <si>
    <t>非常災害に対する具体的計画等について記載する。</t>
    <rPh sb="0" eb="2">
      <t>ヒジョウ</t>
    </rPh>
    <rPh sb="2" eb="4">
      <t>サイガイ</t>
    </rPh>
    <rPh sb="5" eb="6">
      <t>タイ</t>
    </rPh>
    <rPh sb="8" eb="11">
      <t>グタイテキ</t>
    </rPh>
    <rPh sb="11" eb="13">
      <t>ケイカク</t>
    </rPh>
    <rPh sb="13" eb="14">
      <t>トウ</t>
    </rPh>
    <rPh sb="18" eb="20">
      <t>キサイ</t>
    </rPh>
    <phoneticPr fontId="2"/>
  </si>
  <si>
    <t>入所者側が留意すべき事項を記載する。</t>
    <rPh sb="0" eb="3">
      <t>ニュウショシャ</t>
    </rPh>
    <rPh sb="3" eb="4">
      <t>ガワ</t>
    </rPh>
    <rPh sb="5" eb="7">
      <t>リュウイ</t>
    </rPh>
    <rPh sb="10" eb="12">
      <t>ジコウ</t>
    </rPh>
    <rPh sb="13" eb="15">
      <t>キサイ</t>
    </rPh>
    <phoneticPr fontId="2"/>
  </si>
  <si>
    <t>運営規程に定めのない費用は徴収できない。金額は具体的に記載する。</t>
    <rPh sb="0" eb="2">
      <t>ウンエイ</t>
    </rPh>
    <rPh sb="2" eb="4">
      <t>キテイ</t>
    </rPh>
    <rPh sb="5" eb="6">
      <t>サダ</t>
    </rPh>
    <rPh sb="10" eb="12">
      <t>ヒヨウ</t>
    </rPh>
    <rPh sb="13" eb="15">
      <t>チョウシュウ</t>
    </rPh>
    <rPh sb="20" eb="22">
      <t>キンガク</t>
    </rPh>
    <rPh sb="23" eb="26">
      <t>グタイテキ</t>
    </rPh>
    <rPh sb="27" eb="29">
      <t>キサイ</t>
    </rPh>
    <phoneticPr fontId="2"/>
  </si>
  <si>
    <t>年間行事・レクリエーション及び日課等を含めたサービス内容を記載する。</t>
    <rPh sb="0" eb="2">
      <t>ネンカン</t>
    </rPh>
    <rPh sb="2" eb="4">
      <t>ギョウジ</t>
    </rPh>
    <rPh sb="13" eb="14">
      <t>オヨ</t>
    </rPh>
    <rPh sb="15" eb="17">
      <t>ニッカ</t>
    </rPh>
    <rPh sb="17" eb="18">
      <t>トウ</t>
    </rPh>
    <rPh sb="19" eb="20">
      <t>フク</t>
    </rPh>
    <rPh sb="26" eb="28">
      <t>ナイヨウ</t>
    </rPh>
    <rPh sb="29" eb="31">
      <t>キサイ</t>
    </rPh>
    <phoneticPr fontId="2"/>
  </si>
  <si>
    <t>昼間実施サービスの利用者数の上限及び入所支援のベッド数、単位設置の場合は単位ごとの定員を記載する。</t>
    <rPh sb="0" eb="2">
      <t>ヒルマ</t>
    </rPh>
    <rPh sb="2" eb="4">
      <t>ジッシ</t>
    </rPh>
    <rPh sb="9" eb="11">
      <t>リヨウ</t>
    </rPh>
    <rPh sb="11" eb="12">
      <t>シャ</t>
    </rPh>
    <rPh sb="12" eb="13">
      <t>スウ</t>
    </rPh>
    <rPh sb="14" eb="16">
      <t>ジョウゲン</t>
    </rPh>
    <rPh sb="16" eb="17">
      <t>オヨ</t>
    </rPh>
    <rPh sb="18" eb="20">
      <t>ニュウショ</t>
    </rPh>
    <rPh sb="20" eb="22">
      <t>シエン</t>
    </rPh>
    <rPh sb="26" eb="27">
      <t>スウ</t>
    </rPh>
    <rPh sb="28" eb="30">
      <t>タンイ</t>
    </rPh>
    <rPh sb="30" eb="32">
      <t>セッチ</t>
    </rPh>
    <rPh sb="33" eb="35">
      <t>バアイ</t>
    </rPh>
    <rPh sb="36" eb="38">
      <t>タンイ</t>
    </rPh>
    <rPh sb="41" eb="43">
      <t>テイイン</t>
    </rPh>
    <rPh sb="44" eb="46">
      <t>キサイ</t>
    </rPh>
    <phoneticPr fontId="2"/>
  </si>
  <si>
    <t>施設（事業所）内の兼務状況についても記載する。</t>
    <rPh sb="0" eb="2">
      <t>シセツ</t>
    </rPh>
    <rPh sb="3" eb="6">
      <t>ジギョウショ</t>
    </rPh>
    <rPh sb="7" eb="8">
      <t>ナイ</t>
    </rPh>
    <rPh sb="9" eb="11">
      <t>ケンム</t>
    </rPh>
    <rPh sb="11" eb="13">
      <t>ジョウキョウ</t>
    </rPh>
    <rPh sb="18" eb="20">
      <t>キサイ</t>
    </rPh>
    <phoneticPr fontId="2"/>
  </si>
  <si>
    <t>　留意事項</t>
    <rPh sb="1" eb="3">
      <t>リュウイ</t>
    </rPh>
    <rPh sb="3" eb="5">
      <t>ジコウ</t>
    </rPh>
    <phoneticPr fontId="2"/>
  </si>
  <si>
    <t>掲示</t>
    <rPh sb="0" eb="2">
      <t>ケイジ</t>
    </rPh>
    <phoneticPr fontId="2"/>
  </si>
  <si>
    <t>その他
運営に
関する
重要事項</t>
    <rPh sb="2" eb="3">
      <t>タ</t>
    </rPh>
    <rPh sb="4" eb="6">
      <t>ウンエイ</t>
    </rPh>
    <rPh sb="8" eb="9">
      <t>カン</t>
    </rPh>
    <rPh sb="12" eb="14">
      <t>ジュウヨウ</t>
    </rPh>
    <rPh sb="14" eb="16">
      <t>ジコウ</t>
    </rPh>
    <phoneticPr fontId="2"/>
  </si>
  <si>
    <t>協力病院</t>
    <rPh sb="0" eb="2">
      <t>キョウリョク</t>
    </rPh>
    <rPh sb="2" eb="4">
      <t>ビョウイン</t>
    </rPh>
    <phoneticPr fontId="2"/>
  </si>
  <si>
    <t>苦情処理の体制</t>
    <rPh sb="0" eb="2">
      <t>クジョウ</t>
    </rPh>
    <rPh sb="2" eb="4">
      <t>ショリ</t>
    </rPh>
    <rPh sb="5" eb="7">
      <t>タイセイ</t>
    </rPh>
    <phoneticPr fontId="2"/>
  </si>
  <si>
    <t>事故発生時の対応</t>
    <rPh sb="0" eb="2">
      <t>ジコ</t>
    </rPh>
    <rPh sb="2" eb="5">
      <t>ハッセイジ</t>
    </rPh>
    <rPh sb="6" eb="8">
      <t>タイオウ</t>
    </rPh>
    <phoneticPr fontId="2"/>
  </si>
  <si>
    <t>虐待防止のための措置に関する事項</t>
    <rPh sb="0" eb="2">
      <t>ギャクタイ</t>
    </rPh>
    <rPh sb="2" eb="4">
      <t>ボウシ</t>
    </rPh>
    <rPh sb="8" eb="10">
      <t>ソチ</t>
    </rPh>
    <rPh sb="11" eb="12">
      <t>カン</t>
    </rPh>
    <rPh sb="14" eb="16">
      <t>ジコウ</t>
    </rPh>
    <phoneticPr fontId="2"/>
  </si>
  <si>
    <t>主たる対象とする障害の種類</t>
    <rPh sb="0" eb="1">
      <t>シュ</t>
    </rPh>
    <rPh sb="3" eb="5">
      <t>タイショウ</t>
    </rPh>
    <rPh sb="8" eb="10">
      <t>ショウガイ</t>
    </rPh>
    <rPh sb="11" eb="13">
      <t>シュルイ</t>
    </rPh>
    <phoneticPr fontId="2"/>
  </si>
  <si>
    <t>サービス
利用に
当たっての
留意事項</t>
    <rPh sb="5" eb="7">
      <t>リヨウ</t>
    </rPh>
    <rPh sb="9" eb="10">
      <t>ア</t>
    </rPh>
    <rPh sb="15" eb="17">
      <t>リュウイ</t>
    </rPh>
    <rPh sb="17" eb="19">
      <t>ジコウ</t>
    </rPh>
    <phoneticPr fontId="2"/>
  </si>
  <si>
    <t>昼間サービスの通常の事業実施
地域</t>
    <rPh sb="0" eb="2">
      <t>ヒルマ</t>
    </rPh>
    <rPh sb="7" eb="9">
      <t>ツウジョウ</t>
    </rPh>
    <rPh sb="10" eb="12">
      <t>ジギョウ</t>
    </rPh>
    <rPh sb="12" eb="14">
      <t>ジッシ</t>
    </rPh>
    <rPh sb="15" eb="17">
      <t>チイキ</t>
    </rPh>
    <phoneticPr fontId="2"/>
  </si>
  <si>
    <t>受領する費用の種類及びその額</t>
    <rPh sb="0" eb="2">
      <t>ジュリョウ</t>
    </rPh>
    <rPh sb="4" eb="6">
      <t>ヒヨウ</t>
    </rPh>
    <rPh sb="7" eb="9">
      <t>シュルイ</t>
    </rPh>
    <rPh sb="9" eb="10">
      <t>オヨ</t>
    </rPh>
    <rPh sb="13" eb="14">
      <t>ガク</t>
    </rPh>
    <phoneticPr fontId="2"/>
  </si>
  <si>
    <t>サービスの種類ごとの内容</t>
    <rPh sb="5" eb="7">
      <t>シュルイ</t>
    </rPh>
    <rPh sb="10" eb="12">
      <t>ナイヨウ</t>
    </rPh>
    <phoneticPr fontId="2"/>
  </si>
  <si>
    <t>サービスの種類ごとの
利用定員</t>
    <rPh sb="5" eb="7">
      <t>シュルイ</t>
    </rPh>
    <rPh sb="11" eb="13">
      <t>リヨウ</t>
    </rPh>
    <rPh sb="13" eb="15">
      <t>テイイン</t>
    </rPh>
    <phoneticPr fontId="2"/>
  </si>
  <si>
    <t>昼間実施ｻｰﾋﾞｽに係る
営業日及び
営業時間</t>
    <rPh sb="0" eb="2">
      <t>ヒルマ</t>
    </rPh>
    <rPh sb="2" eb="4">
      <t>ジッシ</t>
    </rPh>
    <rPh sb="10" eb="11">
      <t>カカ</t>
    </rPh>
    <rPh sb="13" eb="16">
      <t>エイギョウビ</t>
    </rPh>
    <rPh sb="16" eb="17">
      <t>オヨ</t>
    </rPh>
    <rPh sb="19" eb="21">
      <t>エイギョウ</t>
    </rPh>
    <rPh sb="21" eb="23">
      <t>ジカン</t>
    </rPh>
    <phoneticPr fontId="2"/>
  </si>
  <si>
    <t>従業者の
勤務体制</t>
    <rPh sb="0" eb="3">
      <t>ジュウギョウシャ</t>
    </rPh>
    <rPh sb="5" eb="7">
      <t>キンム</t>
    </rPh>
    <rPh sb="7" eb="9">
      <t>タイセイ</t>
    </rPh>
    <phoneticPr fontId="2"/>
  </si>
  <si>
    <t>従業者の
職務の内容</t>
    <rPh sb="0" eb="3">
      <t>ジュウギョウシャ</t>
    </rPh>
    <rPh sb="5" eb="7">
      <t>ショクム</t>
    </rPh>
    <rPh sb="8" eb="10">
      <t>ナイヨウ</t>
    </rPh>
    <phoneticPr fontId="2"/>
  </si>
  <si>
    <t>従業者の
職種及び員数</t>
    <rPh sb="0" eb="3">
      <t>ジュウギョウシャ</t>
    </rPh>
    <rPh sb="5" eb="7">
      <t>ショクシュ</t>
    </rPh>
    <rPh sb="7" eb="8">
      <t>オヨ</t>
    </rPh>
    <rPh sb="9" eb="11">
      <t>インスウ</t>
    </rPh>
    <phoneticPr fontId="2"/>
  </si>
  <si>
    <t>提供する施設障害福祉サービスの種類</t>
    <rPh sb="0" eb="2">
      <t>テイキョウ</t>
    </rPh>
    <rPh sb="4" eb="6">
      <t>シセツ</t>
    </rPh>
    <rPh sb="6" eb="10">
      <t>ショウガイフクシ</t>
    </rPh>
    <rPh sb="15" eb="17">
      <t>シュルイ</t>
    </rPh>
    <phoneticPr fontId="2"/>
  </si>
  <si>
    <t>施設
（事業）
の目的及び運営の方針</t>
    <rPh sb="0" eb="2">
      <t>シセツ</t>
    </rPh>
    <rPh sb="4" eb="6">
      <t>ジギョウ</t>
    </rPh>
    <rPh sb="9" eb="11">
      <t>モクテキ</t>
    </rPh>
    <rPh sb="11" eb="12">
      <t>オヨ</t>
    </rPh>
    <rPh sb="13" eb="15">
      <t>ウンエイ</t>
    </rPh>
    <rPh sb="16" eb="18">
      <t>ホウシン</t>
    </rPh>
    <phoneticPr fontId="2"/>
  </si>
  <si>
    <t xml:space="preserve">
項目</t>
    <rPh sb="1" eb="3">
      <t>コウモク</t>
    </rPh>
    <phoneticPr fontId="2"/>
  </si>
  <si>
    <t>４　各種書類等の整備状況</t>
    <rPh sb="2" eb="4">
      <t>カクシュ</t>
    </rPh>
    <rPh sb="4" eb="6">
      <t>ショルイ</t>
    </rPh>
    <rPh sb="6" eb="7">
      <t>トウ</t>
    </rPh>
    <rPh sb="8" eb="10">
      <t>セイビ</t>
    </rPh>
    <rPh sb="10" eb="12">
      <t>ジョウキョウ</t>
    </rPh>
    <phoneticPr fontId="2"/>
  </si>
  <si>
    <r>
      <t>２　前年度（今年度）利用者実績調べ　</t>
    </r>
    <r>
      <rPr>
        <sz val="8"/>
        <rFont val="BIZ UDPゴシック"/>
        <family val="3"/>
        <charset val="128"/>
      </rPr>
      <t>※1</t>
    </r>
    <rPh sb="6" eb="9">
      <t>コンネンド</t>
    </rPh>
    <phoneticPr fontId="2"/>
  </si>
  <si>
    <r>
      <t>　イ　昼間実施サービス　</t>
    </r>
    <r>
      <rPr>
        <sz val="8"/>
        <rFont val="BIZ UDPゴシック"/>
        <family val="3"/>
        <charset val="128"/>
      </rPr>
      <t>※1</t>
    </r>
    <rPh sb="3" eb="5">
      <t>ヒルマ</t>
    </rPh>
    <rPh sb="5" eb="7">
      <t>ジッシ</t>
    </rPh>
    <phoneticPr fontId="2"/>
  </si>
  <si>
    <r>
      <t>人員配置基準上必要とされる生活支援員等の総数　</t>
    </r>
    <r>
      <rPr>
        <sz val="8"/>
        <rFont val="BIZ UDPゴシック"/>
        <family val="3"/>
        <charset val="128"/>
      </rPr>
      <t>※４</t>
    </r>
    <rPh sb="0" eb="2">
      <t>ジンイン</t>
    </rPh>
    <rPh sb="2" eb="4">
      <t>ハイチ</t>
    </rPh>
    <rPh sb="4" eb="6">
      <t>キジュン</t>
    </rPh>
    <rPh sb="6" eb="7">
      <t>ジョウ</t>
    </rPh>
    <rPh sb="7" eb="9">
      <t>ヒツヨウ</t>
    </rPh>
    <rPh sb="13" eb="15">
      <t>セイカツ</t>
    </rPh>
    <rPh sb="15" eb="17">
      <t>シエン</t>
    </rPh>
    <rPh sb="17" eb="18">
      <t>イン</t>
    </rPh>
    <rPh sb="18" eb="19">
      <t>トウ</t>
    </rPh>
    <rPh sb="20" eb="22">
      <t>ソウスウ</t>
    </rPh>
    <phoneticPr fontId="2"/>
  </si>
  <si>
    <t>　　　　　〔例〕 4月　　 4月1日現在の入所者数</t>
    <phoneticPr fontId="2"/>
  </si>
  <si>
    <t>　　　　　　　　 5月　　 5月1日現在の入所者数</t>
    <phoneticPr fontId="2"/>
  </si>
  <si>
    <t xml:space="preserve">３　従業者名簿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</si>
</sst>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eneral&quot;時&quot;&quot;間&quot;"/>
    <numFmt numFmtId="177" formatCode="0.0_);[Red]\(0.0\)"/>
    <numFmt numFmtId="178" formatCode="0.000_);[Red]\(0.000\)"/>
    <numFmt numFmtId="179" formatCode="0.0_ "/>
    <numFmt numFmtId="180" formatCode="[$-409]d;@"/>
    <numFmt numFmtId="181" formatCode="aaa"/>
    <numFmt numFmtId="182" formatCode="0.0%"/>
    <numFmt numFmtId="183" formatCode="[$-409]d&quot;月&quot;"/>
  </numFmts>
  <fonts count="87">
    <font>
      <sz val="11"/>
      <name val="ＭＳ Ｐゴシック"/>
      <family val="3"/>
      <charset val="128"/>
    </font>
    <font>
      <sz val="11"/>
      <name val="ＭＳ Ｐゴシック"/>
      <family val="3"/>
      <charset val="128"/>
    </font>
    <font>
      <sz val="6"/>
      <name val="ＭＳ Ｐゴシック"/>
      <family val="3"/>
      <charset val="128"/>
    </font>
    <font>
      <sz val="7.5"/>
      <color indexed="8"/>
      <name val="ＭＳ 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ゴシック"/>
      <family val="3"/>
      <charset val="128"/>
    </font>
    <font>
      <sz val="6"/>
      <name val="ＭＳ ゴシック"/>
      <family val="3"/>
      <charset val="128"/>
    </font>
    <font>
      <sz val="12"/>
      <name val="ＭＳ ゴシック"/>
      <family val="3"/>
      <charset val="128"/>
    </font>
    <font>
      <sz val="9"/>
      <name val="ＭＳ ゴシック"/>
      <family val="3"/>
      <charset val="128"/>
    </font>
    <font>
      <sz val="11"/>
      <name val="BIZ UDPゴシック"/>
      <family val="3"/>
      <charset val="128"/>
    </font>
    <font>
      <b/>
      <sz val="18"/>
      <name val="BIZ UDPゴシック"/>
      <family val="3"/>
      <charset val="128"/>
    </font>
    <font>
      <b/>
      <sz val="20"/>
      <name val="BIZ UDPゴシック"/>
      <family val="3"/>
      <charset val="128"/>
    </font>
    <font>
      <sz val="14"/>
      <name val="BIZ UDPゴシック"/>
      <family val="3"/>
      <charset val="128"/>
    </font>
    <font>
      <sz val="12"/>
      <name val="BIZ UDPゴシック"/>
      <family val="3"/>
      <charset val="128"/>
    </font>
    <font>
      <sz val="6"/>
      <name val="BIZ UDPゴシック"/>
      <family val="3"/>
      <charset val="128"/>
    </font>
    <font>
      <b/>
      <sz val="12"/>
      <name val="BIZ UDPゴシック"/>
      <family val="3"/>
      <charset val="128"/>
    </font>
    <font>
      <sz val="10"/>
      <name val="BIZ UDPゴシック"/>
      <family val="3"/>
      <charset val="128"/>
    </font>
    <font>
      <sz val="10.5"/>
      <name val="BIZ UDPゴシック"/>
      <family val="3"/>
      <charset val="128"/>
    </font>
    <font>
      <sz val="8"/>
      <name val="BIZ UDPゴシック"/>
      <family val="3"/>
      <charset val="128"/>
    </font>
    <font>
      <sz val="9"/>
      <name val="BIZ UDPゴシック"/>
      <family val="3"/>
      <charset val="128"/>
    </font>
    <font>
      <b/>
      <sz val="11"/>
      <name val="BIZ UDPゴシック"/>
      <family val="3"/>
      <charset val="128"/>
    </font>
    <font>
      <b/>
      <sz val="11"/>
      <name val="ＭＳ ゴシック"/>
      <family val="3"/>
      <charset val="128"/>
    </font>
    <font>
      <sz val="11"/>
      <color theme="1"/>
      <name val="ＭＳ Ｐゴシック"/>
      <family val="3"/>
      <charset val="128"/>
      <scheme val="minor"/>
    </font>
    <font>
      <sz val="10"/>
      <color theme="1"/>
      <name val="ＭＳ Ｐゴシック"/>
      <family val="3"/>
      <charset val="128"/>
      <scheme val="minor"/>
    </font>
    <font>
      <sz val="10"/>
      <color indexed="8"/>
      <name val="ＭＳ ゴシック"/>
      <family val="3"/>
      <charset val="128"/>
    </font>
    <font>
      <sz val="11"/>
      <color theme="1"/>
      <name val="ＭＳ ゴシック"/>
      <family val="3"/>
      <charset val="128"/>
    </font>
    <font>
      <sz val="10"/>
      <color theme="1"/>
      <name val="ＭＳ ゴシック"/>
      <family val="3"/>
      <charset val="128"/>
    </font>
    <font>
      <sz val="6"/>
      <name val="游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ＭＳ Ｐゴシック"/>
      <family val="3"/>
      <charset val="128"/>
      <scheme val="minor"/>
    </font>
    <font>
      <b/>
      <sz val="14"/>
      <name val="BIZ UDPゴシック"/>
      <family val="3"/>
      <charset val="128"/>
    </font>
    <font>
      <b/>
      <sz val="10"/>
      <name val="BIZ UDPゴシック"/>
      <family val="3"/>
      <charset val="128"/>
    </font>
    <font>
      <sz val="6"/>
      <name val="ＭＳ Ｐゴシック"/>
      <family val="2"/>
      <charset val="128"/>
      <scheme val="minor"/>
    </font>
    <font>
      <b/>
      <sz val="9"/>
      <color indexed="81"/>
      <name val="ＭＳ Ｐゴシック"/>
      <family val="3"/>
      <charset val="128"/>
    </font>
    <font>
      <sz val="11"/>
      <color theme="1"/>
      <name val="BIZ UDPゴシック"/>
      <family val="3"/>
      <charset val="128"/>
    </font>
    <font>
      <sz val="10"/>
      <color theme="1"/>
      <name val="BIZ UDPゴシック"/>
      <family val="3"/>
      <charset val="128"/>
    </font>
    <font>
      <sz val="14"/>
      <color theme="1"/>
      <name val="BIZ UDPゴシック"/>
      <family val="3"/>
      <charset val="128"/>
    </font>
    <font>
      <sz val="12"/>
      <color theme="1"/>
      <name val="BIZ UDPゴシック"/>
      <family val="3"/>
      <charset val="128"/>
    </font>
    <font>
      <b/>
      <sz val="12"/>
      <color theme="1"/>
      <name val="BIZ UDPゴシック"/>
      <family val="3"/>
      <charset val="128"/>
    </font>
    <font>
      <b/>
      <sz val="11"/>
      <color theme="1"/>
      <name val="BIZ UDPゴシック"/>
      <family val="3"/>
      <charset val="128"/>
    </font>
    <font>
      <sz val="8"/>
      <name val="ＭＳ Ｐゴシック"/>
      <family val="3"/>
      <charset val="128"/>
    </font>
    <font>
      <sz val="10"/>
      <name val="ＭＳ Ｐゴシック"/>
      <family val="3"/>
      <charset val="128"/>
    </font>
    <font>
      <sz val="7"/>
      <name val="ＭＳ Ｐゴシック"/>
      <family val="3"/>
      <charset val="128"/>
    </font>
    <font>
      <sz val="10"/>
      <color indexed="8"/>
      <name val="ＭＳ Ｐゴシック"/>
      <family val="3"/>
      <charset val="128"/>
    </font>
    <font>
      <b/>
      <sz val="8"/>
      <name val="ＭＳ Ｐゴシック"/>
      <family val="3"/>
      <charset val="128"/>
    </font>
    <font>
      <sz val="8"/>
      <color indexed="8"/>
      <name val="ＭＳ Ｐゴシック"/>
      <family val="3"/>
      <charset val="128"/>
    </font>
    <font>
      <sz val="8"/>
      <color indexed="8"/>
      <name val="ＭＳ ゴシック"/>
      <family val="3"/>
      <charset val="128"/>
    </font>
    <font>
      <sz val="7"/>
      <name val="ＭＳ ゴシック"/>
      <family val="3"/>
      <charset val="128"/>
    </font>
    <font>
      <u/>
      <sz val="11"/>
      <name val="BIZ UDPゴシック"/>
      <family val="3"/>
      <charset val="128"/>
    </font>
    <font>
      <u/>
      <sz val="11"/>
      <color indexed="36"/>
      <name val="ＭＳ Ｐゴシック"/>
      <family val="3"/>
      <charset val="128"/>
    </font>
    <font>
      <b/>
      <sz val="10"/>
      <color indexed="81"/>
      <name val="MS P ゴシック"/>
      <family val="3"/>
      <charset val="128"/>
    </font>
    <font>
      <b/>
      <sz val="9"/>
      <color indexed="15"/>
      <name val="MS P ゴシック"/>
      <family val="3"/>
      <charset val="128"/>
    </font>
    <font>
      <sz val="9"/>
      <color indexed="15"/>
      <name val="MS P ゴシック"/>
      <family val="3"/>
      <charset val="128"/>
    </font>
    <font>
      <sz val="14"/>
      <color indexed="81"/>
      <name val="ＭＳ Ｐゴシック"/>
      <family val="3"/>
      <charset val="128"/>
    </font>
    <font>
      <sz val="9"/>
      <color theme="1"/>
      <name val="BIZ UDPゴシック"/>
      <family val="3"/>
      <charset val="128"/>
    </font>
    <font>
      <sz val="10"/>
      <color rgb="FFFF0000"/>
      <name val="BIZ UDPゴシック"/>
      <family val="3"/>
      <charset val="128"/>
    </font>
    <font>
      <b/>
      <sz val="10"/>
      <color rgb="FFFF0000"/>
      <name val="BIZ UDPゴシック"/>
      <family val="3"/>
      <charset val="128"/>
    </font>
    <font>
      <sz val="8"/>
      <color theme="1"/>
      <name val="BIZ UDPゴシック"/>
      <family val="3"/>
      <charset val="128"/>
    </font>
    <font>
      <b/>
      <sz val="9"/>
      <name val="BIZ UDPゴシック"/>
      <family val="3"/>
      <charset val="128"/>
    </font>
    <font>
      <b/>
      <sz val="16"/>
      <name val="BIZ UDPゴシック"/>
      <family val="3"/>
      <charset val="128"/>
    </font>
    <font>
      <sz val="11"/>
      <color indexed="43"/>
      <name val="BIZ UDPゴシック"/>
      <family val="3"/>
      <charset val="128"/>
    </font>
    <font>
      <sz val="7"/>
      <name val="BIZ UDPゴシック"/>
      <family val="3"/>
      <charset val="128"/>
    </font>
    <font>
      <sz val="10"/>
      <color indexed="8"/>
      <name val="BIZ UDPゴシック"/>
      <family val="3"/>
      <charset val="128"/>
    </font>
    <font>
      <b/>
      <sz val="8"/>
      <name val="BIZ UDPゴシック"/>
      <family val="3"/>
      <charset val="128"/>
    </font>
    <font>
      <sz val="8"/>
      <color indexed="8"/>
      <name val="BIZ UDP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34998626667073579"/>
        <bgColor indexed="64"/>
      </patternFill>
    </fill>
    <fill>
      <patternFill patternType="solid">
        <fgColor rgb="FFFFFF99"/>
        <bgColor indexed="64"/>
      </patternFill>
    </fill>
    <fill>
      <patternFill patternType="solid">
        <fgColor theme="9" tint="0.59999389629810485"/>
        <bgColor indexed="64"/>
      </patternFill>
    </fill>
    <fill>
      <patternFill patternType="solid">
        <fgColor indexed="41"/>
        <bgColor indexed="64"/>
      </patternFill>
    </fill>
  </fills>
  <borders count="1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double">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right style="hair">
        <color indexed="64"/>
      </right>
      <top style="medium">
        <color indexed="64"/>
      </top>
      <bottom style="double">
        <color indexed="64"/>
      </bottom>
      <diagonal/>
    </border>
    <border>
      <left style="hair">
        <color indexed="64"/>
      </left>
      <right/>
      <top style="medium">
        <color indexed="64"/>
      </top>
      <bottom style="medium">
        <color indexed="64"/>
      </bottom>
      <diagonal/>
    </border>
    <border diagonalUp="1">
      <left style="hair">
        <color indexed="64"/>
      </left>
      <right style="thin">
        <color indexed="64"/>
      </right>
      <top style="hair">
        <color indexed="64"/>
      </top>
      <bottom style="thin">
        <color indexed="64"/>
      </bottom>
      <diagonal style="hair">
        <color indexed="64"/>
      </diagonal>
    </border>
    <border>
      <left style="hair">
        <color indexed="64"/>
      </left>
      <right style="hair">
        <color indexed="64"/>
      </right>
      <top style="medium">
        <color indexed="64"/>
      </top>
      <bottom style="double">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hair">
        <color indexed="64"/>
      </left>
      <right style="hair">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medium">
        <color indexed="64"/>
      </top>
      <bottom style="double">
        <color indexed="64"/>
      </bottom>
      <diagonal/>
    </border>
    <border>
      <left style="thin">
        <color indexed="64"/>
      </left>
      <right/>
      <top style="medium">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medium">
        <color indexed="64"/>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double">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medium">
        <color indexed="64"/>
      </right>
      <top style="medium">
        <color indexed="64"/>
      </top>
      <bottom style="double">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diagonalUp="1">
      <left style="thin">
        <color indexed="64"/>
      </left>
      <right/>
      <top/>
      <bottom/>
      <diagonal style="thin">
        <color indexed="64"/>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8"/>
      </top>
      <bottom/>
      <diagonal/>
    </border>
    <border>
      <left/>
      <right style="thin">
        <color indexed="64"/>
      </right>
      <top style="thin">
        <color indexed="8"/>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medium">
        <color indexed="64"/>
      </left>
      <right style="medium">
        <color indexed="64"/>
      </right>
      <top/>
      <bottom style="thin">
        <color indexed="64"/>
      </bottom>
      <diagonal/>
    </border>
    <border>
      <left/>
      <right style="thin">
        <color indexed="8"/>
      </right>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right style="thin">
        <color indexed="8"/>
      </right>
      <top/>
      <bottom/>
      <diagonal/>
    </border>
    <border>
      <left style="medium">
        <color indexed="64"/>
      </left>
      <right style="medium">
        <color indexed="64"/>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medium">
        <color indexed="64"/>
      </left>
      <right style="medium">
        <color indexed="64"/>
      </right>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medium">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dotted">
        <color indexed="64"/>
      </top>
      <bottom/>
      <diagonal/>
    </border>
    <border>
      <left style="thin">
        <color indexed="64"/>
      </left>
      <right/>
      <top style="dotted">
        <color indexed="64"/>
      </top>
      <bottom/>
      <diagonal/>
    </border>
    <border diagonalUp="1">
      <left style="thin">
        <color indexed="64"/>
      </left>
      <right style="thin">
        <color indexed="64"/>
      </right>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dotted">
        <color indexed="64"/>
      </top>
      <bottom style="thin">
        <color indexed="64"/>
      </bottom>
      <diagonal/>
    </border>
    <border diagonalUp="1">
      <left style="thin">
        <color indexed="64"/>
      </left>
      <right/>
      <top/>
      <bottom style="thin">
        <color indexed="64"/>
      </bottom>
      <diagonal style="thin">
        <color indexed="64"/>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hair">
        <color indexed="64"/>
      </bottom>
      <diagonal/>
    </border>
    <border diagonalUp="1">
      <left style="thin">
        <color indexed="64"/>
      </left>
      <right style="thin">
        <color indexed="64"/>
      </right>
      <top/>
      <bottom style="thin">
        <color indexed="64"/>
      </bottom>
      <diagonal style="hair">
        <color indexed="64"/>
      </diagonal>
    </border>
    <border>
      <left style="medium">
        <color indexed="64"/>
      </left>
      <right/>
      <top/>
      <bottom style="thin">
        <color indexed="64"/>
      </bottom>
      <diagonal/>
    </border>
    <border diagonalUp="1">
      <left style="thin">
        <color indexed="64"/>
      </left>
      <right style="thin">
        <color indexed="64"/>
      </right>
      <top/>
      <bottom/>
      <diagonal style="hair">
        <color indexed="64"/>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dotted">
        <color indexed="64"/>
      </bottom>
      <diagonal/>
    </border>
    <border diagonalUp="1">
      <left style="thin">
        <color indexed="64"/>
      </left>
      <right style="thin">
        <color indexed="64"/>
      </right>
      <top style="medium">
        <color indexed="64"/>
      </top>
      <bottom/>
      <diagonal style="hair">
        <color indexed="64"/>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diagonalDown="1">
      <left style="hair">
        <color indexed="64"/>
      </left>
      <right style="thin">
        <color indexed="64"/>
      </right>
      <top style="thin">
        <color indexed="64"/>
      </top>
      <bottom style="thin">
        <color indexed="64"/>
      </bottom>
      <diagonal style="thin">
        <color indexed="64"/>
      </diagonal>
    </border>
    <border diagonalDown="1">
      <left style="thin">
        <color indexed="64"/>
      </left>
      <right style="hair">
        <color indexed="64"/>
      </right>
      <top style="thin">
        <color indexed="64"/>
      </top>
      <bottom style="thin">
        <color indexed="64"/>
      </bottom>
      <diagonal style="thin">
        <color indexed="64"/>
      </diagonal>
    </border>
  </borders>
  <cellStyleXfs count="5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1" fillId="0" borderId="0">
      <alignment vertical="center"/>
    </xf>
    <xf numFmtId="0" fontId="1" fillId="0" borderId="0">
      <alignment vertical="center"/>
    </xf>
    <xf numFmtId="0" fontId="21" fillId="4" borderId="0" applyNumberFormat="0" applyBorder="0" applyAlignment="0" applyProtection="0">
      <alignment vertical="center"/>
    </xf>
    <xf numFmtId="0" fontId="40" fillId="0" borderId="0">
      <alignment vertical="center"/>
    </xf>
    <xf numFmtId="0" fontId="4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919">
    <xf numFmtId="0" fontId="0" fillId="0" borderId="0" xfId="0">
      <alignment vertical="center"/>
    </xf>
    <xf numFmtId="0" fontId="27" fillId="0" borderId="0" xfId="0" applyFont="1">
      <alignment vertical="center"/>
    </xf>
    <xf numFmtId="0" fontId="29" fillId="0" borderId="0" xfId="0" applyFont="1" applyAlignment="1">
      <alignment horizontal="center" vertical="center"/>
    </xf>
    <xf numFmtId="0" fontId="30" fillId="0" borderId="0" xfId="0" applyFont="1" applyAlignment="1">
      <alignment horizontal="justify" vertical="center"/>
    </xf>
    <xf numFmtId="0" fontId="31" fillId="0" borderId="89" xfId="0" applyFont="1" applyBorder="1" applyAlignment="1">
      <alignment vertical="center" wrapText="1"/>
    </xf>
    <xf numFmtId="0" fontId="31" fillId="0" borderId="90" xfId="0" applyFont="1" applyBorder="1" applyAlignment="1">
      <alignment vertical="center"/>
    </xf>
    <xf numFmtId="0" fontId="31" fillId="0" borderId="0" xfId="0" applyFont="1" applyBorder="1" applyAlignment="1">
      <alignment vertical="center"/>
    </xf>
    <xf numFmtId="0" fontId="31" fillId="0" borderId="38" xfId="0" applyFont="1" applyBorder="1" applyAlignment="1">
      <alignment vertical="center" wrapText="1"/>
    </xf>
    <xf numFmtId="0" fontId="31" fillId="0" borderId="92" xfId="0" applyFont="1" applyBorder="1" applyAlignment="1">
      <alignment vertical="center"/>
    </xf>
    <xf numFmtId="0" fontId="31" fillId="0" borderId="46" xfId="0" applyFont="1" applyBorder="1" applyAlignment="1">
      <alignment vertical="center" wrapText="1"/>
    </xf>
    <xf numFmtId="0" fontId="31" fillId="0" borderId="95" xfId="0" applyFont="1" applyBorder="1" applyAlignment="1">
      <alignment horizontal="center" vertical="center" wrapText="1"/>
    </xf>
    <xf numFmtId="0" fontId="33" fillId="0" borderId="0" xfId="0" applyFont="1" applyAlignment="1">
      <alignment horizontal="left" vertical="center"/>
    </xf>
    <xf numFmtId="0" fontId="31" fillId="0" borderId="0" xfId="0" applyFont="1" applyAlignment="1">
      <alignment horizontal="left" vertical="center"/>
    </xf>
    <xf numFmtId="0" fontId="33" fillId="0" borderId="0" xfId="0" applyFont="1">
      <alignment vertical="center"/>
    </xf>
    <xf numFmtId="0" fontId="27" fillId="0" borderId="0" xfId="0" applyFont="1" applyBorder="1" applyAlignment="1">
      <alignment vertical="center"/>
    </xf>
    <xf numFmtId="0" fontId="38" fillId="0" borderId="0" xfId="0" applyFont="1" applyBorder="1" applyAlignment="1">
      <alignment vertical="center"/>
    </xf>
    <xf numFmtId="0" fontId="38" fillId="0" borderId="0" xfId="0" applyFont="1" applyBorder="1">
      <alignment vertical="center"/>
    </xf>
    <xf numFmtId="0" fontId="27" fillId="0" borderId="22" xfId="0" applyFont="1" applyBorder="1" applyAlignment="1">
      <alignment horizontal="left" vertical="center"/>
    </xf>
    <xf numFmtId="0" fontId="37" fillId="0" borderId="22" xfId="0" applyFont="1" applyBorder="1" applyAlignment="1">
      <alignment horizontal="left" vertical="center"/>
    </xf>
    <xf numFmtId="0" fontId="36" fillId="0" borderId="32" xfId="0" applyFont="1" applyBorder="1" applyAlignment="1">
      <alignment vertical="center" wrapText="1"/>
    </xf>
    <xf numFmtId="0" fontId="37" fillId="0" borderId="0" xfId="0" applyFont="1">
      <alignment vertical="center"/>
    </xf>
    <xf numFmtId="0" fontId="36" fillId="0" borderId="24" xfId="0" applyFont="1" applyBorder="1" applyAlignment="1">
      <alignment horizontal="center" vertical="center" wrapText="1"/>
    </xf>
    <xf numFmtId="0" fontId="36" fillId="0" borderId="11" xfId="0" applyFont="1" applyBorder="1" applyAlignment="1">
      <alignment horizontal="center" vertical="center" wrapText="1"/>
    </xf>
    <xf numFmtId="9" fontId="27" fillId="0" borderId="0" xfId="28" applyFont="1">
      <alignment vertical="center"/>
    </xf>
    <xf numFmtId="0" fontId="36" fillId="0" borderId="33" xfId="0" applyFont="1" applyBorder="1" applyAlignment="1">
      <alignment horizontal="center" vertical="center" wrapText="1"/>
    </xf>
    <xf numFmtId="0" fontId="34" fillId="0" borderId="21" xfId="0" applyFont="1" applyBorder="1" applyAlignment="1">
      <alignment vertical="center"/>
    </xf>
    <xf numFmtId="0" fontId="34" fillId="0" borderId="13" xfId="0" applyFont="1" applyBorder="1" applyAlignment="1">
      <alignment vertical="center"/>
    </xf>
    <xf numFmtId="0" fontId="34" fillId="0" borderId="13" xfId="0" applyFont="1" applyBorder="1" applyAlignment="1">
      <alignment vertical="center" wrapText="1"/>
    </xf>
    <xf numFmtId="0" fontId="27" fillId="0" borderId="13" xfId="0" applyFont="1" applyBorder="1">
      <alignment vertical="center"/>
    </xf>
    <xf numFmtId="0" fontId="36" fillId="0" borderId="30" xfId="0" applyFont="1" applyBorder="1" applyAlignment="1">
      <alignment horizontal="center" vertical="center" wrapText="1"/>
    </xf>
    <xf numFmtId="0" fontId="34" fillId="0" borderId="0" xfId="0" applyFont="1" applyBorder="1" applyAlignment="1">
      <alignment vertical="center"/>
    </xf>
    <xf numFmtId="0" fontId="34" fillId="0" borderId="0" xfId="0" applyFont="1" applyBorder="1" applyAlignment="1">
      <alignment vertical="center" wrapText="1"/>
    </xf>
    <xf numFmtId="0" fontId="27" fillId="0" borderId="0" xfId="0" applyFont="1" applyBorder="1">
      <alignment vertical="center"/>
    </xf>
    <xf numFmtId="0" fontId="36" fillId="0" borderId="0" xfId="0" applyFont="1" applyBorder="1" applyAlignment="1">
      <alignment horizontal="center" vertical="center" wrapText="1"/>
    </xf>
    <xf numFmtId="176" fontId="35" fillId="0" borderId="0" xfId="0" applyNumberFormat="1" applyFont="1" applyFill="1" applyBorder="1" applyAlignment="1">
      <alignment horizontal="right" vertical="center" wrapText="1"/>
    </xf>
    <xf numFmtId="0" fontId="27" fillId="0" borderId="0" xfId="0" applyFont="1" applyAlignment="1">
      <alignment vertical="center"/>
    </xf>
    <xf numFmtId="0" fontId="27" fillId="0" borderId="0" xfId="0" applyFont="1" applyBorder="1" applyAlignment="1">
      <alignment horizontal="center" vertical="center"/>
    </xf>
    <xf numFmtId="0" fontId="39" fillId="0" borderId="0" xfId="44" applyFont="1" applyAlignment="1">
      <alignment horizontal="left" vertical="center"/>
    </xf>
    <xf numFmtId="0" fontId="25" fillId="0" borderId="0" xfId="44" applyFont="1" applyAlignment="1">
      <alignment vertical="center" textRotation="255" shrinkToFit="1"/>
    </xf>
    <xf numFmtId="0" fontId="23" fillId="0" borderId="0" xfId="44" applyFont="1" applyAlignment="1">
      <alignment horizontal="left" vertical="center"/>
    </xf>
    <xf numFmtId="0" fontId="4" fillId="0" borderId="0" xfId="44" applyFont="1" applyAlignment="1">
      <alignment horizontal="left" vertical="center"/>
    </xf>
    <xf numFmtId="0" fontId="4" fillId="0" borderId="0" xfId="44" applyFont="1">
      <alignment vertical="center"/>
    </xf>
    <xf numFmtId="0" fontId="41" fillId="0" borderId="0" xfId="46" applyFont="1">
      <alignment vertical="center"/>
    </xf>
    <xf numFmtId="0" fontId="4" fillId="0" borderId="0" xfId="44" applyFont="1" applyAlignment="1">
      <alignment horizontal="right" vertical="center"/>
    </xf>
    <xf numFmtId="0" fontId="25" fillId="0" borderId="0" xfId="44" applyFont="1">
      <alignment vertical="center"/>
    </xf>
    <xf numFmtId="0" fontId="4" fillId="0" borderId="0" xfId="44" applyFont="1" applyAlignment="1">
      <alignment vertical="center"/>
    </xf>
    <xf numFmtId="0" fontId="4" fillId="0" borderId="0" xfId="44" applyFont="1" applyAlignment="1">
      <alignment horizontal="center" vertical="center"/>
    </xf>
    <xf numFmtId="0" fontId="4" fillId="0" borderId="0" xfId="44" applyFont="1" applyFill="1" applyBorder="1" applyAlignment="1">
      <alignment horizontal="center" vertical="center"/>
    </xf>
    <xf numFmtId="0" fontId="43" fillId="0" borderId="0" xfId="46" applyFont="1">
      <alignment vertical="center"/>
    </xf>
    <xf numFmtId="0" fontId="44" fillId="0" borderId="0" xfId="46" applyFont="1">
      <alignment vertical="center"/>
    </xf>
    <xf numFmtId="0" fontId="44" fillId="0" borderId="0" xfId="46" applyFont="1" applyAlignment="1">
      <alignment horizontal="right" vertical="center"/>
    </xf>
    <xf numFmtId="0" fontId="26" fillId="0" borderId="0" xfId="44" applyFont="1" applyBorder="1" applyAlignment="1">
      <alignment horizontal="center" vertical="center"/>
    </xf>
    <xf numFmtId="0" fontId="4" fillId="0" borderId="0" xfId="44" applyFont="1" applyBorder="1" applyAlignment="1">
      <alignment horizontal="center" vertical="center"/>
    </xf>
    <xf numFmtId="180" fontId="26" fillId="0" borderId="23" xfId="44" applyNumberFormat="1" applyFont="1" applyBorder="1" applyAlignment="1">
      <alignment vertical="center"/>
    </xf>
    <xf numFmtId="181" fontId="26" fillId="0" borderId="23" xfId="44" applyNumberFormat="1" applyFont="1" applyBorder="1" applyAlignment="1">
      <alignment vertical="center"/>
    </xf>
    <xf numFmtId="0" fontId="26" fillId="25" borderId="23" xfId="44" applyFont="1" applyFill="1" applyBorder="1" applyAlignment="1">
      <alignment horizontal="left" vertical="center"/>
    </xf>
    <xf numFmtId="0" fontId="26" fillId="25" borderId="46" xfId="44" applyFont="1" applyFill="1" applyBorder="1" applyAlignment="1">
      <alignment horizontal="center" vertical="center"/>
    </xf>
    <xf numFmtId="0" fontId="26" fillId="27" borderId="23" xfId="44" applyFont="1" applyFill="1" applyBorder="1" applyAlignment="1">
      <alignment vertical="center"/>
    </xf>
    <xf numFmtId="0" fontId="26" fillId="27" borderId="46" xfId="44" applyFont="1" applyFill="1" applyBorder="1" applyAlignment="1">
      <alignment vertical="center"/>
    </xf>
    <xf numFmtId="0" fontId="26" fillId="26" borderId="23" xfId="44" applyFont="1" applyFill="1" applyBorder="1" applyAlignment="1">
      <alignment horizontal="right" vertical="center"/>
    </xf>
    <xf numFmtId="0" fontId="26" fillId="0" borderId="48" xfId="44" applyFont="1" applyBorder="1" applyAlignment="1">
      <alignment horizontal="right" vertical="center"/>
    </xf>
    <xf numFmtId="179" fontId="26" fillId="0" borderId="23" xfId="44" applyNumberFormat="1" applyFont="1" applyBorder="1" applyAlignment="1">
      <alignment horizontal="right" vertical="center"/>
    </xf>
    <xf numFmtId="0" fontId="26" fillId="0" borderId="23" xfId="44" applyFont="1" applyBorder="1" applyAlignment="1">
      <alignment horizontal="right" vertical="center"/>
    </xf>
    <xf numFmtId="0" fontId="26" fillId="26" borderId="26" xfId="44" applyFont="1" applyFill="1" applyBorder="1" applyAlignment="1">
      <alignment horizontal="right" vertical="center"/>
    </xf>
    <xf numFmtId="0" fontId="26" fillId="0" borderId="100" xfId="44" applyFont="1" applyBorder="1" applyAlignment="1">
      <alignment horizontal="right" vertical="center"/>
    </xf>
    <xf numFmtId="0" fontId="26" fillId="0" borderId="0" xfId="44" applyFont="1" applyFill="1" applyBorder="1" applyAlignment="1">
      <alignment horizontal="center" vertical="center"/>
    </xf>
    <xf numFmtId="0" fontId="26" fillId="0" borderId="0" xfId="44" applyFont="1" applyFill="1" applyBorder="1" applyAlignment="1">
      <alignment vertical="center"/>
    </xf>
    <xf numFmtId="0" fontId="4" fillId="0" borderId="0" xfId="44" applyFont="1" applyFill="1" applyAlignment="1">
      <alignment vertical="center"/>
    </xf>
    <xf numFmtId="0" fontId="25" fillId="0" borderId="0" xfId="44" applyFont="1" applyFill="1">
      <alignment vertical="center"/>
    </xf>
    <xf numFmtId="0" fontId="26" fillId="0" borderId="0" xfId="44" applyFont="1" applyFill="1" applyBorder="1" applyAlignment="1">
      <alignment horizontal="left" vertical="center"/>
    </xf>
    <xf numFmtId="0" fontId="26" fillId="0" borderId="0" xfId="44" applyFont="1" applyFill="1" applyBorder="1">
      <alignment vertical="center"/>
    </xf>
    <xf numFmtId="0" fontId="22" fillId="0" borderId="0" xfId="44" applyFont="1" applyFill="1" applyBorder="1" applyAlignment="1">
      <alignment vertical="center"/>
    </xf>
    <xf numFmtId="0" fontId="40" fillId="0" borderId="0" xfId="46">
      <alignment vertical="center"/>
    </xf>
    <xf numFmtId="0" fontId="4" fillId="0" borderId="0" xfId="44" applyFont="1" applyBorder="1" applyAlignment="1">
      <alignment horizontal="left" vertical="center"/>
    </xf>
    <xf numFmtId="0" fontId="4" fillId="0" borderId="0" xfId="44" applyFont="1" applyBorder="1" applyAlignment="1">
      <alignment vertical="center"/>
    </xf>
    <xf numFmtId="0" fontId="46" fillId="0" borderId="0" xfId="47" applyFont="1" applyBorder="1" applyAlignment="1">
      <alignment horizontal="center" vertical="center"/>
    </xf>
    <xf numFmtId="0" fontId="4" fillId="0" borderId="0" xfId="47" applyFont="1" applyBorder="1" applyAlignment="1">
      <alignment horizontal="center" vertical="center"/>
    </xf>
    <xf numFmtId="0" fontId="26" fillId="0" borderId="0" xfId="44" applyFont="1" applyAlignment="1">
      <alignment vertical="center"/>
    </xf>
    <xf numFmtId="0" fontId="47" fillId="0" borderId="0" xfId="44" applyFont="1" applyBorder="1" applyAlignment="1">
      <alignment horizontal="center" vertical="center"/>
    </xf>
    <xf numFmtId="0" fontId="47" fillId="0" borderId="0" xfId="47" applyFont="1" applyBorder="1" applyAlignment="1">
      <alignment horizontal="center" vertical="center"/>
    </xf>
    <xf numFmtId="0" fontId="47" fillId="0" borderId="0" xfId="44" applyFont="1" applyAlignment="1">
      <alignment vertical="center"/>
    </xf>
    <xf numFmtId="0" fontId="46" fillId="0" borderId="0" xfId="44" applyFont="1" applyBorder="1" applyAlignment="1">
      <alignment vertical="center"/>
    </xf>
    <xf numFmtId="0" fontId="46" fillId="0" borderId="0" xfId="44" applyFont="1" applyBorder="1" applyAlignment="1">
      <alignment horizontal="center" vertical="center"/>
    </xf>
    <xf numFmtId="0" fontId="26" fillId="0" borderId="0" xfId="44" applyFont="1" applyAlignment="1">
      <alignment horizontal="left" vertical="center"/>
    </xf>
    <xf numFmtId="0" fontId="26" fillId="0" borderId="0" xfId="44" applyFont="1">
      <alignment vertical="center"/>
    </xf>
    <xf numFmtId="0" fontId="26" fillId="0" borderId="0" xfId="44" applyFont="1" applyAlignment="1">
      <alignment vertical="center" textRotation="255" shrinkToFit="1"/>
    </xf>
    <xf numFmtId="0" fontId="26" fillId="0" borderId="23" xfId="44" applyFont="1" applyBorder="1" applyAlignment="1">
      <alignment vertical="center" textRotation="255" shrinkToFit="1"/>
    </xf>
    <xf numFmtId="0" fontId="40" fillId="29" borderId="0" xfId="46" applyFill="1">
      <alignment vertical="center"/>
    </xf>
    <xf numFmtId="0" fontId="51" fillId="29" borderId="0" xfId="46" applyFont="1" applyFill="1">
      <alignment vertical="center"/>
    </xf>
    <xf numFmtId="0" fontId="52" fillId="0" borderId="0" xfId="0" applyFont="1">
      <alignment vertical="center"/>
    </xf>
    <xf numFmtId="0" fontId="52" fillId="0" borderId="0" xfId="0" applyFont="1" applyBorder="1">
      <alignment vertical="center"/>
    </xf>
    <xf numFmtId="0" fontId="34" fillId="0" borderId="0" xfId="0" applyFont="1">
      <alignment vertical="center"/>
    </xf>
    <xf numFmtId="0" fontId="27" fillId="0" borderId="35" xfId="0" applyFont="1" applyBorder="1">
      <alignment vertical="center"/>
    </xf>
    <xf numFmtId="0" fontId="27" fillId="0" borderId="36" xfId="0" applyFont="1" applyBorder="1">
      <alignment vertical="center"/>
    </xf>
    <xf numFmtId="0" fontId="27" fillId="0" borderId="55" xfId="0" applyFont="1" applyBorder="1">
      <alignment vertical="center"/>
    </xf>
    <xf numFmtId="0" fontId="56" fillId="0" borderId="0" xfId="49" applyFont="1" applyFill="1">
      <alignment vertical="center"/>
    </xf>
    <xf numFmtId="0" fontId="60" fillId="0" borderId="0" xfId="49" applyFont="1" applyFill="1">
      <alignment vertical="center"/>
    </xf>
    <xf numFmtId="0" fontId="56" fillId="26" borderId="39" xfId="49" applyFont="1" applyFill="1" applyBorder="1" applyAlignment="1">
      <alignment vertical="center"/>
    </xf>
    <xf numFmtId="0" fontId="56" fillId="26" borderId="37" xfId="49" applyFont="1" applyFill="1" applyBorder="1" applyAlignment="1">
      <alignment vertical="center"/>
    </xf>
    <xf numFmtId="0" fontId="56" fillId="0" borderId="47" xfId="49" applyFont="1" applyFill="1" applyBorder="1" applyAlignment="1">
      <alignment vertical="center"/>
    </xf>
    <xf numFmtId="0" fontId="56" fillId="0" borderId="48" xfId="49" applyFont="1" applyFill="1" applyBorder="1" applyAlignment="1">
      <alignment vertical="center"/>
    </xf>
    <xf numFmtId="0" fontId="56" fillId="0" borderId="48" xfId="49" applyFont="1" applyFill="1" applyBorder="1" applyAlignment="1">
      <alignment horizontal="right" vertical="center"/>
    </xf>
    <xf numFmtId="0" fontId="61" fillId="0" borderId="0" xfId="49" applyFont="1" applyFill="1">
      <alignment vertical="center"/>
    </xf>
    <xf numFmtId="0" fontId="56" fillId="0" borderId="47" xfId="49" applyFont="1" applyFill="1" applyBorder="1" applyAlignment="1">
      <alignment horizontal="center" vertical="center"/>
    </xf>
    <xf numFmtId="0" fontId="56" fillId="0" borderId="110" xfId="49" applyFont="1" applyFill="1" applyBorder="1" applyAlignment="1">
      <alignment vertical="center"/>
    </xf>
    <xf numFmtId="0" fontId="56" fillId="0" borderId="51" xfId="49" applyFont="1" applyFill="1" applyBorder="1" applyAlignment="1">
      <alignment vertical="center"/>
    </xf>
    <xf numFmtId="0" fontId="56" fillId="0" borderId="0" xfId="50" applyFont="1">
      <alignment vertical="center"/>
    </xf>
    <xf numFmtId="0" fontId="56" fillId="0" borderId="43" xfId="50" applyFont="1" applyBorder="1" applyAlignment="1">
      <alignment horizontal="center" vertical="center"/>
    </xf>
    <xf numFmtId="0" fontId="56" fillId="0" borderId="0" xfId="50" applyFont="1" applyBorder="1" applyAlignment="1">
      <alignment horizontal="center" vertical="center"/>
    </xf>
    <xf numFmtId="0" fontId="31" fillId="0" borderId="0" xfId="0" applyFont="1">
      <alignment vertical="center"/>
    </xf>
    <xf numFmtId="0" fontId="34" fillId="0" borderId="10" xfId="0" applyFont="1" applyBorder="1" applyAlignment="1">
      <alignment vertical="center" wrapText="1"/>
    </xf>
    <xf numFmtId="0" fontId="34" fillId="1" borderId="10" xfId="0" applyFont="1" applyFill="1" applyBorder="1" applyAlignment="1">
      <alignment vertical="center" wrapText="1"/>
    </xf>
    <xf numFmtId="0" fontId="34" fillId="0" borderId="11" xfId="0" applyFont="1" applyBorder="1" applyAlignment="1">
      <alignment vertical="center" wrapText="1"/>
    </xf>
    <xf numFmtId="0" fontId="34" fillId="0" borderId="28" xfId="0" applyFont="1" applyFill="1" applyBorder="1" applyAlignment="1">
      <alignment vertical="center" wrapText="1"/>
    </xf>
    <xf numFmtId="0" fontId="34" fillId="0" borderId="11" xfId="0" applyFont="1" applyFill="1" applyBorder="1" applyAlignment="1">
      <alignment vertical="center" wrapText="1"/>
    </xf>
    <xf numFmtId="0" fontId="34" fillId="0" borderId="15" xfId="0" applyFont="1" applyBorder="1" applyAlignment="1">
      <alignment vertical="center" wrapText="1"/>
    </xf>
    <xf numFmtId="0" fontId="34" fillId="0" borderId="15" xfId="0" applyFont="1" applyFill="1" applyBorder="1" applyAlignment="1">
      <alignment vertical="center" wrapText="1"/>
    </xf>
    <xf numFmtId="0" fontId="34" fillId="0" borderId="16" xfId="0" applyFont="1" applyBorder="1" applyAlignment="1">
      <alignment vertical="center" wrapText="1"/>
    </xf>
    <xf numFmtId="0" fontId="27" fillId="0" borderId="0" xfId="0" applyFont="1" applyBorder="1" applyAlignment="1">
      <alignment horizontal="left" vertical="center"/>
    </xf>
    <xf numFmtId="0" fontId="27" fillId="0" borderId="23" xfId="0" applyFont="1" applyBorder="1" applyAlignment="1">
      <alignment vertical="center"/>
    </xf>
    <xf numFmtId="0" fontId="35" fillId="0" borderId="43" xfId="0" applyFont="1" applyFill="1" applyBorder="1" applyAlignment="1">
      <alignment vertical="center" wrapText="1"/>
    </xf>
    <xf numFmtId="0" fontId="35" fillId="0" borderId="44" xfId="0" applyFont="1" applyFill="1" applyBorder="1" applyAlignment="1">
      <alignment vertical="center" wrapText="1"/>
    </xf>
    <xf numFmtId="0" fontId="35" fillId="0" borderId="39" xfId="0" applyFont="1" applyFill="1" applyBorder="1" applyAlignment="1">
      <alignment vertical="center" wrapText="1"/>
    </xf>
    <xf numFmtId="0" fontId="35" fillId="0" borderId="37" xfId="0" applyFont="1" applyFill="1" applyBorder="1" applyAlignment="1">
      <alignment vertical="center" wrapText="1"/>
    </xf>
    <xf numFmtId="0" fontId="27" fillId="0" borderId="11" xfId="0" applyFont="1" applyBorder="1">
      <alignment vertical="center"/>
    </xf>
    <xf numFmtId="0" fontId="26" fillId="0" borderId="23" xfId="44" applyFont="1" applyBorder="1" applyAlignment="1">
      <alignment horizontal="center" vertical="center"/>
    </xf>
    <xf numFmtId="0" fontId="26" fillId="0" borderId="46" xfId="47" applyFont="1" applyBorder="1" applyAlignment="1">
      <alignment horizontal="center" vertical="center"/>
    </xf>
    <xf numFmtId="0" fontId="26" fillId="0" borderId="23" xfId="47" applyFont="1" applyBorder="1" applyAlignment="1">
      <alignment horizontal="center" vertical="center"/>
    </xf>
    <xf numFmtId="0" fontId="26" fillId="0" borderId="23" xfId="44" applyFont="1" applyBorder="1" applyAlignment="1">
      <alignment horizontal="center" vertical="center" wrapText="1"/>
    </xf>
    <xf numFmtId="0" fontId="4" fillId="0" borderId="23" xfId="44" applyFont="1" applyBorder="1" applyAlignment="1">
      <alignment vertical="center"/>
    </xf>
    <xf numFmtId="0" fontId="44" fillId="28" borderId="23" xfId="46" applyFont="1" applyFill="1" applyBorder="1">
      <alignment vertical="center"/>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24"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12" xfId="0" applyFont="1" applyBorder="1" applyAlignment="1">
      <alignment horizontal="center" vertical="center" wrapText="1"/>
    </xf>
    <xf numFmtId="0" fontId="27" fillId="0" borderId="46" xfId="0" applyFont="1" applyBorder="1" applyAlignment="1">
      <alignment horizontal="center" vertical="center"/>
    </xf>
    <xf numFmtId="0" fontId="27" fillId="0" borderId="48" xfId="0" applyFont="1" applyBorder="1" applyAlignment="1">
      <alignment horizontal="center" vertical="center"/>
    </xf>
    <xf numFmtId="0" fontId="0" fillId="0" borderId="0" xfId="0" applyAlignment="1">
      <alignment vertical="center"/>
    </xf>
    <xf numFmtId="0" fontId="62" fillId="0" borderId="25" xfId="0" applyFont="1" applyBorder="1" applyAlignment="1">
      <alignment vertical="center"/>
    </xf>
    <xf numFmtId="0" fontId="4" fillId="0" borderId="0" xfId="44" applyFont="1" applyAlignment="1">
      <alignment vertical="center" wrapText="1" shrinkToFit="1"/>
    </xf>
    <xf numFmtId="177" fontId="65" fillId="0" borderId="0" xfId="0" applyNumberFormat="1" applyFont="1" applyBorder="1" applyAlignment="1">
      <alignment horizontal="center" vertical="center" wrapText="1"/>
    </xf>
    <xf numFmtId="177" fontId="65" fillId="0" borderId="0" xfId="0" applyNumberFormat="1" applyFont="1" applyFill="1" applyBorder="1" applyAlignment="1">
      <alignment horizontal="center" vertical="center" wrapText="1"/>
    </xf>
    <xf numFmtId="0" fontId="63" fillId="0" borderId="0" xfId="0" applyFont="1" applyBorder="1" applyAlignment="1">
      <alignment vertical="center"/>
    </xf>
    <xf numFmtId="0" fontId="62" fillId="0" borderId="26" xfId="0" applyFont="1" applyBorder="1" applyAlignment="1">
      <alignment vertical="center"/>
    </xf>
    <xf numFmtId="0" fontId="62" fillId="0" borderId="26" xfId="0" applyFont="1" applyBorder="1" applyAlignment="1">
      <alignment vertical="center" shrinkToFit="1"/>
    </xf>
    <xf numFmtId="0" fontId="62" fillId="0" borderId="23" xfId="0" applyFont="1" applyBorder="1" applyAlignment="1">
      <alignment horizontal="center" vertical="center" shrinkToFit="1"/>
    </xf>
    <xf numFmtId="0" fontId="62" fillId="0" borderId="23" xfId="0" applyFont="1" applyBorder="1" applyAlignment="1">
      <alignment vertical="center" shrinkToFit="1"/>
    </xf>
    <xf numFmtId="0" fontId="62" fillId="0" borderId="23" xfId="0" applyFont="1" applyBorder="1" applyAlignment="1">
      <alignment vertical="center"/>
    </xf>
    <xf numFmtId="0" fontId="66" fillId="0" borderId="23" xfId="0" applyFont="1" applyBorder="1" applyAlignment="1">
      <alignment horizontal="left" vertical="center"/>
    </xf>
    <xf numFmtId="0" fontId="65" fillId="0" borderId="0" xfId="0" applyFont="1" applyBorder="1" applyAlignment="1">
      <alignment vertical="center" wrapText="1"/>
    </xf>
    <xf numFmtId="0" fontId="42" fillId="0" borderId="0" xfId="0" applyFont="1" applyAlignment="1">
      <alignment vertical="center"/>
    </xf>
    <xf numFmtId="0" fontId="67" fillId="0" borderId="0" xfId="0" applyFont="1" applyBorder="1" applyAlignment="1">
      <alignment horizontal="center" vertical="center" wrapText="1"/>
    </xf>
    <xf numFmtId="0" fontId="68" fillId="0" borderId="23" xfId="0" applyFont="1" applyBorder="1" applyAlignment="1">
      <alignment vertical="center" shrinkToFit="1"/>
    </xf>
    <xf numFmtId="0" fontId="0" fillId="0" borderId="46" xfId="0" applyBorder="1" applyAlignment="1">
      <alignment horizontal="center" vertical="center"/>
    </xf>
    <xf numFmtId="0" fontId="0" fillId="0" borderId="48" xfId="0" applyBorder="1" applyAlignment="1">
      <alignment horizontal="center" vertical="center"/>
    </xf>
    <xf numFmtId="177" fontId="67" fillId="0" borderId="0" xfId="0" applyNumberFormat="1" applyFont="1" applyBorder="1" applyAlignment="1">
      <alignment horizontal="center" vertical="center" wrapText="1"/>
    </xf>
    <xf numFmtId="177" fontId="67" fillId="0" borderId="0" xfId="0" applyNumberFormat="1" applyFont="1" applyFill="1" applyBorder="1" applyAlignment="1">
      <alignment horizontal="center" vertical="center" wrapText="1"/>
    </xf>
    <xf numFmtId="0" fontId="1" fillId="0" borderId="0" xfId="0" applyFont="1" applyBorder="1" applyAlignment="1">
      <alignment vertical="center"/>
    </xf>
    <xf numFmtId="0" fontId="4" fillId="0" borderId="0" xfId="44" applyFont="1" applyFill="1" applyBorder="1" applyAlignment="1">
      <alignment horizontal="left" vertical="center"/>
    </xf>
    <xf numFmtId="0" fontId="26" fillId="0" borderId="0" xfId="44" applyFont="1" applyFill="1" applyBorder="1" applyAlignment="1">
      <alignment horizontal="right" vertical="center"/>
    </xf>
    <xf numFmtId="183" fontId="26" fillId="0" borderId="23" xfId="44" applyNumberFormat="1" applyFont="1" applyFill="1" applyBorder="1" applyAlignment="1">
      <alignment horizontal="center" vertical="center"/>
    </xf>
    <xf numFmtId="0" fontId="26" fillId="0" borderId="23" xfId="44" applyFont="1" applyFill="1" applyBorder="1" applyAlignment="1">
      <alignment horizontal="center" vertical="center" wrapText="1"/>
    </xf>
    <xf numFmtId="0" fontId="26" fillId="0" borderId="23" xfId="44" applyFont="1" applyFill="1" applyBorder="1" applyAlignment="1">
      <alignment horizontal="right" vertical="center"/>
    </xf>
    <xf numFmtId="0" fontId="26" fillId="0" borderId="46" xfId="44" applyFont="1" applyFill="1" applyBorder="1" applyAlignment="1">
      <alignment horizontal="left" vertical="center"/>
    </xf>
    <xf numFmtId="0" fontId="69" fillId="0" borderId="51" xfId="44" applyFont="1" applyFill="1" applyBorder="1" applyAlignment="1">
      <alignment horizontal="left" vertical="center"/>
    </xf>
    <xf numFmtId="0" fontId="26" fillId="0" borderId="48" xfId="44" applyFont="1" applyFill="1" applyBorder="1" applyAlignment="1">
      <alignment horizontal="left" vertical="center"/>
    </xf>
    <xf numFmtId="183" fontId="26" fillId="0" borderId="23" xfId="44" applyNumberFormat="1" applyFont="1" applyBorder="1" applyAlignment="1">
      <alignment horizontal="center" vertical="center"/>
    </xf>
    <xf numFmtId="0" fontId="52" fillId="0" borderId="0" xfId="0" applyFont="1" applyAlignment="1">
      <alignment horizontal="center" vertical="center"/>
    </xf>
    <xf numFmtId="0" fontId="27" fillId="0" borderId="0" xfId="0" applyFont="1" applyAlignment="1">
      <alignment horizontal="center" vertical="center"/>
    </xf>
    <xf numFmtId="0" fontId="37" fillId="32" borderId="154" xfId="0" applyFont="1" applyFill="1" applyBorder="1" applyAlignment="1">
      <alignment horizontal="center" vertical="center" wrapText="1"/>
    </xf>
    <xf numFmtId="0" fontId="37" fillId="32" borderId="155" xfId="0" applyFont="1" applyFill="1" applyBorder="1" applyAlignment="1">
      <alignment horizontal="center" vertical="center" wrapText="1"/>
    </xf>
    <xf numFmtId="0" fontId="37" fillId="32" borderId="39" xfId="0" applyFont="1" applyFill="1" applyBorder="1" applyAlignment="1">
      <alignment horizontal="center" vertical="center" wrapText="1"/>
    </xf>
    <xf numFmtId="0" fontId="37" fillId="32" borderId="155" xfId="0" applyNumberFormat="1" applyFont="1" applyFill="1" applyBorder="1" applyAlignment="1">
      <alignment horizontal="center" vertical="center" wrapText="1"/>
    </xf>
    <xf numFmtId="0" fontId="37" fillId="32" borderId="156" xfId="0" applyNumberFormat="1" applyFont="1" applyFill="1" applyBorder="1" applyAlignment="1">
      <alignment horizontal="center" vertical="center" wrapText="1"/>
    </xf>
    <xf numFmtId="0" fontId="37" fillId="32" borderId="157"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center" wrapText="1"/>
    </xf>
    <xf numFmtId="0" fontId="27" fillId="0" borderId="158" xfId="0" applyFont="1" applyBorder="1">
      <alignment vertical="center"/>
    </xf>
    <xf numFmtId="0" fontId="27" fillId="0" borderId="118" xfId="0" applyFont="1" applyBorder="1">
      <alignment vertical="center"/>
    </xf>
    <xf numFmtId="0" fontId="27" fillId="0" borderId="115" xfId="0" applyFont="1" applyBorder="1">
      <alignment vertical="center"/>
    </xf>
    <xf numFmtId="0" fontId="27" fillId="0" borderId="112" xfId="0" applyFont="1" applyBorder="1" applyAlignment="1">
      <alignment horizontal="center" vertical="center"/>
    </xf>
    <xf numFmtId="0" fontId="27" fillId="0" borderId="10" xfId="0" applyFont="1" applyBorder="1" applyAlignment="1">
      <alignment horizontal="center" vertical="center"/>
    </xf>
    <xf numFmtId="0" fontId="27" fillId="0" borderId="19" xfId="0" applyFont="1" applyBorder="1" applyAlignment="1">
      <alignment horizontal="center" vertical="center"/>
    </xf>
    <xf numFmtId="0" fontId="27" fillId="0" borderId="113" xfId="0" applyFont="1" applyBorder="1">
      <alignment vertical="center"/>
    </xf>
    <xf numFmtId="0" fontId="27" fillId="0" borderId="14" xfId="0" applyFont="1" applyBorder="1">
      <alignment vertical="center"/>
    </xf>
    <xf numFmtId="0" fontId="27" fillId="0" borderId="57" xfId="0" applyFont="1" applyBorder="1" applyAlignment="1">
      <alignment horizontal="center" vertical="center"/>
    </xf>
    <xf numFmtId="0" fontId="27" fillId="0" borderId="11" xfId="0" applyFont="1" applyBorder="1" applyAlignment="1">
      <alignment horizontal="center" vertical="center"/>
    </xf>
    <xf numFmtId="0" fontId="27" fillId="0" borderId="41" xfId="0" applyFont="1" applyBorder="1">
      <alignment vertical="center"/>
    </xf>
    <xf numFmtId="0" fontId="27" fillId="0" borderId="114" xfId="0" applyFont="1" applyBorder="1">
      <alignment vertical="center"/>
    </xf>
    <xf numFmtId="0" fontId="27" fillId="0" borderId="16" xfId="0" applyFont="1" applyBorder="1">
      <alignment vertical="center"/>
    </xf>
    <xf numFmtId="0" fontId="27" fillId="0" borderId="59" xfId="0" applyFont="1" applyBorder="1" applyAlignment="1">
      <alignment horizontal="center" vertical="center"/>
    </xf>
    <xf numFmtId="0" fontId="27" fillId="0" borderId="126" xfId="0" applyFont="1" applyBorder="1" applyAlignment="1">
      <alignment horizontal="center" vertical="center"/>
    </xf>
    <xf numFmtId="0" fontId="27" fillId="0" borderId="15" xfId="0" applyFont="1" applyBorder="1" applyAlignment="1">
      <alignment horizontal="center" vertical="center"/>
    </xf>
    <xf numFmtId="0" fontId="27" fillId="0" borderId="35" xfId="0" applyFont="1" applyBorder="1" applyAlignment="1">
      <alignment horizontal="center" vertical="center"/>
    </xf>
    <xf numFmtId="0" fontId="27" fillId="0" borderId="36" xfId="0" applyFont="1" applyBorder="1" applyAlignment="1">
      <alignment horizontal="center" vertical="center"/>
    </xf>
    <xf numFmtId="0" fontId="27" fillId="0" borderId="55" xfId="0" applyFont="1" applyBorder="1" applyAlignment="1">
      <alignment horizontal="center" vertical="center"/>
    </xf>
    <xf numFmtId="0" fontId="70" fillId="0" borderId="0" xfId="0" applyFont="1">
      <alignment vertical="center"/>
    </xf>
    <xf numFmtId="0" fontId="58" fillId="0" borderId="0" xfId="52" applyFont="1">
      <alignment vertical="center"/>
    </xf>
    <xf numFmtId="49" fontId="56" fillId="0" borderId="0" xfId="52" applyNumberFormat="1" applyFont="1">
      <alignment vertical="center"/>
    </xf>
    <xf numFmtId="0" fontId="56" fillId="0" borderId="0" xfId="52" applyFont="1">
      <alignment vertical="center"/>
    </xf>
    <xf numFmtId="0" fontId="56" fillId="0" borderId="0" xfId="52" applyFont="1" applyAlignment="1">
      <alignment horizontal="left" vertical="center"/>
    </xf>
    <xf numFmtId="0" fontId="56" fillId="0" borderId="186" xfId="52" applyFont="1" applyBorder="1" applyAlignment="1">
      <alignment horizontal="center" vertical="center"/>
    </xf>
    <xf numFmtId="0" fontId="56" fillId="0" borderId="95" xfId="52" applyFont="1" applyBorder="1" applyAlignment="1">
      <alignment horizontal="center" vertical="center"/>
    </xf>
    <xf numFmtId="0" fontId="57" fillId="30" borderId="72" xfId="54" applyFont="1" applyFill="1" applyBorder="1" applyAlignment="1">
      <alignment horizontal="center" vertical="center" shrinkToFit="1"/>
    </xf>
    <xf numFmtId="0" fontId="57" fillId="30" borderId="68" xfId="54" applyFont="1" applyFill="1" applyBorder="1" applyAlignment="1">
      <alignment horizontal="center" vertical="center" shrinkToFit="1"/>
    </xf>
    <xf numFmtId="0" fontId="57" fillId="30" borderId="13" xfId="54" applyFont="1" applyFill="1" applyBorder="1" applyAlignment="1">
      <alignment horizontal="center" vertical="center" wrapText="1" shrinkToFit="1"/>
    </xf>
    <xf numFmtId="0" fontId="57" fillId="30" borderId="72" xfId="54" applyFont="1" applyFill="1" applyBorder="1" applyAlignment="1">
      <alignment horizontal="center" vertical="center" wrapText="1" shrinkToFit="1"/>
    </xf>
    <xf numFmtId="0" fontId="56" fillId="30" borderId="0" xfId="52" applyFont="1" applyFill="1">
      <alignment vertical="center"/>
    </xf>
    <xf numFmtId="0" fontId="57" fillId="30" borderId="185" xfId="54" applyFont="1" applyFill="1" applyBorder="1" applyAlignment="1">
      <alignment horizontal="center" vertical="center" wrapText="1" shrinkToFit="1"/>
    </xf>
    <xf numFmtId="0" fontId="57" fillId="30" borderId="183" xfId="54" applyFont="1" applyFill="1" applyBorder="1" applyAlignment="1">
      <alignment horizontal="left" vertical="center" wrapText="1" shrinkToFit="1"/>
    </xf>
    <xf numFmtId="0" fontId="57" fillId="30" borderId="182" xfId="54" applyFont="1" applyFill="1" applyBorder="1" applyAlignment="1">
      <alignment horizontal="center" vertical="center" shrinkToFit="1"/>
    </xf>
    <xf numFmtId="0" fontId="59" fillId="30" borderId="167" xfId="54" applyFont="1" applyFill="1" applyBorder="1" applyAlignment="1">
      <alignment horizontal="left" vertical="center" shrinkToFit="1"/>
    </xf>
    <xf numFmtId="0" fontId="57" fillId="30" borderId="176" xfId="54" applyFont="1" applyFill="1" applyBorder="1" applyAlignment="1">
      <alignment horizontal="center" vertical="center" shrinkToFit="1"/>
    </xf>
    <xf numFmtId="0" fontId="59" fillId="30" borderId="173" xfId="54" applyFont="1" applyFill="1" applyBorder="1" applyAlignment="1">
      <alignment horizontal="left" vertical="center" shrinkToFit="1"/>
    </xf>
    <xf numFmtId="0" fontId="57" fillId="30" borderId="175" xfId="54" applyFont="1" applyFill="1" applyBorder="1" applyAlignment="1">
      <alignment horizontal="center" vertical="center" shrinkToFit="1"/>
    </xf>
    <xf numFmtId="0" fontId="59" fillId="30" borderId="163" xfId="54" applyFont="1" applyFill="1" applyBorder="1" applyAlignment="1">
      <alignment horizontal="left" vertical="center" wrapText="1" shrinkToFit="1"/>
    </xf>
    <xf numFmtId="0" fontId="57" fillId="30" borderId="175" xfId="54" applyFont="1" applyFill="1" applyBorder="1" applyAlignment="1">
      <alignment horizontal="center" vertical="center" wrapText="1" shrinkToFit="1"/>
    </xf>
    <xf numFmtId="0" fontId="57" fillId="30" borderId="164" xfId="54" applyFont="1" applyFill="1" applyBorder="1" applyAlignment="1">
      <alignment horizontal="center" vertical="center" shrinkToFit="1"/>
    </xf>
    <xf numFmtId="0" fontId="27" fillId="30" borderId="0" xfId="55" applyFont="1" applyFill="1">
      <alignment vertical="center"/>
    </xf>
    <xf numFmtId="0" fontId="57" fillId="30" borderId="163" xfId="54" applyFont="1" applyFill="1" applyBorder="1" applyAlignment="1">
      <alignment horizontal="center" vertical="center" shrinkToFit="1"/>
    </xf>
    <xf numFmtId="0" fontId="59" fillId="30" borderId="173" xfId="54" applyFont="1" applyFill="1" applyBorder="1" applyAlignment="1">
      <alignment horizontal="left" vertical="center" wrapText="1" shrinkToFit="1"/>
    </xf>
    <xf numFmtId="0" fontId="59" fillId="30" borderId="26" xfId="54" applyFont="1" applyFill="1" applyBorder="1" applyAlignment="1">
      <alignment horizontal="left" vertical="center" wrapText="1" shrinkToFit="1"/>
    </xf>
    <xf numFmtId="0" fontId="57" fillId="30" borderId="26" xfId="44" applyFont="1" applyFill="1" applyBorder="1" applyAlignment="1">
      <alignment horizontal="center" vertical="center" wrapText="1" shrinkToFit="1"/>
    </xf>
    <xf numFmtId="0" fontId="59" fillId="30" borderId="175" xfId="54" applyFont="1" applyFill="1" applyBorder="1" applyAlignment="1">
      <alignment horizontal="left" vertical="center" shrinkToFit="1"/>
    </xf>
    <xf numFmtId="0" fontId="56" fillId="30" borderId="104" xfId="52" applyFont="1" applyFill="1" applyBorder="1">
      <alignment vertical="center"/>
    </xf>
    <xf numFmtId="0" fontId="59" fillId="30" borderId="174" xfId="54" applyFont="1" applyFill="1" applyBorder="1" applyAlignment="1">
      <alignment horizontal="left" vertical="center" shrinkToFit="1"/>
    </xf>
    <xf numFmtId="0" fontId="57" fillId="30" borderId="170" xfId="54" applyFont="1" applyFill="1" applyBorder="1" applyAlignment="1">
      <alignment horizontal="center" vertical="center" wrapText="1" shrinkToFit="1"/>
    </xf>
    <xf numFmtId="0" fontId="59" fillId="30" borderId="177" xfId="54" applyFont="1" applyFill="1" applyBorder="1" applyAlignment="1">
      <alignment horizontal="left" vertical="center" shrinkToFit="1"/>
    </xf>
    <xf numFmtId="0" fontId="57" fillId="30" borderId="177" xfId="54" applyFont="1" applyFill="1" applyBorder="1" applyAlignment="1">
      <alignment horizontal="center" vertical="center" wrapText="1" shrinkToFit="1"/>
    </xf>
    <xf numFmtId="0" fontId="56" fillId="30" borderId="0" xfId="52" applyFont="1" applyFill="1" applyBorder="1">
      <alignment vertical="center"/>
    </xf>
    <xf numFmtId="0" fontId="59" fillId="30" borderId="164" xfId="54" applyFont="1" applyFill="1" applyBorder="1" applyAlignment="1">
      <alignment horizontal="left" vertical="center" wrapText="1" shrinkToFit="1"/>
    </xf>
    <xf numFmtId="0" fontId="57" fillId="30" borderId="164" xfId="54" applyFont="1" applyFill="1" applyBorder="1" applyAlignment="1">
      <alignment horizontal="left" vertical="center" wrapText="1" shrinkToFit="1"/>
    </xf>
    <xf numFmtId="0" fontId="59" fillId="30" borderId="49" xfId="54" applyFont="1" applyFill="1" applyBorder="1" applyAlignment="1">
      <alignment horizontal="left" vertical="center" wrapText="1" shrinkToFit="1"/>
    </xf>
    <xf numFmtId="0" fontId="59" fillId="30" borderId="55" xfId="54" applyFont="1" applyFill="1" applyBorder="1" applyAlignment="1">
      <alignment horizontal="left" vertical="center" shrinkToFit="1"/>
    </xf>
    <xf numFmtId="0" fontId="57" fillId="30" borderId="174" xfId="54" applyFont="1" applyFill="1" applyBorder="1" applyAlignment="1">
      <alignment vertical="center" wrapText="1" shrinkToFit="1"/>
    </xf>
    <xf numFmtId="0" fontId="59" fillId="30" borderId="166" xfId="54" applyFont="1" applyFill="1" applyBorder="1" applyAlignment="1">
      <alignment horizontal="left" vertical="center" shrinkToFit="1"/>
    </xf>
    <xf numFmtId="0" fontId="57" fillId="30" borderId="177" xfId="54" applyFont="1" applyFill="1" applyBorder="1" applyAlignment="1">
      <alignment horizontal="center" vertical="center" shrinkToFit="1"/>
    </xf>
    <xf numFmtId="0" fontId="57" fillId="30" borderId="175" xfId="54" applyFont="1" applyFill="1" applyBorder="1" applyAlignment="1">
      <alignment vertical="center" wrapText="1" shrinkToFit="1"/>
    </xf>
    <xf numFmtId="0" fontId="59" fillId="30" borderId="164" xfId="54" applyFont="1" applyFill="1" applyBorder="1" applyAlignment="1">
      <alignment horizontal="left" vertical="center" shrinkToFit="1"/>
    </xf>
    <xf numFmtId="0" fontId="57" fillId="30" borderId="173" xfId="54" applyFont="1" applyFill="1" applyBorder="1" applyAlignment="1">
      <alignment horizontal="center" vertical="center" wrapText="1" shrinkToFit="1"/>
    </xf>
    <xf numFmtId="0" fontId="59" fillId="30" borderId="40" xfId="54" applyFont="1" applyFill="1" applyBorder="1" applyAlignment="1">
      <alignment horizontal="left" vertical="center" shrinkToFit="1"/>
    </xf>
    <xf numFmtId="0" fontId="57" fillId="30" borderId="40" xfId="54" applyFont="1" applyFill="1" applyBorder="1" applyAlignment="1">
      <alignment horizontal="center" vertical="center" wrapText="1" shrinkToFit="1"/>
    </xf>
    <xf numFmtId="0" fontId="59" fillId="30" borderId="178" xfId="54" applyFont="1" applyFill="1" applyBorder="1" applyAlignment="1">
      <alignment horizontal="left" vertical="center" shrinkToFit="1"/>
    </xf>
    <xf numFmtId="0" fontId="57" fillId="30" borderId="36" xfId="54" applyFont="1" applyFill="1" applyBorder="1" applyAlignment="1">
      <alignment horizontal="center" vertical="center" wrapText="1" shrinkToFit="1"/>
    </xf>
    <xf numFmtId="0" fontId="57" fillId="30" borderId="55" xfId="54" applyFont="1" applyFill="1" applyBorder="1" applyAlignment="1">
      <alignment vertical="center" wrapText="1" shrinkToFit="1"/>
    </xf>
    <xf numFmtId="0" fontId="59" fillId="30" borderId="167" xfId="54" applyFont="1" applyFill="1" applyBorder="1" applyAlignment="1">
      <alignment horizontal="left" vertical="center" wrapText="1" shrinkToFit="1"/>
    </xf>
    <xf numFmtId="0" fontId="59" fillId="30" borderId="163" xfId="54" applyFont="1" applyFill="1" applyBorder="1" applyAlignment="1">
      <alignment horizontal="left" vertical="center" shrinkToFit="1"/>
    </xf>
    <xf numFmtId="0" fontId="59" fillId="30" borderId="175" xfId="54" applyFont="1" applyFill="1" applyBorder="1" applyAlignment="1">
      <alignment vertical="center" wrapText="1" shrinkToFit="1"/>
    </xf>
    <xf numFmtId="0" fontId="57" fillId="30" borderId="164" xfId="54" applyFont="1" applyFill="1" applyBorder="1" applyAlignment="1">
      <alignment vertical="center" wrapText="1" shrinkToFit="1"/>
    </xf>
    <xf numFmtId="0" fontId="57" fillId="30" borderId="163" xfId="54" applyFont="1" applyFill="1" applyBorder="1" applyAlignment="1">
      <alignment horizontal="center" vertical="center" wrapText="1" shrinkToFit="1"/>
    </xf>
    <xf numFmtId="0" fontId="57" fillId="30" borderId="176" xfId="54" applyFont="1" applyFill="1" applyBorder="1" applyAlignment="1">
      <alignment horizontal="center" vertical="center" wrapText="1" shrinkToFit="1"/>
    </xf>
    <xf numFmtId="0" fontId="59" fillId="30" borderId="174" xfId="54" applyFont="1" applyFill="1" applyBorder="1" applyAlignment="1">
      <alignment horizontal="left" vertical="center" wrapText="1" shrinkToFit="1"/>
    </xf>
    <xf numFmtId="0" fontId="57" fillId="30" borderId="174" xfId="54" applyFont="1" applyFill="1" applyBorder="1" applyAlignment="1">
      <alignment horizontal="center" vertical="center" shrinkToFit="1"/>
    </xf>
    <xf numFmtId="0" fontId="57" fillId="30" borderId="166" xfId="54" applyFont="1" applyFill="1" applyBorder="1" applyAlignment="1">
      <alignment vertical="center" wrapText="1"/>
    </xf>
    <xf numFmtId="0" fontId="57" fillId="30" borderId="172" xfId="54" applyFont="1" applyFill="1" applyBorder="1" applyAlignment="1">
      <alignment horizontal="center" vertical="center" wrapText="1" shrinkToFit="1"/>
    </xf>
    <xf numFmtId="0" fontId="59" fillId="30" borderId="170" xfId="54" applyFont="1" applyFill="1" applyBorder="1" applyAlignment="1">
      <alignment horizontal="left" vertical="center" shrinkToFit="1"/>
    </xf>
    <xf numFmtId="0" fontId="57" fillId="30" borderId="166" xfId="54" applyFont="1" applyFill="1" applyBorder="1" applyAlignment="1">
      <alignment horizontal="center" vertical="center" wrapText="1"/>
    </xf>
    <xf numFmtId="0" fontId="57" fillId="30" borderId="160" xfId="54" applyFont="1" applyFill="1" applyBorder="1" applyAlignment="1">
      <alignment vertical="center" wrapText="1" shrinkToFit="1"/>
    </xf>
    <xf numFmtId="0" fontId="57" fillId="30" borderId="159" xfId="54" applyFont="1" applyFill="1" applyBorder="1" applyAlignment="1">
      <alignment vertical="center" wrapText="1" shrinkToFit="1"/>
    </xf>
    <xf numFmtId="0" fontId="56" fillId="30" borderId="101" xfId="52" applyFont="1" applyFill="1" applyBorder="1">
      <alignment vertical="center"/>
    </xf>
    <xf numFmtId="0" fontId="56" fillId="30" borderId="0" xfId="52" applyFont="1" applyFill="1" applyBorder="1" applyAlignment="1">
      <alignment horizontal="left" vertical="center"/>
    </xf>
    <xf numFmtId="0" fontId="56" fillId="0" borderId="0" xfId="52" applyFont="1" applyBorder="1">
      <alignment vertical="center"/>
    </xf>
    <xf numFmtId="0" fontId="31" fillId="30" borderId="0" xfId="54" applyFont="1" applyFill="1" applyAlignment="1">
      <alignment horizontal="left" vertical="center"/>
    </xf>
    <xf numFmtId="0" fontId="31" fillId="30" borderId="0" xfId="53" applyFont="1" applyFill="1">
      <alignment vertical="center"/>
    </xf>
    <xf numFmtId="0" fontId="34" fillId="30" borderId="0" xfId="54" applyFont="1" applyFill="1" applyAlignment="1">
      <alignment horizontal="left" vertical="center"/>
    </xf>
    <xf numFmtId="0" fontId="34" fillId="30" borderId="0" xfId="53" applyFont="1" applyFill="1" applyAlignment="1">
      <alignment vertical="center"/>
    </xf>
    <xf numFmtId="0" fontId="34" fillId="30" borderId="0" xfId="53" applyFont="1" applyFill="1" applyAlignment="1">
      <alignment vertical="top"/>
    </xf>
    <xf numFmtId="0" fontId="59" fillId="30" borderId="0" xfId="54" applyFont="1" applyFill="1" applyAlignment="1">
      <alignment horizontal="left" vertical="center"/>
    </xf>
    <xf numFmtId="0" fontId="59" fillId="30" borderId="0" xfId="53" applyFont="1" applyFill="1">
      <alignment vertical="center"/>
    </xf>
    <xf numFmtId="0" fontId="57" fillId="30" borderId="0" xfId="53" applyFont="1" applyFill="1" applyAlignment="1">
      <alignment horizontal="left" vertical="center"/>
    </xf>
    <xf numFmtId="0" fontId="34" fillId="30" borderId="0" xfId="53" applyFont="1" applyFill="1">
      <alignment vertical="center"/>
    </xf>
    <xf numFmtId="0" fontId="31" fillId="30" borderId="0" xfId="53" applyFont="1" applyFill="1" applyAlignment="1">
      <alignment horizontal="left" vertical="center"/>
    </xf>
    <xf numFmtId="0" fontId="57" fillId="30" borderId="0" xfId="53" applyFont="1" applyFill="1">
      <alignment vertical="center"/>
    </xf>
    <xf numFmtId="0" fontId="59" fillId="30" borderId="0" xfId="54" applyFont="1" applyFill="1" applyAlignment="1">
      <alignment horizontal="left" vertical="top"/>
    </xf>
    <xf numFmtId="0" fontId="59" fillId="30" borderId="0" xfId="53" applyFont="1" applyFill="1" applyAlignment="1">
      <alignment vertical="top"/>
    </xf>
    <xf numFmtId="0" fontId="57" fillId="30" borderId="0" xfId="53" applyFont="1" applyFill="1" applyAlignment="1">
      <alignment vertical="top"/>
    </xf>
    <xf numFmtId="0" fontId="57" fillId="30" borderId="0" xfId="53" applyFont="1" applyFill="1" applyAlignment="1">
      <alignment horizontal="left" vertical="top"/>
    </xf>
    <xf numFmtId="0" fontId="56" fillId="30" borderId="0" xfId="53" applyFont="1" applyFill="1">
      <alignment vertical="center"/>
    </xf>
    <xf numFmtId="0" fontId="27" fillId="30" borderId="0" xfId="53" applyFont="1" applyFill="1">
      <alignment vertical="center"/>
    </xf>
    <xf numFmtId="0" fontId="56" fillId="33" borderId="89" xfId="52" applyFont="1" applyFill="1" applyBorder="1" applyAlignment="1">
      <alignment horizontal="center" vertical="center"/>
    </xf>
    <xf numFmtId="0" fontId="56" fillId="33" borderId="107" xfId="52" applyFont="1" applyFill="1" applyBorder="1" applyAlignment="1">
      <alignment horizontal="center" vertical="center"/>
    </xf>
    <xf numFmtId="0" fontId="38" fillId="0" borderId="0" xfId="0" applyFont="1">
      <alignment vertical="center"/>
    </xf>
    <xf numFmtId="0" fontId="36" fillId="0" borderId="17"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9" xfId="0" applyFont="1" applyBorder="1" applyAlignment="1">
      <alignment horizontal="center" vertical="center" wrapText="1"/>
    </xf>
    <xf numFmtId="0" fontId="34" fillId="0" borderId="19" xfId="0" applyFont="1" applyBorder="1" applyAlignment="1">
      <alignment vertical="center" wrapText="1"/>
    </xf>
    <xf numFmtId="0" fontId="27" fillId="0" borderId="0" xfId="0" applyFont="1" applyAlignment="1">
      <alignment vertical="center" wrapText="1"/>
    </xf>
    <xf numFmtId="0" fontId="36" fillId="0" borderId="14" xfId="0" applyFont="1" applyBorder="1" applyAlignment="1">
      <alignment horizontal="center" vertical="center" wrapText="1"/>
    </xf>
    <xf numFmtId="0" fontId="34" fillId="1" borderId="11" xfId="0" applyFont="1" applyFill="1" applyBorder="1" applyAlignment="1">
      <alignment vertical="center" wrapText="1"/>
    </xf>
    <xf numFmtId="0" fontId="34" fillId="0" borderId="14" xfId="0" applyFont="1" applyBorder="1" applyAlignment="1">
      <alignment vertical="center" wrapText="1"/>
    </xf>
    <xf numFmtId="0" fontId="36" fillId="0" borderId="16" xfId="0" applyFont="1" applyBorder="1" applyAlignment="1">
      <alignment horizontal="center" vertical="center" wrapText="1"/>
    </xf>
    <xf numFmtId="0" fontId="34" fillId="0" borderId="10" xfId="0" applyFont="1" applyFill="1" applyBorder="1" applyAlignment="1">
      <alignment vertical="center" wrapText="1"/>
    </xf>
    <xf numFmtId="0" fontId="34" fillId="0" borderId="11" xfId="0" applyFont="1" applyFill="1" applyBorder="1" applyAlignment="1">
      <alignment horizontal="center" vertical="top" wrapText="1"/>
    </xf>
    <xf numFmtId="0" fontId="34" fillId="1" borderId="12" xfId="0" applyFont="1" applyFill="1" applyBorder="1" applyAlignment="1">
      <alignment vertical="center" wrapText="1"/>
    </xf>
    <xf numFmtId="0" fontId="34" fillId="0" borderId="15" xfId="0" applyFont="1" applyFill="1" applyBorder="1" applyAlignment="1">
      <alignment horizontal="center" vertical="top" wrapText="1"/>
    </xf>
    <xf numFmtId="0" fontId="34" fillId="1" borderId="15" xfId="0" applyFont="1" applyFill="1" applyBorder="1" applyAlignment="1">
      <alignment vertical="center" wrapText="1"/>
    </xf>
    <xf numFmtId="0" fontId="34" fillId="0" borderId="17" xfId="0" applyFont="1" applyBorder="1" applyAlignment="1">
      <alignment vertical="top" wrapText="1"/>
    </xf>
    <xf numFmtId="0" fontId="34" fillId="0" borderId="17" xfId="0" applyFont="1" applyBorder="1" applyAlignment="1">
      <alignment vertical="top" textRotation="255" wrapText="1"/>
    </xf>
    <xf numFmtId="0" fontId="37" fillId="0" borderId="17" xfId="0" applyFont="1" applyBorder="1" applyAlignment="1">
      <alignment vertical="top" textRotation="255" wrapText="1"/>
    </xf>
    <xf numFmtId="0" fontId="34" fillId="0" borderId="17" xfId="0" applyFont="1" applyBorder="1" applyAlignment="1">
      <alignment horizontal="center" vertical="top" textRotation="255" wrapText="1"/>
    </xf>
    <xf numFmtId="0" fontId="36" fillId="0" borderId="17" xfId="0" applyFont="1" applyBorder="1" applyAlignment="1">
      <alignment vertical="top" textRotation="255" wrapText="1"/>
    </xf>
    <xf numFmtId="0" fontId="34" fillId="0" borderId="17" xfId="0" applyFont="1" applyFill="1" applyBorder="1" applyAlignment="1">
      <alignment vertical="top" wrapText="1"/>
    </xf>
    <xf numFmtId="0" fontId="34" fillId="0" borderId="48" xfId="0" applyFont="1" applyFill="1" applyBorder="1" applyAlignment="1">
      <alignment vertical="top" textRotation="255" wrapText="1"/>
    </xf>
    <xf numFmtId="0" fontId="80" fillId="0" borderId="0" xfId="0" applyFont="1">
      <alignment vertical="center"/>
    </xf>
    <xf numFmtId="0" fontId="81" fillId="0" borderId="0" xfId="0" applyFont="1">
      <alignment vertical="center"/>
    </xf>
    <xf numFmtId="0" fontId="28" fillId="0" borderId="0" xfId="0" applyFont="1">
      <alignment vertical="center"/>
    </xf>
    <xf numFmtId="0" fontId="34" fillId="0" borderId="23" xfId="51" applyFont="1" applyFill="1" applyBorder="1" applyAlignment="1">
      <alignment vertical="center"/>
    </xf>
    <xf numFmtId="0" fontId="34" fillId="0" borderId="0" xfId="51" applyFont="1" applyFill="1">
      <alignment vertical="center"/>
    </xf>
    <xf numFmtId="0" fontId="35" fillId="0" borderId="0" xfId="0" applyFont="1" applyBorder="1" applyAlignment="1">
      <alignment vertical="center"/>
    </xf>
    <xf numFmtId="0" fontId="27" fillId="0" borderId="0" xfId="0" applyFont="1" applyBorder="1" applyAlignment="1">
      <alignment vertical="top"/>
    </xf>
    <xf numFmtId="0" fontId="82" fillId="24" borderId="23" xfId="0" applyFont="1" applyFill="1" applyBorder="1">
      <alignment vertical="center"/>
    </xf>
    <xf numFmtId="0" fontId="34" fillId="24" borderId="111" xfId="0" applyFont="1" applyFill="1" applyBorder="1" applyAlignment="1">
      <alignment horizontal="center" vertical="center" wrapText="1"/>
    </xf>
    <xf numFmtId="0" fontId="34" fillId="24" borderId="10" xfId="0" applyFont="1" applyFill="1" applyBorder="1" applyAlignment="1">
      <alignment horizontal="center" vertical="center" wrapText="1"/>
    </xf>
    <xf numFmtId="0" fontId="34" fillId="24" borderId="17" xfId="0" applyFont="1" applyFill="1" applyBorder="1" applyAlignment="1">
      <alignment horizontal="center" vertical="center" wrapText="1"/>
    </xf>
    <xf numFmtId="0" fontId="34" fillId="24" borderId="18" xfId="0" applyFont="1" applyFill="1" applyBorder="1" applyAlignment="1">
      <alignment horizontal="center" vertical="center" wrapText="1"/>
    </xf>
    <xf numFmtId="0" fontId="34" fillId="0" borderId="112" xfId="0" applyFont="1" applyBorder="1" applyAlignment="1">
      <alignment horizontal="justify" vertical="center" wrapText="1"/>
    </xf>
    <xf numFmtId="0" fontId="34" fillId="0" borderId="10" xfId="0" applyFont="1" applyBorder="1" applyAlignment="1">
      <alignment horizontal="center" vertical="center" wrapText="1"/>
    </xf>
    <xf numFmtId="0" fontId="34" fillId="0" borderId="113" xfId="0" applyFont="1" applyBorder="1" applyAlignment="1">
      <alignment horizontal="justify" vertical="center" wrapText="1"/>
    </xf>
    <xf numFmtId="0" fontId="34" fillId="0" borderId="11" xfId="0" applyFont="1" applyBorder="1" applyAlignment="1">
      <alignment horizontal="center" vertical="center" wrapText="1"/>
    </xf>
    <xf numFmtId="0" fontId="35" fillId="0" borderId="114" xfId="0" applyFont="1" applyBorder="1" applyAlignment="1">
      <alignment horizontal="justify" vertical="center" wrapText="1"/>
    </xf>
    <xf numFmtId="0" fontId="35" fillId="0" borderId="15" xfId="0" applyFont="1" applyBorder="1" applyAlignment="1">
      <alignment horizontal="center" vertical="center" wrapText="1"/>
    </xf>
    <xf numFmtId="0" fontId="35" fillId="0" borderId="15" xfId="0" applyFont="1" applyBorder="1" applyAlignment="1">
      <alignment vertical="center" wrapText="1"/>
    </xf>
    <xf numFmtId="0" fontId="35" fillId="0" borderId="16" xfId="0" applyFont="1"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wrapText="1"/>
    </xf>
    <xf numFmtId="0" fontId="34" fillId="0" borderId="115" xfId="0" applyFont="1" applyBorder="1" applyAlignment="1">
      <alignment vertical="center" wrapText="1"/>
    </xf>
    <xf numFmtId="0" fontId="35" fillId="0" borderId="113" xfId="0" applyFont="1" applyBorder="1" applyAlignment="1">
      <alignment horizontal="justify" vertical="center" wrapText="1"/>
    </xf>
    <xf numFmtId="0" fontId="35" fillId="0" borderId="11" xfId="0" applyFont="1" applyBorder="1" applyAlignment="1">
      <alignment horizontal="center" vertical="center" wrapText="1"/>
    </xf>
    <xf numFmtId="0" fontId="35" fillId="0" borderId="14" xfId="0" applyFont="1" applyBorder="1" applyAlignment="1">
      <alignment vertical="center" wrapText="1"/>
    </xf>
    <xf numFmtId="0" fontId="35" fillId="0" borderId="31" xfId="0" applyFont="1" applyBorder="1" applyAlignment="1">
      <alignment vertical="center" wrapText="1"/>
    </xf>
    <xf numFmtId="0" fontId="27" fillId="24" borderId="54" xfId="0" applyFont="1" applyFill="1" applyBorder="1" applyAlignment="1">
      <alignment vertical="center"/>
    </xf>
    <xf numFmtId="0" fontId="27" fillId="24" borderId="117" xfId="0" applyFont="1" applyFill="1" applyBorder="1" applyAlignment="1">
      <alignment vertical="center"/>
    </xf>
    <xf numFmtId="0" fontId="27" fillId="24" borderId="44" xfId="0" applyFont="1" applyFill="1" applyBorder="1" applyAlignment="1">
      <alignment vertical="center"/>
    </xf>
    <xf numFmtId="0" fontId="36" fillId="24" borderId="53" xfId="0" applyFont="1" applyFill="1" applyBorder="1" applyAlignment="1">
      <alignment vertical="center" wrapText="1"/>
    </xf>
    <xf numFmtId="0" fontId="36" fillId="24" borderId="14" xfId="0" applyFont="1" applyFill="1" applyBorder="1" applyAlignment="1">
      <alignment vertical="center" wrapText="1"/>
    </xf>
    <xf numFmtId="0" fontId="27" fillId="0" borderId="113" xfId="0" applyFont="1" applyBorder="1" applyAlignment="1">
      <alignment vertical="center"/>
    </xf>
    <xf numFmtId="0" fontId="27" fillId="0" borderId="53" xfId="0" applyFont="1" applyBorder="1" applyAlignment="1">
      <alignment horizontal="center" vertical="center"/>
    </xf>
    <xf numFmtId="0" fontId="27" fillId="0" borderId="14" xfId="0" applyFont="1" applyBorder="1" applyAlignment="1">
      <alignment horizontal="center" vertical="center"/>
    </xf>
    <xf numFmtId="0" fontId="27" fillId="0" borderId="34" xfId="0" applyFont="1" applyBorder="1" applyAlignment="1">
      <alignment horizontal="center" vertical="center"/>
    </xf>
    <xf numFmtId="0" fontId="27" fillId="0" borderId="120" xfId="0" applyFont="1" applyBorder="1" applyAlignment="1">
      <alignment vertical="center"/>
    </xf>
    <xf numFmtId="0" fontId="27" fillId="0" borderId="120" xfId="0" applyFont="1" applyBorder="1" applyAlignment="1">
      <alignment horizontal="center" vertical="center"/>
    </xf>
    <xf numFmtId="0" fontId="27" fillId="0" borderId="121" xfId="0" applyFont="1" applyBorder="1" applyAlignment="1">
      <alignment vertical="center"/>
    </xf>
    <xf numFmtId="0" fontId="27" fillId="0" borderId="122" xfId="0" applyFont="1" applyBorder="1" applyAlignment="1">
      <alignment vertical="center"/>
    </xf>
    <xf numFmtId="0" fontId="27" fillId="0" borderId="111" xfId="0" applyFont="1" applyFill="1" applyBorder="1" applyAlignment="1">
      <alignment vertical="center"/>
    </xf>
    <xf numFmtId="0" fontId="27" fillId="0" borderId="123" xfId="0" applyFont="1" applyBorder="1" applyAlignment="1">
      <alignment vertical="center"/>
    </xf>
    <xf numFmtId="0" fontId="27" fillId="0" borderId="45" xfId="0" applyFont="1" applyBorder="1" applyAlignment="1">
      <alignment vertical="center"/>
    </xf>
    <xf numFmtId="0" fontId="27" fillId="0" borderId="18" xfId="0" applyFont="1" applyBorder="1" applyAlignment="1">
      <alignment vertical="center"/>
    </xf>
    <xf numFmtId="0" fontId="27" fillId="0" borderId="51" xfId="0" applyFont="1" applyBorder="1" applyAlignment="1">
      <alignment vertical="center"/>
    </xf>
    <xf numFmtId="0" fontId="27" fillId="0" borderId="124" xfId="0" applyFont="1" applyBorder="1" applyAlignment="1">
      <alignment vertical="center"/>
    </xf>
    <xf numFmtId="0" fontId="27" fillId="0" borderId="48" xfId="0" applyFont="1" applyBorder="1" applyAlignment="1">
      <alignment vertical="center"/>
    </xf>
    <xf numFmtId="0" fontId="27" fillId="0" borderId="0" xfId="0" applyFont="1" applyAlignment="1">
      <alignment horizontal="right" vertical="center"/>
    </xf>
    <xf numFmtId="0" fontId="34" fillId="24" borderId="112" xfId="0" applyFont="1" applyFill="1" applyBorder="1" applyAlignment="1">
      <alignment horizontal="center" vertical="center" wrapText="1"/>
    </xf>
    <xf numFmtId="0" fontId="34" fillId="24" borderId="19" xfId="0" applyFont="1" applyFill="1" applyBorder="1" applyAlignment="1">
      <alignment horizontal="center" vertical="center" wrapText="1"/>
    </xf>
    <xf numFmtId="0" fontId="35" fillId="0" borderId="11" xfId="0" applyFont="1" applyBorder="1" applyAlignment="1">
      <alignment vertical="center" wrapText="1"/>
    </xf>
    <xf numFmtId="0" fontId="35" fillId="0" borderId="0" xfId="0" applyFont="1" applyBorder="1" applyAlignment="1">
      <alignment horizontal="justify" vertical="center" wrapText="1"/>
    </xf>
    <xf numFmtId="0" fontId="35" fillId="0" borderId="0" xfId="0" applyFont="1" applyBorder="1" applyAlignment="1">
      <alignment horizontal="center" vertical="center" wrapText="1"/>
    </xf>
    <xf numFmtId="0" fontId="35" fillId="0" borderId="0" xfId="0" applyFont="1" applyBorder="1" applyAlignment="1">
      <alignment vertical="center" wrapText="1"/>
    </xf>
    <xf numFmtId="0" fontId="27" fillId="24" borderId="125" xfId="0" applyFont="1" applyFill="1" applyBorder="1" applyAlignment="1">
      <alignment vertical="center"/>
    </xf>
    <xf numFmtId="0" fontId="27" fillId="0" borderId="14" xfId="0" applyFont="1" applyBorder="1" applyAlignment="1">
      <alignment vertical="center"/>
    </xf>
    <xf numFmtId="0" fontId="27" fillId="0" borderId="16" xfId="0" applyFont="1" applyBorder="1" applyAlignment="1">
      <alignment vertical="center"/>
    </xf>
    <xf numFmtId="0" fontId="27" fillId="0" borderId="23" xfId="0" applyFont="1" applyBorder="1" applyAlignment="1">
      <alignment horizontal="center" vertical="top" wrapText="1"/>
    </xf>
    <xf numFmtId="0" fontId="27" fillId="0" borderId="48" xfId="0" applyFont="1" applyBorder="1" applyAlignment="1">
      <alignment horizontal="center" vertical="top" wrapText="1"/>
    </xf>
    <xf numFmtId="0" fontId="27" fillId="0" borderId="143" xfId="0" applyFont="1" applyBorder="1" applyAlignment="1">
      <alignment vertical="top" wrapText="1"/>
    </xf>
    <xf numFmtId="0" fontId="27" fillId="0" borderId="145" xfId="0" applyFont="1" applyBorder="1" applyAlignment="1">
      <alignment horizontal="right" vertical="top" wrapText="1"/>
    </xf>
    <xf numFmtId="0" fontId="27" fillId="0" borderId="0" xfId="0" applyFont="1" applyBorder="1" applyAlignment="1">
      <alignment horizontal="right" vertical="top" wrapText="1"/>
    </xf>
    <xf numFmtId="0" fontId="27" fillId="0" borderId="146" xfId="0" applyFont="1" applyBorder="1" applyAlignment="1">
      <alignment horizontal="right" vertical="top" wrapText="1"/>
    </xf>
    <xf numFmtId="0" fontId="27" fillId="0" borderId="148" xfId="0" applyFont="1" applyBorder="1" applyAlignment="1">
      <alignment horizontal="right" vertical="top" wrapText="1"/>
    </xf>
    <xf numFmtId="0" fontId="27" fillId="0" borderId="148" xfId="0" applyFont="1" applyBorder="1" applyAlignment="1">
      <alignment vertical="top" wrapText="1"/>
    </xf>
    <xf numFmtId="0" fontId="27" fillId="0" borderId="149" xfId="0" applyFont="1" applyBorder="1" applyAlignment="1">
      <alignment vertical="top" wrapText="1"/>
    </xf>
    <xf numFmtId="0" fontId="27" fillId="0" borderId="150" xfId="0" applyFont="1" applyBorder="1" applyAlignment="1">
      <alignment vertical="top" wrapText="1"/>
    </xf>
    <xf numFmtId="0" fontId="27" fillId="0" borderId="148" xfId="0" applyFont="1" applyBorder="1" applyAlignment="1">
      <alignment horizontal="center" vertical="center"/>
    </xf>
    <xf numFmtId="0" fontId="27" fillId="0" borderId="143" xfId="0" applyFont="1" applyBorder="1" applyAlignment="1">
      <alignment horizontal="center" vertical="top" wrapText="1"/>
    </xf>
    <xf numFmtId="0" fontId="27" fillId="0" borderId="138" xfId="0" applyFont="1" applyBorder="1" applyAlignment="1">
      <alignment horizontal="center" vertical="top" wrapText="1"/>
    </xf>
    <xf numFmtId="0" fontId="27" fillId="0" borderId="151" xfId="0" applyFont="1" applyBorder="1" applyAlignment="1">
      <alignment horizontal="center" vertical="center"/>
    </xf>
    <xf numFmtId="0" fontId="27" fillId="0" borderId="152" xfId="0" applyFont="1" applyBorder="1" applyAlignment="1">
      <alignment horizontal="right" vertical="top" wrapText="1"/>
    </xf>
    <xf numFmtId="0" fontId="27" fillId="0" borderId="153" xfId="0" applyFont="1" applyBorder="1" applyAlignment="1">
      <alignment vertical="top" wrapText="1"/>
    </xf>
    <xf numFmtId="0" fontId="27" fillId="0" borderId="0" xfId="0" applyFont="1" applyFill="1">
      <alignment vertical="center"/>
    </xf>
    <xf numFmtId="0" fontId="36" fillId="0" borderId="29" xfId="0" applyFont="1" applyBorder="1" applyAlignment="1">
      <alignment vertical="center" wrapText="1"/>
    </xf>
    <xf numFmtId="0" fontId="32" fillId="0" borderId="65" xfId="0" applyFont="1" applyBorder="1" applyAlignment="1">
      <alignment horizontal="center" vertical="center" wrapText="1"/>
    </xf>
    <xf numFmtId="0" fontId="36" fillId="0" borderId="0" xfId="0" applyFont="1">
      <alignment vertical="center"/>
    </xf>
    <xf numFmtId="0" fontId="36" fillId="0" borderId="25" xfId="0" applyFont="1" applyBorder="1" applyAlignment="1">
      <alignment vertical="center"/>
    </xf>
    <xf numFmtId="0" fontId="84" fillId="0" borderId="0" xfId="0" applyFont="1" applyAlignment="1">
      <alignment vertical="center"/>
    </xf>
    <xf numFmtId="177" fontId="84" fillId="0" borderId="0" xfId="0" applyNumberFormat="1" applyFont="1" applyBorder="1" applyAlignment="1">
      <alignment horizontal="center" vertical="center" wrapText="1"/>
    </xf>
    <xf numFmtId="177" fontId="84" fillId="0" borderId="0" xfId="0" applyNumberFormat="1" applyFont="1" applyFill="1" applyBorder="1" applyAlignment="1">
      <alignment horizontal="center" vertical="center" wrapText="1"/>
    </xf>
    <xf numFmtId="0" fontId="36" fillId="0" borderId="26" xfId="0" applyFont="1" applyBorder="1" applyAlignment="1">
      <alignment vertical="center"/>
    </xf>
    <xf numFmtId="0" fontId="34" fillId="0" borderId="0" xfId="44" applyFont="1" applyAlignment="1">
      <alignment vertical="center" wrapText="1" shrinkToFit="1"/>
    </xf>
    <xf numFmtId="0" fontId="36" fillId="0" borderId="26" xfId="0" applyFont="1" applyBorder="1" applyAlignment="1">
      <alignment vertical="center" shrinkToFit="1"/>
    </xf>
    <xf numFmtId="0" fontId="36" fillId="0" borderId="23" xfId="0" applyFont="1" applyBorder="1" applyAlignment="1">
      <alignment horizontal="center" vertical="center" shrinkToFit="1"/>
    </xf>
    <xf numFmtId="0" fontId="36" fillId="0" borderId="23" xfId="0" applyFont="1" applyBorder="1" applyAlignment="1">
      <alignment vertical="center" shrinkToFit="1"/>
    </xf>
    <xf numFmtId="0" fontId="36" fillId="0" borderId="23" xfId="0" applyFont="1" applyBorder="1" applyAlignment="1">
      <alignment vertical="center"/>
    </xf>
    <xf numFmtId="0" fontId="85" fillId="0" borderId="23" xfId="0" applyFont="1" applyBorder="1" applyAlignment="1">
      <alignment horizontal="left" vertical="center"/>
    </xf>
    <xf numFmtId="0" fontId="86" fillId="0" borderId="23" xfId="0" applyFont="1" applyBorder="1" applyAlignment="1">
      <alignment vertical="center" shrinkToFit="1"/>
    </xf>
    <xf numFmtId="0" fontId="86" fillId="0" borderId="0" xfId="0" applyFont="1" applyBorder="1" applyAlignment="1">
      <alignment horizontal="center" vertical="center" wrapText="1"/>
    </xf>
    <xf numFmtId="0" fontId="84" fillId="0" borderId="0" xfId="0" applyFont="1" applyBorder="1" applyAlignment="1">
      <alignment vertical="center" wrapText="1"/>
    </xf>
    <xf numFmtId="177" fontId="86" fillId="0" borderId="0" xfId="0" applyNumberFormat="1" applyFont="1" applyBorder="1" applyAlignment="1">
      <alignment horizontal="center" vertical="center" wrapText="1"/>
    </xf>
    <xf numFmtId="177" fontId="86" fillId="0" borderId="0" xfId="0" applyNumberFormat="1" applyFont="1" applyFill="1" applyBorder="1" applyAlignment="1">
      <alignment horizontal="center" vertical="center" wrapText="1"/>
    </xf>
    <xf numFmtId="0" fontId="86" fillId="0" borderId="0" xfId="0" applyFont="1" applyBorder="1" applyAlignment="1">
      <alignment vertical="center" shrinkToFit="1"/>
    </xf>
    <xf numFmtId="0" fontId="37" fillId="0" borderId="0" xfId="0" applyFont="1" applyAlignment="1">
      <alignment horizontal="right" vertical="center"/>
    </xf>
    <xf numFmtId="0" fontId="36" fillId="0" borderId="0" xfId="0" applyFont="1" applyAlignment="1">
      <alignment horizontal="left" vertical="center"/>
    </xf>
    <xf numFmtId="0" fontId="37" fillId="0" borderId="0" xfId="0" applyFont="1" applyAlignment="1">
      <alignment horizontal="left" vertical="center"/>
    </xf>
    <xf numFmtId="0" fontId="37" fillId="0" borderId="0" xfId="0" applyFont="1" applyAlignment="1">
      <alignment vertical="center"/>
    </xf>
    <xf numFmtId="0" fontId="36" fillId="0" borderId="0" xfId="0" applyFont="1" applyAlignment="1">
      <alignment vertical="center"/>
    </xf>
    <xf numFmtId="0" fontId="36" fillId="0" borderId="0" xfId="0" applyFont="1" applyAlignment="1">
      <alignment vertical="center" wrapText="1"/>
    </xf>
    <xf numFmtId="0" fontId="37" fillId="0" borderId="0" xfId="0" applyFont="1" applyAlignment="1">
      <alignment vertical="center" wrapText="1"/>
    </xf>
    <xf numFmtId="178" fontId="36" fillId="0" borderId="0" xfId="0" applyNumberFormat="1" applyFont="1" applyAlignment="1">
      <alignment horizontal="left" vertical="center"/>
    </xf>
    <xf numFmtId="0" fontId="36" fillId="0" borderId="0" xfId="0" applyFont="1" applyBorder="1" applyAlignment="1">
      <alignment horizontal="left" vertical="center"/>
    </xf>
    <xf numFmtId="0" fontId="36" fillId="0" borderId="0" xfId="0" applyFont="1" applyAlignment="1">
      <alignment horizontal="left" vertical="center" wrapText="1"/>
    </xf>
    <xf numFmtId="0" fontId="37" fillId="0" borderId="0" xfId="43" applyFont="1" applyAlignment="1">
      <alignment vertical="center" wrapText="1"/>
    </xf>
    <xf numFmtId="0" fontId="37" fillId="0" borderId="0" xfId="43" applyFont="1">
      <alignment vertical="center"/>
    </xf>
    <xf numFmtId="0" fontId="34" fillId="0" borderId="0" xfId="0" applyFont="1" applyAlignment="1">
      <alignment horizontal="left" vertical="center"/>
    </xf>
    <xf numFmtId="178" fontId="34" fillId="0" borderId="0" xfId="0" applyNumberFormat="1" applyFont="1" applyAlignment="1">
      <alignment horizontal="left" vertical="center"/>
    </xf>
    <xf numFmtId="0" fontId="34" fillId="0" borderId="0" xfId="0" applyFont="1" applyBorder="1" applyAlignment="1">
      <alignment horizontal="left" vertical="center"/>
    </xf>
    <xf numFmtId="0" fontId="37" fillId="0" borderId="0" xfId="0" applyFont="1" applyBorder="1">
      <alignment vertical="center"/>
    </xf>
    <xf numFmtId="0" fontId="31" fillId="0" borderId="96" xfId="0" applyFont="1" applyBorder="1" applyAlignment="1" applyProtection="1">
      <alignment horizontal="left" vertical="center" wrapText="1"/>
      <protection locked="0"/>
    </xf>
    <xf numFmtId="0" fontId="31" fillId="0" borderId="97" xfId="0" applyFont="1" applyBorder="1" applyAlignment="1" applyProtection="1">
      <alignment horizontal="left" vertical="center" wrapText="1"/>
      <protection locked="0"/>
    </xf>
    <xf numFmtId="0" fontId="31" fillId="0" borderId="9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91" xfId="0" applyFont="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horizontal="center" vertical="center"/>
    </xf>
    <xf numFmtId="0" fontId="31" fillId="0" borderId="0" xfId="0" applyFont="1" applyAlignment="1" applyProtection="1">
      <alignment horizontal="center" vertical="center"/>
      <protection locked="0"/>
    </xf>
    <xf numFmtId="0" fontId="31" fillId="0" borderId="93" xfId="0" applyFont="1" applyBorder="1" applyAlignment="1">
      <alignment horizontal="center" vertical="center" wrapText="1"/>
    </xf>
    <xf numFmtId="0" fontId="31" fillId="0" borderId="40" xfId="0" applyFont="1" applyBorder="1" applyAlignment="1" applyProtection="1">
      <alignment horizontal="center" vertical="center" wrapText="1"/>
      <protection locked="0"/>
    </xf>
    <xf numFmtId="0" fontId="31" fillId="0" borderId="52" xfId="0" applyFont="1" applyBorder="1" applyAlignment="1" applyProtection="1">
      <alignment horizontal="center" vertical="center" wrapText="1"/>
      <protection locked="0"/>
    </xf>
    <xf numFmtId="0" fontId="31" fillId="0" borderId="38" xfId="0" applyFont="1" applyBorder="1" applyAlignment="1" applyProtection="1">
      <alignment horizontal="center" vertical="center" wrapText="1"/>
      <protection locked="0"/>
    </xf>
    <xf numFmtId="0" fontId="31" fillId="0" borderId="94" xfId="0" applyFont="1" applyBorder="1" applyAlignment="1" applyProtection="1">
      <alignment horizontal="center" vertical="center" wrapText="1"/>
      <protection locked="0"/>
    </xf>
    <xf numFmtId="0" fontId="27" fillId="0" borderId="0" xfId="0" applyFont="1" applyAlignment="1">
      <alignment vertical="top" wrapText="1"/>
    </xf>
    <xf numFmtId="0" fontId="27" fillId="0" borderId="46" xfId="0" applyFont="1" applyBorder="1" applyAlignment="1">
      <alignment horizontal="left" vertical="top" wrapText="1"/>
    </xf>
    <xf numFmtId="0" fontId="27" fillId="0" borderId="48" xfId="0" applyFont="1" applyBorder="1" applyAlignment="1">
      <alignment horizontal="left" vertical="top" wrapText="1"/>
    </xf>
    <xf numFmtId="0" fontId="27" fillId="0" borderId="23" xfId="0" applyFont="1" applyBorder="1" applyAlignment="1">
      <alignment horizontal="center" vertical="top" wrapText="1"/>
    </xf>
    <xf numFmtId="0" fontId="27" fillId="0" borderId="23" xfId="0" applyFont="1" applyBorder="1" applyAlignment="1">
      <alignment horizontal="left" vertical="top" wrapText="1"/>
    </xf>
    <xf numFmtId="0" fontId="27" fillId="0" borderId="56" xfId="0" applyFont="1" applyBorder="1" applyAlignment="1">
      <alignment horizontal="center" vertical="top" wrapText="1"/>
    </xf>
    <xf numFmtId="0" fontId="27" fillId="0" borderId="54" xfId="0" applyFont="1" applyBorder="1" applyAlignment="1">
      <alignment horizontal="center" vertical="top" wrapText="1"/>
    </xf>
    <xf numFmtId="0" fontId="27" fillId="0" borderId="117" xfId="0" applyFont="1" applyBorder="1" applyAlignment="1">
      <alignment horizontal="center" vertical="top" wrapText="1"/>
    </xf>
    <xf numFmtId="0" fontId="27" fillId="0" borderId="40" xfId="0" applyFont="1" applyBorder="1" applyAlignment="1">
      <alignment horizontal="left" vertical="top" wrapText="1"/>
    </xf>
    <xf numFmtId="0" fontId="27" fillId="0" borderId="41" xfId="0" applyFont="1" applyBorder="1" applyAlignment="1">
      <alignment horizontal="left" vertical="top" wrapText="1"/>
    </xf>
    <xf numFmtId="0" fontId="27" fillId="0" borderId="38" xfId="0" applyFont="1" applyBorder="1" applyAlignment="1">
      <alignment horizontal="left" vertical="top" wrapText="1"/>
    </xf>
    <xf numFmtId="0" fontId="27" fillId="0" borderId="37" xfId="0" applyFont="1" applyBorder="1" applyAlignment="1">
      <alignment horizontal="left" vertical="top" wrapText="1"/>
    </xf>
    <xf numFmtId="0" fontId="80" fillId="0" borderId="0" xfId="0" applyFont="1" applyAlignment="1">
      <alignment horizontal="left" vertical="center"/>
    </xf>
    <xf numFmtId="0" fontId="27" fillId="0" borderId="56" xfId="0" applyFont="1" applyBorder="1" applyAlignment="1">
      <alignment horizontal="left" vertical="top" wrapText="1"/>
    </xf>
    <xf numFmtId="0" fontId="27" fillId="0" borderId="54" xfId="0" applyFont="1" applyBorder="1" applyAlignment="1">
      <alignment horizontal="left" vertical="top" wrapText="1"/>
    </xf>
    <xf numFmtId="0" fontId="27" fillId="0" borderId="117" xfId="0" applyFont="1" applyBorder="1" applyAlignment="1">
      <alignment horizontal="left" vertical="top" wrapText="1"/>
    </xf>
    <xf numFmtId="0" fontId="27" fillId="0" borderId="59" xfId="0" applyFont="1" applyBorder="1" applyAlignment="1">
      <alignment horizontal="left" vertical="top" wrapText="1"/>
    </xf>
    <xf numFmtId="0" fontId="27" fillId="0" borderId="60" xfId="0" applyFont="1" applyBorder="1" applyAlignment="1">
      <alignment horizontal="left" vertical="top" wrapText="1"/>
    </xf>
    <xf numFmtId="0" fontId="27" fillId="0" borderId="122" xfId="0" applyFont="1" applyBorder="1" applyAlignment="1">
      <alignment horizontal="left" vertical="top" wrapText="1"/>
    </xf>
    <xf numFmtId="0" fontId="27" fillId="0" borderId="127" xfId="0" applyFont="1" applyBorder="1" applyAlignment="1">
      <alignment horizontal="center" vertical="center"/>
    </xf>
    <xf numFmtId="0" fontId="27" fillId="0" borderId="128" xfId="0" applyFont="1" applyBorder="1" applyAlignment="1">
      <alignment horizontal="center" vertical="center"/>
    </xf>
    <xf numFmtId="0" fontId="27" fillId="0" borderId="100" xfId="0" applyFont="1" applyBorder="1" applyAlignment="1">
      <alignment horizontal="center" vertical="top" wrapText="1"/>
    </xf>
    <xf numFmtId="0" fontId="34" fillId="0" borderId="23" xfId="51" applyFont="1" applyFill="1" applyBorder="1" applyAlignment="1">
      <alignment horizontal="center" vertical="center"/>
    </xf>
    <xf numFmtId="0" fontId="27" fillId="0" borderId="23" xfId="0" applyFont="1" applyBorder="1" applyAlignment="1">
      <alignment horizontal="left" vertical="center"/>
    </xf>
    <xf numFmtId="0" fontId="27" fillId="0" borderId="23" xfId="0" applyFont="1" applyBorder="1" applyAlignment="1">
      <alignment horizontal="center" vertical="center"/>
    </xf>
    <xf numFmtId="0" fontId="34" fillId="0" borderId="23" xfId="0" applyFont="1" applyBorder="1" applyAlignment="1">
      <alignment horizontal="center" vertical="top" wrapText="1"/>
    </xf>
    <xf numFmtId="0" fontId="34" fillId="0" borderId="25" xfId="0" applyFont="1" applyBorder="1" applyAlignment="1">
      <alignment horizontal="center" vertical="center" wrapText="1"/>
    </xf>
    <xf numFmtId="0" fontId="34" fillId="0" borderId="49"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23" xfId="0" applyFont="1" applyBorder="1" applyAlignment="1">
      <alignment horizontal="left" vertical="top" wrapText="1"/>
    </xf>
    <xf numFmtId="0" fontId="34" fillId="0" borderId="23" xfId="0" applyFont="1" applyBorder="1" applyAlignment="1">
      <alignment horizontal="right" wrapText="1"/>
    </xf>
    <xf numFmtId="0" fontId="34" fillId="0" borderId="42" xfId="0" applyFont="1" applyBorder="1" applyAlignment="1">
      <alignment horizontal="left" vertical="top" wrapText="1"/>
    </xf>
    <xf numFmtId="0" fontId="34" fillId="0" borderId="43" xfId="0" applyFont="1" applyBorder="1" applyAlignment="1">
      <alignment horizontal="left" vertical="top" wrapText="1"/>
    </xf>
    <xf numFmtId="0" fontId="34" fillId="0" borderId="44" xfId="0" applyFont="1" applyBorder="1" applyAlignment="1">
      <alignment horizontal="left" vertical="top" wrapText="1"/>
    </xf>
    <xf numFmtId="0" fontId="34" fillId="0" borderId="38" xfId="0" applyFont="1" applyBorder="1" applyAlignment="1">
      <alignment horizontal="left" vertical="top" wrapText="1"/>
    </xf>
    <xf numFmtId="0" fontId="34" fillId="0" borderId="39" xfId="0" applyFont="1" applyBorder="1" applyAlignment="1">
      <alignment horizontal="left" vertical="top" wrapText="1"/>
    </xf>
    <xf numFmtId="0" fontId="34" fillId="0" borderId="37" xfId="0" applyFont="1" applyBorder="1" applyAlignment="1">
      <alignment horizontal="left" vertical="top" wrapText="1"/>
    </xf>
    <xf numFmtId="182" fontId="34" fillId="0" borderId="42" xfId="28" applyNumberFormat="1" applyFont="1" applyBorder="1" applyAlignment="1">
      <alignment horizontal="center" vertical="center" wrapText="1"/>
    </xf>
    <xf numFmtId="182" fontId="34" fillId="0" borderId="44" xfId="28" applyNumberFormat="1" applyFont="1" applyBorder="1" applyAlignment="1">
      <alignment horizontal="center" vertical="center" wrapText="1"/>
    </xf>
    <xf numFmtId="182" fontId="34" fillId="0" borderId="38" xfId="28" applyNumberFormat="1" applyFont="1" applyBorder="1" applyAlignment="1">
      <alignment horizontal="center" vertical="center" wrapText="1"/>
    </xf>
    <xf numFmtId="182" fontId="34" fillId="0" borderId="37" xfId="28" applyNumberFormat="1" applyFont="1" applyBorder="1" applyAlignment="1">
      <alignment horizontal="center" vertical="center" wrapText="1"/>
    </xf>
    <xf numFmtId="0" fontId="37" fillId="24" borderId="44" xfId="0" applyFont="1" applyFill="1" applyBorder="1" applyAlignment="1">
      <alignment horizontal="center" vertical="center" wrapText="1"/>
    </xf>
    <xf numFmtId="0" fontId="37" fillId="24" borderId="119" xfId="0" applyFont="1" applyFill="1" applyBorder="1" applyAlignment="1">
      <alignment horizontal="center" vertical="center" wrapText="1"/>
    </xf>
    <xf numFmtId="0" fontId="27" fillId="0" borderId="25" xfId="0" applyFont="1" applyBorder="1" applyAlignment="1">
      <alignment horizontal="center" vertical="center" textRotation="255"/>
    </xf>
    <xf numFmtId="0" fontId="27" fillId="0" borderId="49" xfId="0" applyFont="1" applyBorder="1" applyAlignment="1">
      <alignment horizontal="center" vertical="center" textRotation="255"/>
    </xf>
    <xf numFmtId="0" fontId="27" fillId="0" borderId="26" xfId="0" applyFont="1" applyBorder="1" applyAlignment="1">
      <alignment horizontal="center" vertical="center" textRotation="255"/>
    </xf>
    <xf numFmtId="0" fontId="27" fillId="24" borderId="116" xfId="0" applyFont="1" applyFill="1" applyBorder="1" applyAlignment="1">
      <alignment horizontal="left" vertical="center"/>
    </xf>
    <xf numFmtId="0" fontId="27" fillId="24" borderId="118" xfId="0" applyFont="1" applyFill="1" applyBorder="1" applyAlignment="1">
      <alignment horizontal="left" vertical="center"/>
    </xf>
    <xf numFmtId="0" fontId="37" fillId="24" borderId="87" xfId="0" applyFont="1" applyFill="1" applyBorder="1" applyAlignment="1">
      <alignment horizontal="left" vertical="center" wrapText="1"/>
    </xf>
    <xf numFmtId="0" fontId="37" fillId="24" borderId="84" xfId="0" applyFont="1" applyFill="1" applyBorder="1" applyAlignment="1">
      <alignment horizontal="left" vertical="center" wrapText="1"/>
    </xf>
    <xf numFmtId="0" fontId="37" fillId="24" borderId="43" xfId="0" applyFont="1" applyFill="1" applyBorder="1" applyAlignment="1">
      <alignment horizontal="left" vertical="center" wrapText="1"/>
    </xf>
    <xf numFmtId="0" fontId="37" fillId="24" borderId="80" xfId="0" applyFont="1" applyFill="1" applyBorder="1" applyAlignment="1">
      <alignment horizontal="left" vertical="center" wrapText="1"/>
    </xf>
    <xf numFmtId="0" fontId="27" fillId="0" borderId="126" xfId="0" applyFont="1" applyBorder="1" applyAlignment="1">
      <alignment horizontal="center" vertical="center"/>
    </xf>
    <xf numFmtId="0" fontId="27" fillId="0" borderId="20" xfId="0" applyFont="1" applyBorder="1" applyAlignment="1">
      <alignment horizontal="center" vertical="center"/>
    </xf>
    <xf numFmtId="0" fontId="27" fillId="0" borderId="0" xfId="0" applyFont="1" applyAlignment="1">
      <alignment horizontal="left" vertical="center" wrapText="1"/>
    </xf>
    <xf numFmtId="0" fontId="27" fillId="0" borderId="53" xfId="0" applyFont="1" applyBorder="1" applyAlignment="1">
      <alignment horizontal="center" vertical="center"/>
    </xf>
    <xf numFmtId="0" fontId="27" fillId="0" borderId="34" xfId="0" applyFont="1" applyBorder="1" applyAlignment="1">
      <alignment horizontal="center" vertical="center"/>
    </xf>
    <xf numFmtId="0" fontId="37" fillId="24" borderId="88" xfId="0" applyFont="1" applyFill="1" applyBorder="1" applyAlignment="1">
      <alignment horizontal="center" vertical="center" wrapText="1"/>
    </xf>
    <xf numFmtId="0" fontId="37" fillId="24" borderId="115" xfId="0" applyFont="1" applyFill="1" applyBorder="1" applyAlignment="1">
      <alignment horizontal="center" vertical="center" wrapText="1"/>
    </xf>
    <xf numFmtId="0" fontId="27" fillId="0" borderId="134" xfId="0" applyFont="1" applyBorder="1" applyAlignment="1">
      <alignment horizontal="center" vertical="top" wrapText="1"/>
    </xf>
    <xf numFmtId="0" fontId="27" fillId="0" borderId="138" xfId="0" applyFont="1" applyBorder="1" applyAlignment="1">
      <alignment horizontal="center" vertical="top" wrapText="1"/>
    </xf>
    <xf numFmtId="0" fontId="27" fillId="0" borderId="135" xfId="0" applyFont="1" applyBorder="1" applyAlignment="1">
      <alignment horizontal="center" vertical="top" wrapText="1"/>
    </xf>
    <xf numFmtId="0" fontId="27" fillId="0" borderId="139" xfId="0" applyFont="1" applyBorder="1" applyAlignment="1">
      <alignment horizontal="center" vertical="top" wrapText="1"/>
    </xf>
    <xf numFmtId="0" fontId="27" fillId="0" borderId="136" xfId="0" applyFont="1" applyBorder="1" applyAlignment="1">
      <alignment horizontal="center" vertical="top" wrapText="1"/>
    </xf>
    <xf numFmtId="0" fontId="27" fillId="0" borderId="140" xfId="0" applyFont="1" applyBorder="1" applyAlignment="1">
      <alignment horizontal="center" vertical="top" wrapText="1"/>
    </xf>
    <xf numFmtId="0" fontId="27" fillId="0" borderId="137" xfId="0" applyFont="1" applyBorder="1" applyAlignment="1">
      <alignment horizontal="center" vertical="top" wrapText="1"/>
    </xf>
    <xf numFmtId="0" fontId="27" fillId="0" borderId="141" xfId="0" applyFont="1" applyBorder="1" applyAlignment="1">
      <alignment horizontal="center" vertical="top" wrapText="1"/>
    </xf>
    <xf numFmtId="0" fontId="27" fillId="0" borderId="144" xfId="0" applyFont="1" applyBorder="1" applyAlignment="1">
      <alignment horizontal="center" vertical="center"/>
    </xf>
    <xf numFmtId="0" fontId="27" fillId="0" borderId="147" xfId="0" applyFont="1" applyBorder="1" applyAlignment="1">
      <alignment horizontal="center" vertical="center"/>
    </xf>
    <xf numFmtId="0" fontId="27" fillId="0" borderId="133" xfId="0" applyFont="1" applyBorder="1" applyAlignment="1">
      <alignment horizontal="center" vertical="top" wrapText="1"/>
    </xf>
    <xf numFmtId="0" fontId="27" fillId="0" borderId="142" xfId="0" applyFont="1" applyBorder="1" applyAlignment="1">
      <alignment horizontal="center" vertical="top" wrapText="1"/>
    </xf>
    <xf numFmtId="0" fontId="27" fillId="0" borderId="129" xfId="0" applyFont="1" applyBorder="1" applyAlignment="1">
      <alignment horizontal="center" vertical="top" wrapText="1"/>
    </xf>
    <xf numFmtId="0" fontId="27" fillId="0" borderId="130" xfId="0" applyFont="1" applyBorder="1" applyAlignment="1">
      <alignment horizontal="center" vertical="top" wrapText="1"/>
    </xf>
    <xf numFmtId="0" fontId="27" fillId="0" borderId="38" xfId="0" applyFont="1" applyBorder="1" applyAlignment="1">
      <alignment horizontal="center" vertical="top" wrapText="1"/>
    </xf>
    <xf numFmtId="0" fontId="27" fillId="0" borderId="37" xfId="0" applyFont="1" applyBorder="1" applyAlignment="1">
      <alignment horizontal="center" vertical="top" wrapText="1"/>
    </xf>
    <xf numFmtId="0" fontId="27" fillId="0" borderId="25" xfId="0" applyFont="1" applyBorder="1" applyAlignment="1">
      <alignment horizontal="center" vertical="top" wrapText="1"/>
    </xf>
    <xf numFmtId="0" fontId="27" fillId="0" borderId="49" xfId="0" applyFont="1" applyBorder="1" applyAlignment="1">
      <alignment horizontal="center" vertical="top" wrapText="1"/>
    </xf>
    <xf numFmtId="0" fontId="27" fillId="0" borderId="26" xfId="0" applyFont="1" applyBorder="1" applyAlignment="1">
      <alignment horizontal="center" vertical="top" wrapText="1"/>
    </xf>
    <xf numFmtId="0" fontId="27" fillId="0" borderId="46" xfId="0" applyFont="1" applyBorder="1" applyAlignment="1">
      <alignment horizontal="center" vertical="top" wrapText="1"/>
    </xf>
    <xf numFmtId="0" fontId="27" fillId="0" borderId="51" xfId="0" applyFont="1" applyBorder="1" applyAlignment="1">
      <alignment horizontal="center" vertical="top" wrapText="1"/>
    </xf>
    <xf numFmtId="0" fontId="27" fillId="0" borderId="131" xfId="0" applyFont="1" applyBorder="1" applyAlignment="1">
      <alignment horizontal="center" vertical="top" wrapText="1"/>
    </xf>
    <xf numFmtId="0" fontId="27" fillId="0" borderId="132" xfId="0" applyFont="1" applyBorder="1" applyAlignment="1">
      <alignment horizontal="center" vertical="top" wrapText="1"/>
    </xf>
    <xf numFmtId="0" fontId="27" fillId="0" borderId="44" xfId="0" applyFont="1" applyBorder="1" applyAlignment="1">
      <alignment horizontal="center" vertical="top" wrapText="1"/>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57" fontId="37" fillId="0" borderId="12" xfId="0" applyNumberFormat="1" applyFont="1" applyBorder="1" applyAlignment="1">
      <alignment horizontal="center" vertical="center" wrapText="1"/>
    </xf>
    <xf numFmtId="0" fontId="27" fillId="0" borderId="22" xfId="0" applyFont="1" applyBorder="1" applyAlignment="1">
      <alignment horizontal="center" vertical="center"/>
    </xf>
    <xf numFmtId="0" fontId="27" fillId="0" borderId="68" xfId="0" applyFont="1" applyBorder="1" applyAlignment="1">
      <alignment horizontal="center" vertical="center"/>
    </xf>
    <xf numFmtId="0" fontId="38" fillId="0" borderId="22" xfId="0" applyFont="1" applyBorder="1" applyAlignment="1">
      <alignment horizontal="right" vertical="center"/>
    </xf>
    <xf numFmtId="0" fontId="27" fillId="0" borderId="72" xfId="0" applyFont="1" applyBorder="1" applyAlignment="1">
      <alignment horizontal="center" vertical="center"/>
    </xf>
    <xf numFmtId="0" fontId="27" fillId="0" borderId="13" xfId="0" applyFont="1" applyBorder="1" applyAlignment="1">
      <alignment horizontal="center" vertical="center"/>
    </xf>
    <xf numFmtId="0" fontId="27" fillId="0" borderId="50" xfId="0" applyFont="1" applyBorder="1" applyAlignment="1">
      <alignment horizontal="center" vertical="center"/>
    </xf>
    <xf numFmtId="0" fontId="37" fillId="0" borderId="69"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70" xfId="0" applyFont="1" applyBorder="1" applyAlignment="1">
      <alignment horizontal="center" vertical="center" wrapText="1"/>
    </xf>
    <xf numFmtId="57" fontId="37" fillId="0" borderId="11" xfId="0" applyNumberFormat="1" applyFont="1" applyBorder="1" applyAlignment="1">
      <alignment horizontal="center" vertical="center" wrapText="1"/>
    </xf>
    <xf numFmtId="0" fontId="37" fillId="0" borderId="32" xfId="0" applyFont="1" applyBorder="1" applyAlignment="1">
      <alignment horizontal="center" vertical="center" wrapText="1"/>
    </xf>
    <xf numFmtId="0" fontId="37" fillId="0" borderId="71" xfId="0" applyFont="1" applyBorder="1" applyAlignment="1">
      <alignment horizontal="center" vertical="center" wrapText="1"/>
    </xf>
    <xf numFmtId="176" fontId="35" fillId="0" borderId="13" xfId="0" applyNumberFormat="1" applyFont="1" applyFill="1" applyBorder="1" applyAlignment="1">
      <alignment horizontal="right" vertical="center" wrapText="1"/>
    </xf>
    <xf numFmtId="176" fontId="35" fillId="0" borderId="50" xfId="0" applyNumberFormat="1" applyFont="1" applyFill="1" applyBorder="1" applyAlignment="1">
      <alignment horizontal="right" vertical="center" wrapText="1"/>
    </xf>
    <xf numFmtId="0" fontId="37" fillId="0" borderId="33" xfId="0" applyFont="1" applyBorder="1" applyAlignment="1">
      <alignment horizontal="center" vertical="center" wrapText="1"/>
    </xf>
    <xf numFmtId="0" fontId="37" fillId="0" borderId="73" xfId="0" applyFont="1" applyBorder="1" applyAlignment="1">
      <alignment horizontal="center" vertical="center" wrapText="1"/>
    </xf>
    <xf numFmtId="0" fontId="27" fillId="0" borderId="67" xfId="0" applyFont="1" applyBorder="1" applyAlignment="1">
      <alignment horizontal="center" vertical="center"/>
    </xf>
    <xf numFmtId="0" fontId="36" fillId="0" borderId="11" xfId="0" applyFont="1" applyBorder="1" applyAlignment="1">
      <alignment horizontal="center" vertical="center" wrapText="1"/>
    </xf>
    <xf numFmtId="57" fontId="37" fillId="0" borderId="24" xfId="0" applyNumberFormat="1" applyFont="1" applyBorder="1" applyAlignment="1">
      <alignment horizontal="center" vertical="center" wrapText="1"/>
    </xf>
    <xf numFmtId="0" fontId="36" fillId="0" borderId="32" xfId="0" applyFont="1" applyBorder="1" applyAlignment="1">
      <alignment horizontal="center" vertical="center" wrapText="1"/>
    </xf>
    <xf numFmtId="0" fontId="37" fillId="0" borderId="65" xfId="0" applyFont="1" applyBorder="1" applyAlignment="1">
      <alignment horizontal="center" vertical="center" wrapText="1"/>
    </xf>
    <xf numFmtId="0" fontId="37" fillId="0" borderId="29" xfId="0" applyFont="1" applyBorder="1" applyAlignment="1">
      <alignment horizontal="center" vertical="center" wrapText="1"/>
    </xf>
    <xf numFmtId="57" fontId="37" fillId="0" borderId="66" xfId="0" applyNumberFormat="1" applyFont="1" applyBorder="1" applyAlignment="1">
      <alignment horizontal="center" vertical="center" wrapText="1"/>
    </xf>
    <xf numFmtId="0" fontId="35" fillId="0" borderId="11" xfId="0" applyNumberFormat="1" applyFont="1" applyBorder="1" applyAlignment="1">
      <alignment horizontal="center" vertical="center"/>
    </xf>
    <xf numFmtId="0" fontId="37" fillId="0" borderId="32" xfId="0" applyFont="1" applyFill="1" applyBorder="1" applyAlignment="1">
      <alignment horizontal="center" vertical="center" wrapText="1"/>
    </xf>
    <xf numFmtId="0" fontId="35" fillId="0" borderId="24" xfId="0" applyNumberFormat="1" applyFont="1" applyBorder="1" applyAlignment="1">
      <alignment horizontal="center" vertical="center"/>
    </xf>
    <xf numFmtId="0" fontId="37" fillId="0" borderId="64" xfId="0" applyFont="1" applyBorder="1" applyAlignment="1">
      <alignment horizontal="center" vertical="center" wrapText="1"/>
    </xf>
    <xf numFmtId="0" fontId="37" fillId="0" borderId="61" xfId="0" applyFont="1" applyBorder="1" applyAlignment="1">
      <alignment horizontal="center" vertical="center" wrapText="1"/>
    </xf>
    <xf numFmtId="0" fontId="27" fillId="0" borderId="11" xfId="0" applyFont="1" applyBorder="1">
      <alignment vertical="center"/>
    </xf>
    <xf numFmtId="0" fontId="35" fillId="0" borderId="11" xfId="0" applyFont="1" applyBorder="1" applyAlignment="1">
      <alignment horizontal="center" vertical="center"/>
    </xf>
    <xf numFmtId="0" fontId="36" fillId="0" borderId="24" xfId="0" applyFont="1" applyBorder="1" applyAlignment="1">
      <alignment horizontal="center" vertical="center" wrapText="1"/>
    </xf>
    <xf numFmtId="0" fontId="35" fillId="0" borderId="24" xfId="0" applyFont="1" applyBorder="1" applyAlignment="1">
      <alignment horizontal="center" vertical="center"/>
    </xf>
    <xf numFmtId="0" fontId="37" fillId="0" borderId="32" xfId="0" applyFont="1" applyBorder="1" applyAlignment="1">
      <alignment horizontal="center" vertical="center"/>
    </xf>
    <xf numFmtId="0" fontId="35" fillId="0" borderId="33" xfId="0" applyFont="1" applyBorder="1" applyAlignment="1">
      <alignment horizontal="center" vertical="center"/>
    </xf>
    <xf numFmtId="57" fontId="37" fillId="0" borderId="33" xfId="0" applyNumberFormat="1" applyFont="1" applyBorder="1" applyAlignment="1">
      <alignment horizontal="center" vertical="center" wrapText="1"/>
    </xf>
    <xf numFmtId="0" fontId="37" fillId="0" borderId="63" xfId="0" applyFont="1" applyBorder="1" applyAlignment="1">
      <alignment horizontal="center" vertical="center" wrapText="1"/>
    </xf>
    <xf numFmtId="0" fontId="27" fillId="0" borderId="33" xfId="0" applyFont="1" applyBorder="1">
      <alignment vertical="center"/>
    </xf>
    <xf numFmtId="0" fontId="36" fillId="0" borderId="33" xfId="0" applyFont="1" applyBorder="1" applyAlignment="1">
      <alignment horizontal="center" vertical="center" wrapText="1"/>
    </xf>
    <xf numFmtId="0" fontId="37" fillId="0" borderId="62" xfId="0" applyFont="1" applyBorder="1" applyAlignment="1">
      <alignment horizontal="center" vertical="center" wrapText="1"/>
    </xf>
    <xf numFmtId="0" fontId="27" fillId="0" borderId="12" xfId="0" applyFont="1" applyBorder="1">
      <alignment vertical="center"/>
    </xf>
    <xf numFmtId="0" fontId="35" fillId="0" borderId="12" xfId="0" applyFont="1" applyBorder="1" applyAlignment="1">
      <alignment horizontal="center" vertical="center"/>
    </xf>
    <xf numFmtId="0" fontId="36" fillId="0" borderId="12" xfId="0" applyFont="1" applyBorder="1" applyAlignment="1">
      <alignment horizontal="center" vertical="center" wrapText="1"/>
    </xf>
    <xf numFmtId="0" fontId="62" fillId="0" borderId="43" xfId="0" applyFont="1" applyBorder="1" applyAlignment="1">
      <alignment horizontal="center" vertical="center"/>
    </xf>
    <xf numFmtId="0" fontId="62" fillId="0" borderId="39" xfId="0" applyFont="1" applyBorder="1" applyAlignment="1">
      <alignment horizontal="center" vertical="center"/>
    </xf>
    <xf numFmtId="0" fontId="62" fillId="0" borderId="42" xfId="0" applyFont="1" applyBorder="1" applyAlignment="1">
      <alignment horizontal="center" vertical="center"/>
    </xf>
    <xf numFmtId="0" fontId="62" fillId="0" borderId="44" xfId="0" applyFont="1" applyBorder="1" applyAlignment="1">
      <alignment horizontal="center" vertical="center"/>
    </xf>
    <xf numFmtId="0" fontId="62" fillId="0" borderId="38" xfId="0" applyFont="1" applyBorder="1" applyAlignment="1">
      <alignment horizontal="center" vertical="center"/>
    </xf>
    <xf numFmtId="0" fontId="62" fillId="0" borderId="37" xfId="0" applyFont="1" applyBorder="1" applyAlignment="1">
      <alignment horizontal="center" vertical="center"/>
    </xf>
    <xf numFmtId="0" fontId="64" fillId="0" borderId="42" xfId="0" applyFont="1" applyBorder="1" applyAlignment="1">
      <alignment horizontal="center" vertical="center" wrapText="1"/>
    </xf>
    <xf numFmtId="0" fontId="64" fillId="0" borderId="44" xfId="0" applyFont="1" applyBorder="1" applyAlignment="1">
      <alignment horizontal="center" vertical="center" wrapText="1"/>
    </xf>
    <xf numFmtId="0" fontId="64" fillId="0" borderId="38" xfId="0" applyFont="1" applyBorder="1" applyAlignment="1">
      <alignment horizontal="center" vertical="center" wrapText="1"/>
    </xf>
    <xf numFmtId="0" fontId="64" fillId="0" borderId="37" xfId="0" applyFont="1" applyBorder="1" applyAlignment="1">
      <alignment horizontal="center" vertical="center" wrapText="1"/>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51" xfId="0" applyBorder="1" applyAlignment="1">
      <alignment horizontal="center" vertical="center"/>
    </xf>
    <xf numFmtId="0" fontId="0" fillId="0" borderId="23" xfId="0" applyBorder="1" applyAlignment="1">
      <alignment horizontal="center" vertical="center"/>
    </xf>
    <xf numFmtId="0" fontId="2" fillId="0" borderId="23" xfId="0" applyFont="1" applyBorder="1" applyAlignment="1">
      <alignment horizontal="center" vertical="center" wrapText="1"/>
    </xf>
    <xf numFmtId="0" fontId="2" fillId="0" borderId="23" xfId="0" applyFont="1" applyBorder="1" applyAlignment="1">
      <alignment horizontal="center" vertical="center"/>
    </xf>
    <xf numFmtId="0" fontId="62" fillId="0" borderId="42" xfId="0" applyFont="1" applyBorder="1" applyAlignment="1">
      <alignment horizontal="center" vertical="center" wrapText="1"/>
    </xf>
    <xf numFmtId="0" fontId="62" fillId="0" borderId="44" xfId="0" applyFont="1" applyBorder="1" applyAlignment="1">
      <alignment horizontal="center" vertical="center" wrapText="1"/>
    </xf>
    <xf numFmtId="0" fontId="62" fillId="0" borderId="38" xfId="0" applyFont="1" applyBorder="1" applyAlignment="1">
      <alignment horizontal="center" vertical="center" wrapText="1"/>
    </xf>
    <xf numFmtId="0" fontId="62" fillId="0" borderId="37" xfId="0" applyFont="1" applyBorder="1" applyAlignment="1">
      <alignment horizontal="center" vertical="center" wrapText="1"/>
    </xf>
    <xf numFmtId="0" fontId="62" fillId="0" borderId="23"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39" xfId="0" applyFont="1" applyBorder="1" applyAlignment="1">
      <alignment horizontal="center" vertical="center" wrapText="1"/>
    </xf>
    <xf numFmtId="0" fontId="35" fillId="0" borderId="0" xfId="0" applyFont="1" applyAlignment="1">
      <alignment horizontal="left" vertical="center"/>
    </xf>
    <xf numFmtId="0" fontId="38" fillId="0" borderId="22" xfId="0" applyFont="1" applyBorder="1" applyAlignment="1">
      <alignment horizontal="left" vertical="center"/>
    </xf>
    <xf numFmtId="0" fontId="36" fillId="0" borderId="6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75" xfId="0" applyFont="1" applyBorder="1" applyAlignment="1">
      <alignment horizontal="center" vertical="center" wrapText="1"/>
    </xf>
    <xf numFmtId="0" fontId="36" fillId="0" borderId="86" xfId="0" applyFont="1" applyBorder="1" applyAlignment="1">
      <alignment horizontal="center" vertical="center" wrapText="1"/>
    </xf>
    <xf numFmtId="0" fontId="37" fillId="0" borderId="79" xfId="0" applyFont="1" applyBorder="1" applyAlignment="1">
      <alignment horizontal="center" vertical="center" wrapText="1"/>
    </xf>
    <xf numFmtId="0" fontId="37" fillId="0" borderId="80" xfId="0" applyFont="1" applyBorder="1" applyAlignment="1">
      <alignment horizontal="center" vertical="center" wrapText="1"/>
    </xf>
    <xf numFmtId="0" fontId="37" fillId="0" borderId="81" xfId="0" applyFont="1" applyBorder="1" applyAlignment="1">
      <alignment horizontal="center" vertical="center" wrapText="1"/>
    </xf>
    <xf numFmtId="0" fontId="37" fillId="0" borderId="76" xfId="0" applyFont="1" applyBorder="1" applyAlignment="1">
      <alignment horizontal="left" vertical="center" wrapText="1"/>
    </xf>
    <xf numFmtId="0" fontId="37" fillId="0" borderId="77" xfId="0" applyFont="1" applyBorder="1" applyAlignment="1">
      <alignment horizontal="left" vertical="center" wrapText="1"/>
    </xf>
    <xf numFmtId="0" fontId="37" fillId="0" borderId="78" xfId="0" applyFont="1" applyBorder="1" applyAlignment="1">
      <alignment horizontal="left" vertical="center" wrapText="1"/>
    </xf>
    <xf numFmtId="0" fontId="36" fillId="0" borderId="83" xfId="0" applyFont="1" applyBorder="1" applyAlignment="1">
      <alignment horizontal="center" vertical="center" wrapText="1"/>
    </xf>
    <xf numFmtId="0" fontId="37" fillId="0" borderId="84" xfId="0" applyFont="1" applyBorder="1" applyAlignment="1">
      <alignment horizontal="center" vertical="center" wrapText="1"/>
    </xf>
    <xf numFmtId="0" fontId="37" fillId="0" borderId="85" xfId="0" applyFont="1" applyBorder="1" applyAlignment="1">
      <alignment horizontal="center" vertical="center" wrapText="1"/>
    </xf>
    <xf numFmtId="0" fontId="37" fillId="0" borderId="82" xfId="0" applyFont="1" applyBorder="1" applyAlignment="1">
      <alignment horizontal="center" vertical="center" wrapText="1"/>
    </xf>
    <xf numFmtId="0" fontId="27" fillId="0" borderId="58" xfId="0" applyFont="1" applyBorder="1">
      <alignment vertical="center"/>
    </xf>
    <xf numFmtId="0" fontId="27" fillId="0" borderId="34" xfId="0" applyFont="1" applyBorder="1">
      <alignment vertical="center"/>
    </xf>
    <xf numFmtId="0" fontId="37" fillId="0" borderId="53" xfId="0" applyFont="1" applyBorder="1" applyAlignment="1">
      <alignment horizontal="left" vertical="center" wrapText="1"/>
    </xf>
    <xf numFmtId="0" fontId="37" fillId="0" borderId="58" xfId="0" applyFont="1" applyBorder="1" applyAlignment="1">
      <alignment horizontal="left" vertical="center" wrapText="1"/>
    </xf>
    <xf numFmtId="0" fontId="37" fillId="0" borderId="34" xfId="0" applyFont="1" applyBorder="1" applyAlignment="1">
      <alignment horizontal="left" vertical="center" wrapText="1"/>
    </xf>
    <xf numFmtId="0" fontId="36" fillId="0" borderId="53" xfId="0" applyFont="1" applyBorder="1" applyAlignment="1">
      <alignment horizontal="left" vertical="center" wrapText="1"/>
    </xf>
    <xf numFmtId="0" fontId="36" fillId="0" borderId="58" xfId="0" applyFont="1" applyBorder="1" applyAlignment="1">
      <alignment horizontal="left" vertical="center" wrapText="1"/>
    </xf>
    <xf numFmtId="0" fontId="37" fillId="0" borderId="53" xfId="0" applyFont="1" applyBorder="1" applyAlignment="1">
      <alignment horizontal="center" vertical="center" wrapText="1"/>
    </xf>
    <xf numFmtId="0" fontId="37" fillId="0" borderId="74" xfId="0" applyFont="1" applyBorder="1" applyAlignment="1">
      <alignment horizontal="center" vertical="center" wrapText="1"/>
    </xf>
    <xf numFmtId="0" fontId="36" fillId="0" borderId="53" xfId="0" applyFont="1" applyBorder="1" applyAlignment="1">
      <alignment horizontal="center" vertical="center" wrapText="1"/>
    </xf>
    <xf numFmtId="0" fontId="36" fillId="0" borderId="34" xfId="0" applyFont="1" applyBorder="1" applyAlignment="1">
      <alignment horizontal="center" vertical="center" wrapText="1"/>
    </xf>
    <xf numFmtId="0" fontId="37" fillId="0" borderId="74" xfId="0" applyFont="1" applyBorder="1" applyAlignment="1">
      <alignment horizontal="left" vertical="center" wrapText="1"/>
    </xf>
    <xf numFmtId="0" fontId="27" fillId="0" borderId="80" xfId="0" applyFont="1" applyBorder="1">
      <alignment vertical="center"/>
    </xf>
    <xf numFmtId="0" fontId="27" fillId="0" borderId="81" xfId="0" applyFont="1" applyBorder="1">
      <alignment vertical="center"/>
    </xf>
    <xf numFmtId="0" fontId="27" fillId="0" borderId="58" xfId="0" applyFont="1" applyBorder="1" applyAlignment="1">
      <alignment horizontal="center" vertical="center"/>
    </xf>
    <xf numFmtId="179" fontId="35" fillId="0" borderId="12" xfId="0" applyNumberFormat="1" applyFont="1" applyBorder="1" applyAlignment="1">
      <alignment horizontal="center" vertical="center"/>
    </xf>
    <xf numFmtId="0" fontId="36" fillId="0" borderId="34" xfId="0" applyFont="1" applyBorder="1" applyAlignment="1">
      <alignment horizontal="left" vertical="center" wrapText="1"/>
    </xf>
    <xf numFmtId="0" fontId="37" fillId="0" borderId="84" xfId="0" applyFont="1" applyBorder="1" applyAlignment="1">
      <alignment horizontal="left" vertical="center" wrapText="1"/>
    </xf>
    <xf numFmtId="0" fontId="37" fillId="0" borderId="80" xfId="0" applyFont="1" applyBorder="1" applyAlignment="1">
      <alignment horizontal="left" vertical="center" wrapText="1"/>
    </xf>
    <xf numFmtId="0" fontId="36" fillId="0" borderId="42" xfId="0" applyFont="1" applyBorder="1" applyAlignment="1">
      <alignment horizontal="center" vertical="center"/>
    </xf>
    <xf numFmtId="0" fontId="36" fillId="0" borderId="44" xfId="0" applyFont="1" applyBorder="1" applyAlignment="1">
      <alignment horizontal="center" vertical="center"/>
    </xf>
    <xf numFmtId="0" fontId="36" fillId="0" borderId="38" xfId="0" applyFont="1" applyBorder="1" applyAlignment="1">
      <alignment horizontal="center" vertical="center"/>
    </xf>
    <xf numFmtId="0" fontId="36" fillId="0" borderId="37" xfId="0" applyFont="1" applyBorder="1" applyAlignment="1">
      <alignment horizontal="center" vertical="center"/>
    </xf>
    <xf numFmtId="0" fontId="36" fillId="0" borderId="42" xfId="0" applyFont="1" applyBorder="1" applyAlignment="1">
      <alignment horizontal="center" vertical="center" wrapText="1"/>
    </xf>
    <xf numFmtId="0" fontId="36" fillId="0" borderId="44" xfId="0" applyFont="1" applyBorder="1" applyAlignment="1">
      <alignment horizontal="center" vertical="center" wrapText="1"/>
    </xf>
    <xf numFmtId="0" fontId="36" fillId="0" borderId="38"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43" xfId="0" applyFont="1" applyBorder="1" applyAlignment="1">
      <alignment horizontal="center" vertical="center"/>
    </xf>
    <xf numFmtId="0" fontId="36" fillId="0" borderId="39" xfId="0" applyFont="1" applyBorder="1" applyAlignment="1">
      <alignment horizontal="center" vertical="center"/>
    </xf>
    <xf numFmtId="0" fontId="83" fillId="0" borderId="42" xfId="0" applyFont="1" applyBorder="1" applyAlignment="1">
      <alignment horizontal="center" vertical="center" wrapText="1"/>
    </xf>
    <xf numFmtId="0" fontId="83" fillId="0" borderId="44" xfId="0" applyFont="1" applyBorder="1" applyAlignment="1">
      <alignment horizontal="center" vertical="center" wrapText="1"/>
    </xf>
    <xf numFmtId="0" fontId="83" fillId="0" borderId="38" xfId="0" applyFont="1" applyBorder="1" applyAlignment="1">
      <alignment horizontal="center" vertical="center" wrapText="1"/>
    </xf>
    <xf numFmtId="0" fontId="83" fillId="0" borderId="37"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23" xfId="0" applyFont="1" applyBorder="1" applyAlignment="1">
      <alignment horizontal="center" vertical="center"/>
    </xf>
    <xf numFmtId="0" fontId="36" fillId="0" borderId="23"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39" xfId="0" applyFont="1" applyBorder="1" applyAlignment="1">
      <alignment horizontal="center" vertical="center" wrapText="1"/>
    </xf>
    <xf numFmtId="0" fontId="36" fillId="0" borderId="0" xfId="0" applyFont="1" applyAlignment="1">
      <alignment horizontal="left" vertical="center" wrapText="1"/>
    </xf>
    <xf numFmtId="0" fontId="36" fillId="0" borderId="0" xfId="43" applyFont="1" applyAlignment="1">
      <alignment horizontal="left" vertical="center" wrapText="1"/>
    </xf>
    <xf numFmtId="0" fontId="27" fillId="0" borderId="46" xfId="0" applyFont="1" applyBorder="1" applyAlignment="1">
      <alignment horizontal="center" vertical="center"/>
    </xf>
    <xf numFmtId="0" fontId="27" fillId="0" borderId="48" xfId="0" applyFont="1" applyBorder="1" applyAlignment="1">
      <alignment horizontal="center" vertical="center"/>
    </xf>
    <xf numFmtId="0" fontId="27" fillId="0" borderId="51" xfId="0" applyFont="1" applyBorder="1" applyAlignment="1">
      <alignment horizontal="center" vertical="center"/>
    </xf>
    <xf numFmtId="0" fontId="4" fillId="25" borderId="23" xfId="44" applyFont="1" applyFill="1" applyBorder="1" applyAlignment="1">
      <alignment horizontal="center" vertical="center" wrapText="1"/>
    </xf>
    <xf numFmtId="0" fontId="4" fillId="26" borderId="39" xfId="44" applyFont="1" applyFill="1" applyBorder="1" applyAlignment="1">
      <alignment horizontal="center" vertical="center"/>
    </xf>
    <xf numFmtId="0" fontId="4" fillId="0" borderId="39" xfId="44" applyFont="1" applyBorder="1" applyAlignment="1">
      <alignment horizontal="center" vertical="center"/>
    </xf>
    <xf numFmtId="0" fontId="4" fillId="27" borderId="23" xfId="44" applyFont="1" applyFill="1" applyBorder="1" applyAlignment="1">
      <alignment horizontal="center" vertical="center"/>
    </xf>
    <xf numFmtId="0" fontId="4" fillId="25" borderId="23" xfId="44" applyFont="1" applyFill="1" applyBorder="1" applyAlignment="1">
      <alignment horizontal="center" vertical="center"/>
    </xf>
    <xf numFmtId="0" fontId="44" fillId="28" borderId="23" xfId="46" applyFont="1" applyFill="1" applyBorder="1">
      <alignment vertical="center"/>
    </xf>
    <xf numFmtId="0" fontId="4" fillId="0" borderId="23" xfId="44" applyFont="1" applyBorder="1" applyAlignment="1">
      <alignment vertical="center"/>
    </xf>
    <xf numFmtId="0" fontId="26" fillId="0" borderId="23" xfId="44" applyFont="1" applyBorder="1" applyAlignment="1">
      <alignment horizontal="center" vertical="center"/>
    </xf>
    <xf numFmtId="0" fontId="26" fillId="0" borderId="42" xfId="44" applyFont="1" applyBorder="1" applyAlignment="1">
      <alignment horizontal="center" vertical="center" wrapText="1"/>
    </xf>
    <xf numFmtId="0" fontId="26" fillId="0" borderId="40" xfId="44" applyFont="1" applyBorder="1" applyAlignment="1">
      <alignment horizontal="center" vertical="center" wrapText="1"/>
    </xf>
    <xf numFmtId="0" fontId="26" fillId="0" borderId="38" xfId="44" applyFont="1" applyBorder="1" applyAlignment="1">
      <alignment horizontal="center" vertical="center" wrapText="1"/>
    </xf>
    <xf numFmtId="0" fontId="26" fillId="0" borderId="46" xfId="44" applyFont="1" applyBorder="1" applyAlignment="1">
      <alignment horizontal="center" vertical="center"/>
    </xf>
    <xf numFmtId="49" fontId="26" fillId="0" borderId="23" xfId="44" applyNumberFormat="1" applyFont="1" applyBorder="1" applyAlignment="1">
      <alignment horizontal="center" vertical="center"/>
    </xf>
    <xf numFmtId="0" fontId="26" fillId="0" borderId="48" xfId="44" applyFont="1" applyBorder="1" applyAlignment="1">
      <alignment horizontal="center" vertical="center" wrapText="1"/>
    </xf>
    <xf numFmtId="0" fontId="4" fillId="27" borderId="23" xfId="44" applyFont="1" applyFill="1" applyBorder="1" applyAlignment="1">
      <alignment vertical="center"/>
    </xf>
    <xf numFmtId="0" fontId="26" fillId="0" borderId="23" xfId="44" applyFont="1" applyBorder="1" applyAlignment="1">
      <alignment horizontal="center" vertical="center" wrapText="1"/>
    </xf>
    <xf numFmtId="0" fontId="4" fillId="0" borderId="23" xfId="44" applyFont="1" applyBorder="1" applyAlignment="1">
      <alignment horizontal="center" vertical="center" wrapText="1"/>
    </xf>
    <xf numFmtId="183" fontId="26" fillId="0" borderId="46" xfId="44" applyNumberFormat="1" applyFont="1" applyFill="1" applyBorder="1" applyAlignment="1">
      <alignment horizontal="center" vertical="center"/>
    </xf>
    <xf numFmtId="183" fontId="26" fillId="0" borderId="51" xfId="44" applyNumberFormat="1" applyFont="1" applyFill="1" applyBorder="1" applyAlignment="1">
      <alignment horizontal="center" vertical="center"/>
    </xf>
    <xf numFmtId="183" fontId="26" fillId="0" borderId="48" xfId="44" applyNumberFormat="1" applyFont="1" applyFill="1" applyBorder="1" applyAlignment="1">
      <alignment horizontal="center" vertical="center"/>
    </xf>
    <xf numFmtId="0" fontId="26" fillId="0" borderId="46" xfId="44" applyFont="1" applyFill="1" applyBorder="1" applyAlignment="1">
      <alignment horizontal="center" vertical="center"/>
    </xf>
    <xf numFmtId="0" fontId="26" fillId="0" borderId="48" xfId="44" applyFont="1" applyFill="1" applyBorder="1" applyAlignment="1">
      <alignment horizontal="center" vertical="center"/>
    </xf>
    <xf numFmtId="0" fontId="26" fillId="25" borderId="46" xfId="44" applyFont="1" applyFill="1" applyBorder="1" applyAlignment="1">
      <alignment horizontal="center" vertical="center"/>
    </xf>
    <xf numFmtId="0" fontId="26" fillId="25" borderId="48" xfId="44" applyFont="1" applyFill="1" applyBorder="1" applyAlignment="1">
      <alignment horizontal="center" vertical="center"/>
    </xf>
    <xf numFmtId="0" fontId="26" fillId="25" borderId="51" xfId="44" applyFont="1" applyFill="1" applyBorder="1" applyAlignment="1">
      <alignment horizontal="center" vertical="center"/>
    </xf>
    <xf numFmtId="0" fontId="26" fillId="0" borderId="51" xfId="44" applyFont="1" applyBorder="1" applyAlignment="1">
      <alignment horizontal="center" vertical="center"/>
    </xf>
    <xf numFmtId="0" fontId="4" fillId="0" borderId="23" xfId="44" applyFont="1" applyFill="1" applyBorder="1" applyAlignment="1">
      <alignment vertical="center"/>
    </xf>
    <xf numFmtId="0" fontId="26" fillId="0" borderId="48" xfId="44" applyFont="1" applyBorder="1" applyAlignment="1">
      <alignment horizontal="center" vertical="center"/>
    </xf>
    <xf numFmtId="0" fontId="26" fillId="0" borderId="23" xfId="44" applyFont="1" applyFill="1" applyBorder="1" applyAlignment="1">
      <alignment horizontal="center" vertical="center"/>
    </xf>
    <xf numFmtId="183" fontId="26" fillId="0" borderId="23" xfId="44" applyNumberFormat="1" applyFont="1" applyFill="1" applyBorder="1" applyAlignment="1">
      <alignment horizontal="center" vertical="center"/>
    </xf>
    <xf numFmtId="0" fontId="26" fillId="0" borderId="23" xfId="44" applyFont="1" applyFill="1" applyBorder="1" applyAlignment="1">
      <alignment horizontal="center" vertical="center" wrapText="1"/>
    </xf>
    <xf numFmtId="0" fontId="26" fillId="31" borderId="23" xfId="44" applyFont="1" applyFill="1" applyBorder="1" applyAlignment="1">
      <alignment horizontal="center" vertical="center"/>
    </xf>
    <xf numFmtId="0" fontId="26" fillId="28" borderId="23" xfId="44" applyFont="1" applyFill="1" applyBorder="1" applyAlignment="1">
      <alignment horizontal="center" vertical="center"/>
    </xf>
    <xf numFmtId="0" fontId="26" fillId="0" borderId="23" xfId="44" applyFont="1" applyFill="1" applyBorder="1" applyAlignment="1">
      <alignment horizontal="right" vertical="center"/>
    </xf>
    <xf numFmtId="0" fontId="26" fillId="0" borderId="46" xfId="44" applyFont="1" applyFill="1" applyBorder="1" applyAlignment="1">
      <alignment horizontal="left" vertical="center"/>
    </xf>
    <xf numFmtId="0" fontId="26" fillId="0" borderId="51" xfId="44" applyFont="1" applyFill="1" applyBorder="1" applyAlignment="1">
      <alignment horizontal="left" vertical="center"/>
    </xf>
    <xf numFmtId="0" fontId="26" fillId="0" borderId="48" xfId="44" applyFont="1" applyFill="1" applyBorder="1" applyAlignment="1">
      <alignment horizontal="left" vertical="center"/>
    </xf>
    <xf numFmtId="0" fontId="26" fillId="26" borderId="23" xfId="44" applyFont="1" applyFill="1" applyBorder="1" applyAlignment="1">
      <alignment horizontal="right" vertical="center"/>
    </xf>
    <xf numFmtId="179" fontId="26" fillId="0" borderId="25" xfId="44" applyNumberFormat="1" applyFont="1" applyFill="1" applyBorder="1" applyAlignment="1">
      <alignment vertical="center"/>
    </xf>
    <xf numFmtId="179" fontId="26" fillId="0" borderId="49" xfId="44" applyNumberFormat="1" applyFont="1" applyFill="1" applyBorder="1" applyAlignment="1">
      <alignment vertical="center"/>
    </xf>
    <xf numFmtId="179" fontId="26" fillId="0" borderId="26" xfId="44" applyNumberFormat="1" applyFont="1" applyFill="1" applyBorder="1" applyAlignment="1">
      <alignment vertical="center"/>
    </xf>
    <xf numFmtId="0" fontId="26" fillId="0" borderId="23" xfId="44" applyFont="1" applyFill="1" applyBorder="1" applyAlignment="1">
      <alignment vertical="center"/>
    </xf>
    <xf numFmtId="0" fontId="26" fillId="0" borderId="23" xfId="44" applyFont="1" applyFill="1" applyBorder="1" applyAlignment="1">
      <alignment horizontal="left" vertical="center"/>
    </xf>
    <xf numFmtId="0" fontId="69" fillId="0" borderId="51" xfId="44" applyFont="1" applyFill="1" applyBorder="1" applyAlignment="1">
      <alignment horizontal="left" vertical="center" wrapText="1"/>
    </xf>
    <xf numFmtId="0" fontId="69" fillId="0" borderId="48" xfId="44" applyFont="1" applyFill="1" applyBorder="1" applyAlignment="1">
      <alignment horizontal="left" vertical="center" wrapText="1"/>
    </xf>
    <xf numFmtId="0" fontId="26" fillId="0" borderId="46" xfId="44" applyFont="1" applyFill="1" applyBorder="1" applyAlignment="1">
      <alignment horizontal="center" vertical="center" wrapText="1"/>
    </xf>
    <xf numFmtId="0" fontId="26" fillId="0" borderId="51" xfId="44" applyFont="1" applyFill="1" applyBorder="1" applyAlignment="1">
      <alignment horizontal="center" vertical="center" wrapText="1"/>
    </xf>
    <xf numFmtId="0" fontId="26" fillId="0" borderId="48" xfId="44" applyFont="1" applyFill="1" applyBorder="1" applyAlignment="1">
      <alignment horizontal="center" vertical="center" wrapText="1"/>
    </xf>
    <xf numFmtId="0" fontId="26" fillId="0" borderId="46" xfId="47" applyFont="1" applyBorder="1" applyAlignment="1">
      <alignment horizontal="center" vertical="center" wrapText="1"/>
    </xf>
    <xf numFmtId="0" fontId="26" fillId="0" borderId="51" xfId="47" applyFont="1" applyBorder="1" applyAlignment="1">
      <alignment horizontal="center" vertical="center" wrapText="1"/>
    </xf>
    <xf numFmtId="0" fontId="26" fillId="0" borderId="23" xfId="47" applyFont="1" applyBorder="1" applyAlignment="1">
      <alignment horizontal="center" vertical="center" wrapText="1"/>
    </xf>
    <xf numFmtId="0" fontId="26" fillId="0" borderId="48" xfId="47" applyFont="1" applyBorder="1" applyAlignment="1">
      <alignment horizontal="center" vertical="center" wrapText="1"/>
    </xf>
    <xf numFmtId="0" fontId="26" fillId="0" borderId="23" xfId="47" applyFont="1" applyBorder="1" applyAlignment="1">
      <alignment horizontal="center" vertical="center"/>
    </xf>
    <xf numFmtId="0" fontId="26" fillId="0" borderId="46" xfId="47" applyFont="1" applyBorder="1" applyAlignment="1">
      <alignment horizontal="center" vertical="center"/>
    </xf>
    <xf numFmtId="0" fontId="26" fillId="0" borderId="51" xfId="47" applyFont="1" applyBorder="1" applyAlignment="1">
      <alignment horizontal="center" vertical="center"/>
    </xf>
    <xf numFmtId="0" fontId="26" fillId="0" borderId="48" xfId="47" applyFont="1" applyBorder="1" applyAlignment="1">
      <alignment horizontal="center" vertical="center"/>
    </xf>
    <xf numFmtId="0" fontId="26" fillId="0" borderId="23" xfId="44" applyFont="1" applyBorder="1">
      <alignment vertical="center"/>
    </xf>
    <xf numFmtId="179" fontId="26" fillId="0" borderId="23" xfId="44" applyNumberFormat="1" applyFont="1" applyFill="1" applyBorder="1" applyAlignment="1">
      <alignment vertical="center"/>
    </xf>
    <xf numFmtId="0" fontId="53" fillId="0" borderId="0" xfId="0" applyFont="1" applyBorder="1" applyAlignment="1">
      <alignment horizontal="center" vertical="center"/>
    </xf>
    <xf numFmtId="0" fontId="27" fillId="25" borderId="23" xfId="0" applyFont="1" applyFill="1" applyBorder="1" applyAlignment="1">
      <alignment horizontal="center" vertical="center"/>
    </xf>
    <xf numFmtId="0" fontId="37" fillId="25" borderId="23" xfId="0" applyNumberFormat="1" applyFont="1" applyFill="1" applyBorder="1" applyAlignment="1">
      <alignment horizontal="center" vertical="center" wrapText="1"/>
    </xf>
    <xf numFmtId="0" fontId="37" fillId="25" borderId="25" xfId="0" applyNumberFormat="1" applyFont="1" applyFill="1" applyBorder="1" applyAlignment="1">
      <alignment horizontal="left" vertical="center" wrapText="1"/>
    </xf>
    <xf numFmtId="0" fontId="37" fillId="25" borderId="49" xfId="0" applyNumberFormat="1" applyFont="1" applyFill="1" applyBorder="1" applyAlignment="1">
      <alignment horizontal="left" vertical="center" wrapText="1"/>
    </xf>
    <xf numFmtId="0" fontId="37" fillId="25" borderId="26" xfId="0" applyNumberFormat="1" applyFont="1" applyFill="1" applyBorder="1" applyAlignment="1">
      <alignment horizontal="left" vertical="center" wrapText="1"/>
    </xf>
    <xf numFmtId="0" fontId="37" fillId="25" borderId="25" xfId="0" applyNumberFormat="1" applyFont="1" applyFill="1" applyBorder="1" applyAlignment="1">
      <alignment horizontal="center" vertical="center" wrapText="1"/>
    </xf>
    <xf numFmtId="0" fontId="37" fillId="25" borderId="49" xfId="0" applyNumberFormat="1" applyFont="1" applyFill="1" applyBorder="1" applyAlignment="1">
      <alignment horizontal="center" vertical="center" wrapText="1"/>
    </xf>
    <xf numFmtId="0" fontId="37" fillId="25" borderId="26" xfId="0" applyNumberFormat="1" applyFont="1" applyFill="1" applyBorder="1" applyAlignment="1">
      <alignment horizontal="center" vertical="center" wrapText="1"/>
    </xf>
    <xf numFmtId="0" fontId="37" fillId="25" borderId="46" xfId="0" applyFont="1" applyFill="1" applyBorder="1" applyAlignment="1">
      <alignment horizontal="center" vertical="center"/>
    </xf>
    <xf numFmtId="0" fontId="37" fillId="25" borderId="51" xfId="0" applyFont="1" applyFill="1" applyBorder="1" applyAlignment="1">
      <alignment horizontal="center" vertical="center"/>
    </xf>
    <xf numFmtId="0" fontId="27" fillId="25" borderId="48" xfId="0" applyFont="1" applyFill="1" applyBorder="1" applyAlignment="1">
      <alignment vertical="center"/>
    </xf>
    <xf numFmtId="0" fontId="37" fillId="25" borderId="25" xfId="0" applyFont="1" applyFill="1" applyBorder="1" applyAlignment="1">
      <alignment horizontal="center" vertical="center" wrapText="1"/>
    </xf>
    <xf numFmtId="0" fontId="37" fillId="25" borderId="26" xfId="0" applyFont="1" applyFill="1" applyBorder="1" applyAlignment="1">
      <alignment horizontal="center" vertical="center" wrapText="1"/>
    </xf>
    <xf numFmtId="0" fontId="27" fillId="25" borderId="26" xfId="0" applyFont="1" applyFill="1" applyBorder="1" applyAlignment="1">
      <alignment horizontal="center" vertical="center" wrapText="1"/>
    </xf>
    <xf numFmtId="0" fontId="27" fillId="28" borderId="23" xfId="0" applyFont="1" applyFill="1" applyBorder="1" applyAlignment="1">
      <alignment horizontal="center" vertical="center"/>
    </xf>
    <xf numFmtId="0" fontId="37" fillId="28" borderId="23" xfId="0" applyNumberFormat="1" applyFont="1" applyFill="1" applyBorder="1" applyAlignment="1">
      <alignment horizontal="center" vertical="center" wrapText="1"/>
    </xf>
    <xf numFmtId="0" fontId="37" fillId="28" borderId="25" xfId="0" applyNumberFormat="1" applyFont="1" applyFill="1" applyBorder="1" applyAlignment="1">
      <alignment horizontal="left" vertical="center" wrapText="1"/>
    </xf>
    <xf numFmtId="0" fontId="37" fillId="28" borderId="49" xfId="0" applyNumberFormat="1" applyFont="1" applyFill="1" applyBorder="1" applyAlignment="1">
      <alignment horizontal="left" vertical="center" wrapText="1"/>
    </xf>
    <xf numFmtId="0" fontId="37" fillId="28" borderId="26" xfId="0" applyNumberFormat="1" applyFont="1" applyFill="1" applyBorder="1" applyAlignment="1">
      <alignment horizontal="left" vertical="center" wrapText="1"/>
    </xf>
    <xf numFmtId="0" fontId="37" fillId="28" borderId="25" xfId="0" applyNumberFormat="1" applyFont="1" applyFill="1" applyBorder="1" applyAlignment="1">
      <alignment horizontal="center" vertical="center" wrapText="1"/>
    </xf>
    <xf numFmtId="0" fontId="37" fillId="28" borderId="49" xfId="0" applyNumberFormat="1" applyFont="1" applyFill="1" applyBorder="1" applyAlignment="1">
      <alignment horizontal="center" vertical="center" wrapText="1"/>
    </xf>
    <xf numFmtId="0" fontId="37" fillId="28" borderId="26" xfId="0" applyNumberFormat="1" applyFont="1" applyFill="1" applyBorder="1" applyAlignment="1">
      <alignment horizontal="center" vertical="center" wrapText="1"/>
    </xf>
    <xf numFmtId="0" fontId="37" fillId="28" borderId="25" xfId="0" applyFont="1" applyFill="1" applyBorder="1" applyAlignment="1">
      <alignment horizontal="center" vertical="center" wrapText="1"/>
    </xf>
    <xf numFmtId="0" fontId="37" fillId="28" borderId="26" xfId="0" applyFont="1" applyFill="1" applyBorder="1" applyAlignment="1">
      <alignment horizontal="center" vertical="center" wrapText="1"/>
    </xf>
    <xf numFmtId="0" fontId="37" fillId="28" borderId="46" xfId="0" applyFont="1" applyFill="1" applyBorder="1" applyAlignment="1">
      <alignment horizontal="center" vertical="center"/>
    </xf>
    <xf numFmtId="0" fontId="37" fillId="28" borderId="51" xfId="0" applyFont="1" applyFill="1" applyBorder="1" applyAlignment="1">
      <alignment horizontal="center" vertical="center"/>
    </xf>
    <xf numFmtId="0" fontId="27" fillId="28" borderId="48" xfId="0" applyFont="1" applyFill="1" applyBorder="1" applyAlignment="1">
      <alignment vertical="center"/>
    </xf>
    <xf numFmtId="0" fontId="27" fillId="28" borderId="26" xfId="0" applyFont="1" applyFill="1" applyBorder="1" applyAlignment="1">
      <alignment horizontal="center" vertical="center" wrapText="1"/>
    </xf>
    <xf numFmtId="0" fontId="37" fillId="32" borderId="25" xfId="0" applyFont="1" applyFill="1" applyBorder="1" applyAlignment="1">
      <alignment horizontal="center" vertical="center" wrapText="1"/>
    </xf>
    <xf numFmtId="0" fontId="37" fillId="32" borderId="26" xfId="0" applyFont="1" applyFill="1" applyBorder="1" applyAlignment="1">
      <alignment horizontal="center" vertical="center" wrapText="1"/>
    </xf>
    <xf numFmtId="0" fontId="37" fillId="32" borderId="46" xfId="0" applyFont="1" applyFill="1" applyBorder="1" applyAlignment="1">
      <alignment horizontal="center" vertical="center"/>
    </xf>
    <xf numFmtId="0" fontId="37" fillId="32" borderId="51" xfId="0" applyFont="1" applyFill="1" applyBorder="1" applyAlignment="1">
      <alignment horizontal="center" vertical="center"/>
    </xf>
    <xf numFmtId="0" fontId="37" fillId="32" borderId="48" xfId="0" applyFont="1" applyFill="1" applyBorder="1" applyAlignment="1">
      <alignment horizontal="center" vertical="center"/>
    </xf>
    <xf numFmtId="0" fontId="37" fillId="32" borderId="35" xfId="0" applyFont="1" applyFill="1" applyBorder="1" applyAlignment="1">
      <alignment horizontal="center" vertical="center"/>
    </xf>
    <xf numFmtId="0" fontId="37" fillId="32" borderId="55" xfId="0" applyFont="1" applyFill="1" applyBorder="1" applyAlignment="1">
      <alignment horizontal="center" vertical="center"/>
    </xf>
    <xf numFmtId="0" fontId="37" fillId="32" borderId="56" xfId="0" applyNumberFormat="1" applyFont="1" applyFill="1" applyBorder="1" applyAlignment="1">
      <alignment horizontal="center" vertical="center" wrapText="1"/>
    </xf>
    <xf numFmtId="0" fontId="37" fillId="32" borderId="59" xfId="0" applyNumberFormat="1" applyFont="1" applyFill="1" applyBorder="1" applyAlignment="1">
      <alignment horizontal="center" vertical="center" wrapText="1"/>
    </xf>
    <xf numFmtId="0" fontId="37" fillId="32" borderId="35" xfId="0" applyNumberFormat="1" applyFont="1" applyFill="1" applyBorder="1" applyAlignment="1">
      <alignment horizontal="center" vertical="center" wrapText="1"/>
    </xf>
    <xf numFmtId="0" fontId="37" fillId="32" borderId="55" xfId="0" applyNumberFormat="1" applyFont="1" applyFill="1" applyBorder="1" applyAlignment="1">
      <alignment horizontal="center" vertical="center" wrapText="1"/>
    </xf>
    <xf numFmtId="0" fontId="37" fillId="32" borderId="112" xfId="0" applyNumberFormat="1" applyFont="1" applyFill="1" applyBorder="1" applyAlignment="1">
      <alignment horizontal="center" vertical="center" wrapText="1"/>
    </xf>
    <xf numFmtId="0" fontId="37" fillId="32" borderId="114" xfId="0" applyNumberFormat="1" applyFont="1" applyFill="1" applyBorder="1" applyAlignment="1">
      <alignment horizontal="center" vertical="center" wrapText="1"/>
    </xf>
    <xf numFmtId="0" fontId="37" fillId="32" borderId="19" xfId="0" applyNumberFormat="1" applyFont="1" applyFill="1" applyBorder="1" applyAlignment="1">
      <alignment horizontal="center" vertical="center" wrapText="1"/>
    </xf>
    <xf numFmtId="0" fontId="37" fillId="32" borderId="16" xfId="0" applyNumberFormat="1" applyFont="1" applyFill="1" applyBorder="1" applyAlignment="1">
      <alignment horizontal="center" vertical="center" wrapText="1"/>
    </xf>
    <xf numFmtId="0" fontId="57" fillId="30" borderId="25" xfId="54" applyFont="1" applyFill="1" applyBorder="1" applyAlignment="1">
      <alignment vertical="center" wrapText="1" shrinkToFit="1"/>
    </xf>
    <xf numFmtId="0" fontId="57" fillId="30" borderId="167" xfId="54" applyFont="1" applyFill="1" applyBorder="1" applyAlignment="1">
      <alignment vertical="center" wrapText="1" shrinkToFit="1"/>
    </xf>
    <xf numFmtId="0" fontId="59" fillId="30" borderId="163" xfId="54" applyFont="1" applyFill="1" applyBorder="1" applyAlignment="1">
      <alignment vertical="center" shrinkToFit="1"/>
    </xf>
    <xf numFmtId="0" fontId="59" fillId="30" borderId="26" xfId="54" applyFont="1" applyFill="1" applyBorder="1" applyAlignment="1">
      <alignment vertical="center" shrinkToFit="1"/>
    </xf>
    <xf numFmtId="0" fontId="57" fillId="30" borderId="163" xfId="54" applyFont="1" applyFill="1" applyBorder="1" applyAlignment="1">
      <alignment vertical="center" wrapText="1"/>
    </xf>
    <xf numFmtId="0" fontId="57" fillId="30" borderId="26" xfId="54" applyFont="1" applyFill="1" applyBorder="1" applyAlignment="1">
      <alignment vertical="center" wrapText="1"/>
    </xf>
    <xf numFmtId="0" fontId="59" fillId="30" borderId="163" xfId="54" applyFont="1" applyFill="1" applyBorder="1" applyAlignment="1">
      <alignment vertical="center" wrapText="1" shrinkToFit="1"/>
    </xf>
    <xf numFmtId="0" fontId="59" fillId="30" borderId="167" xfId="54" applyFont="1" applyFill="1" applyBorder="1" applyAlignment="1">
      <alignment vertical="center" wrapText="1" shrinkToFit="1"/>
    </xf>
    <xf numFmtId="0" fontId="57" fillId="30" borderId="163" xfId="54" applyFont="1" applyFill="1" applyBorder="1" applyAlignment="1">
      <alignment horizontal="center" vertical="center" shrinkToFit="1"/>
    </xf>
    <xf numFmtId="0" fontId="57" fillId="30" borderId="167" xfId="54" applyFont="1" applyFill="1" applyBorder="1" applyAlignment="1">
      <alignment horizontal="center" vertical="center" shrinkToFit="1"/>
    </xf>
    <xf numFmtId="0" fontId="57" fillId="30" borderId="163" xfId="54" applyFont="1" applyFill="1" applyBorder="1" applyAlignment="1">
      <alignment vertical="center" wrapText="1" shrinkToFit="1"/>
    </xf>
    <xf numFmtId="0" fontId="57" fillId="0" borderId="0" xfId="52" applyFont="1" applyAlignment="1">
      <alignment horizontal="left" vertical="center" wrapText="1"/>
    </xf>
    <xf numFmtId="0" fontId="57" fillId="30" borderId="0" xfId="53" applyFont="1" applyFill="1" applyAlignment="1">
      <alignment horizontal="left" vertical="top" wrapText="1"/>
    </xf>
    <xf numFmtId="0" fontId="34" fillId="30" borderId="0" xfId="53" applyFont="1" applyFill="1" applyAlignment="1">
      <alignment vertical="center" wrapText="1"/>
    </xf>
    <xf numFmtId="0" fontId="34" fillId="30" borderId="0" xfId="53" applyFont="1" applyFill="1">
      <alignment vertical="center"/>
    </xf>
    <xf numFmtId="0" fontId="59" fillId="30" borderId="25" xfId="54" applyFont="1" applyFill="1" applyBorder="1" applyAlignment="1">
      <alignment horizontal="center" vertical="center" shrinkToFit="1"/>
    </xf>
    <xf numFmtId="0" fontId="59" fillId="30" borderId="49" xfId="54" applyFont="1" applyFill="1" applyBorder="1" applyAlignment="1">
      <alignment horizontal="center" vertical="center" shrinkToFit="1"/>
    </xf>
    <xf numFmtId="0" fontId="59" fillId="30" borderId="167" xfId="54" applyFont="1" applyFill="1" applyBorder="1" applyAlignment="1">
      <alignment horizontal="center" vertical="center" shrinkToFit="1"/>
    </xf>
    <xf numFmtId="0" fontId="57" fillId="30" borderId="25" xfId="54" applyFont="1" applyFill="1" applyBorder="1" applyAlignment="1">
      <alignment horizontal="left" vertical="center" wrapText="1"/>
    </xf>
    <xf numFmtId="0" fontId="57" fillId="30" borderId="49" xfId="54" applyFont="1" applyFill="1" applyBorder="1" applyAlignment="1">
      <alignment horizontal="left" vertical="center" wrapText="1"/>
    </xf>
    <xf numFmtId="0" fontId="57" fillId="30" borderId="167" xfId="54" applyFont="1" applyFill="1" applyBorder="1" applyAlignment="1">
      <alignment horizontal="left" vertical="center" wrapText="1"/>
    </xf>
    <xf numFmtId="0" fontId="59" fillId="30" borderId="167" xfId="54" applyFont="1" applyFill="1" applyBorder="1" applyAlignment="1">
      <alignment vertical="center" shrinkToFit="1"/>
    </xf>
    <xf numFmtId="0" fontId="57" fillId="30" borderId="167" xfId="54" applyFont="1" applyFill="1" applyBorder="1" applyAlignment="1">
      <alignment vertical="center" wrapText="1"/>
    </xf>
    <xf numFmtId="0" fontId="58" fillId="0" borderId="0" xfId="54" applyFont="1" applyAlignment="1">
      <alignment horizontal="center" vertical="center"/>
    </xf>
    <xf numFmtId="0" fontId="58" fillId="0" borderId="52" xfId="54" applyFont="1" applyBorder="1" applyAlignment="1">
      <alignment horizontal="center" vertical="center"/>
    </xf>
    <xf numFmtId="0" fontId="57" fillId="30" borderId="21" xfId="54" applyFont="1" applyFill="1" applyBorder="1" applyAlignment="1">
      <alignment horizontal="center" vertical="center" wrapText="1" shrinkToFit="1"/>
    </xf>
    <xf numFmtId="0" fontId="57" fillId="30" borderId="13" xfId="54" applyFont="1" applyFill="1" applyBorder="1" applyAlignment="1">
      <alignment horizontal="center" vertical="center" shrinkToFit="1"/>
    </xf>
    <xf numFmtId="0" fontId="57" fillId="30" borderId="72" xfId="54" applyFont="1" applyFill="1" applyBorder="1" applyAlignment="1">
      <alignment horizontal="center" vertical="center" shrinkToFit="1"/>
    </xf>
    <xf numFmtId="0" fontId="59" fillId="30" borderId="102" xfId="44" applyFont="1" applyFill="1" applyBorder="1" applyAlignment="1">
      <alignment horizontal="center" vertical="center" shrinkToFit="1"/>
    </xf>
    <xf numFmtId="0" fontId="59" fillId="30" borderId="103" xfId="44" applyFont="1" applyFill="1" applyBorder="1" applyAlignment="1">
      <alignment horizontal="center" vertical="center" shrinkToFit="1"/>
    </xf>
    <xf numFmtId="0" fontId="59" fillId="30" borderId="104" xfId="44" applyFont="1" applyFill="1" applyBorder="1" applyAlignment="1">
      <alignment horizontal="center" vertical="center" shrinkToFit="1"/>
    </xf>
    <xf numFmtId="0" fontId="59" fillId="30" borderId="41" xfId="44" applyFont="1" applyFill="1" applyBorder="1" applyAlignment="1">
      <alignment horizontal="center" vertical="center" shrinkToFit="1"/>
    </xf>
    <xf numFmtId="0" fontId="59" fillId="30" borderId="180" xfId="44" applyFont="1" applyFill="1" applyBorder="1" applyAlignment="1">
      <alignment horizontal="center" vertical="center" shrinkToFit="1"/>
    </xf>
    <xf numFmtId="0" fontId="59" fillId="30" borderId="37" xfId="44" applyFont="1" applyFill="1" applyBorder="1" applyAlignment="1">
      <alignment horizontal="center" vertical="center" shrinkToFit="1"/>
    </xf>
    <xf numFmtId="0" fontId="57" fillId="30" borderId="26" xfId="54" applyFont="1" applyFill="1" applyBorder="1" applyAlignment="1">
      <alignment vertical="center" wrapText="1" shrinkToFit="1"/>
    </xf>
    <xf numFmtId="0" fontId="56" fillId="30" borderId="163" xfId="54" applyFont="1" applyFill="1" applyBorder="1" applyAlignment="1">
      <alignment vertical="center" wrapText="1" shrinkToFit="1"/>
    </xf>
    <xf numFmtId="0" fontId="56" fillId="30" borderId="167" xfId="54" applyFont="1" applyFill="1" applyBorder="1" applyAlignment="1">
      <alignment vertical="center" wrapText="1" shrinkToFit="1"/>
    </xf>
    <xf numFmtId="0" fontId="59" fillId="30" borderId="49" xfId="54" applyFont="1" applyFill="1" applyBorder="1" applyAlignment="1">
      <alignment vertical="center" wrapText="1" shrinkToFit="1"/>
    </xf>
    <xf numFmtId="0" fontId="57" fillId="30" borderId="49" xfId="54" applyFont="1" applyFill="1" applyBorder="1" applyAlignment="1">
      <alignment horizontal="center" vertical="center" wrapText="1" shrinkToFit="1"/>
    </xf>
    <xf numFmtId="0" fontId="57" fillId="30" borderId="167" xfId="54" applyFont="1" applyFill="1" applyBorder="1" applyAlignment="1">
      <alignment horizontal="center" vertical="center" wrapText="1" shrinkToFit="1"/>
    </xf>
    <xf numFmtId="0" fontId="57" fillId="30" borderId="163" xfId="54" applyFont="1" applyFill="1" applyBorder="1" applyAlignment="1">
      <alignment horizontal="center" vertical="center" wrapText="1" shrinkToFit="1"/>
    </xf>
    <xf numFmtId="0" fontId="76" fillId="30" borderId="25" xfId="54" applyFont="1" applyFill="1" applyBorder="1" applyAlignment="1">
      <alignment horizontal="center" vertical="center" wrapText="1" shrinkToFit="1"/>
    </xf>
    <xf numFmtId="0" fontId="76" fillId="30" borderId="49" xfId="54" applyFont="1" applyFill="1" applyBorder="1" applyAlignment="1">
      <alignment horizontal="center" vertical="center" shrinkToFit="1"/>
    </xf>
    <xf numFmtId="0" fontId="76" fillId="30" borderId="26" xfId="54" applyFont="1" applyFill="1" applyBorder="1" applyAlignment="1">
      <alignment horizontal="center" vertical="center" shrinkToFit="1"/>
    </xf>
    <xf numFmtId="0" fontId="59" fillId="30" borderId="25" xfId="54" applyFont="1" applyFill="1" applyBorder="1" applyAlignment="1">
      <alignment vertical="center" wrapText="1" shrinkToFit="1"/>
    </xf>
    <xf numFmtId="0" fontId="59" fillId="30" borderId="26" xfId="54" applyFont="1" applyFill="1" applyBorder="1" applyAlignment="1">
      <alignment vertical="center" wrapText="1" shrinkToFit="1"/>
    </xf>
    <xf numFmtId="0" fontId="57" fillId="30" borderId="44" xfId="54" applyFont="1" applyFill="1" applyBorder="1" applyAlignment="1">
      <alignment vertical="center" wrapText="1" shrinkToFit="1"/>
    </xf>
    <xf numFmtId="0" fontId="57" fillId="30" borderId="41" xfId="54" applyFont="1" applyFill="1" applyBorder="1" applyAlignment="1">
      <alignment vertical="center" shrinkToFit="1"/>
    </xf>
    <xf numFmtId="0" fontId="57" fillId="30" borderId="184" xfId="54" applyFont="1" applyFill="1" applyBorder="1" applyAlignment="1">
      <alignment horizontal="center" vertical="center" shrinkToFit="1"/>
    </xf>
    <xf numFmtId="0" fontId="57" fillId="30" borderId="181" xfId="54" applyFont="1" applyFill="1" applyBorder="1" applyAlignment="1">
      <alignment horizontal="center" vertical="center" shrinkToFit="1"/>
    </xf>
    <xf numFmtId="0" fontId="57" fillId="30" borderId="179" xfId="54" applyFont="1" applyFill="1" applyBorder="1" applyAlignment="1">
      <alignment horizontal="center" vertical="center" shrinkToFit="1"/>
    </xf>
    <xf numFmtId="0" fontId="57" fillId="30" borderId="43" xfId="54" applyFont="1" applyFill="1" applyBorder="1" applyAlignment="1">
      <alignment horizontal="center" vertical="center" wrapText="1" shrinkToFit="1"/>
    </xf>
    <xf numFmtId="0" fontId="57" fillId="30" borderId="0" xfId="54" applyFont="1" applyFill="1" applyBorder="1" applyAlignment="1">
      <alignment horizontal="center" vertical="center" wrapText="1" shrinkToFit="1"/>
    </xf>
    <xf numFmtId="0" fontId="57" fillId="30" borderId="39" xfId="54" applyFont="1" applyFill="1" applyBorder="1" applyAlignment="1">
      <alignment horizontal="center" vertical="center" shrinkToFit="1"/>
    </xf>
    <xf numFmtId="0" fontId="57" fillId="30" borderId="49" xfId="54" applyFont="1" applyFill="1" applyBorder="1" applyAlignment="1">
      <alignment horizontal="left" vertical="center" wrapText="1" shrinkToFit="1"/>
    </xf>
    <xf numFmtId="0" fontId="57" fillId="30" borderId="26" xfId="54" applyFont="1" applyFill="1" applyBorder="1" applyAlignment="1">
      <alignment horizontal="left" vertical="center" wrapText="1" shrinkToFit="1"/>
    </xf>
    <xf numFmtId="0" fontId="57" fillId="30" borderId="26" xfId="54" applyFont="1" applyFill="1" applyBorder="1" applyAlignment="1">
      <alignment horizontal="center" vertical="center" textRotation="255" shrinkToFit="1"/>
    </xf>
    <xf numFmtId="0" fontId="57" fillId="30" borderId="23" xfId="54" applyFont="1" applyFill="1" applyBorder="1" applyAlignment="1">
      <alignment horizontal="center" vertical="center" textRotation="255" shrinkToFit="1"/>
    </xf>
    <xf numFmtId="0" fontId="57" fillId="33" borderId="49" xfId="54" applyFont="1" applyFill="1" applyBorder="1" applyAlignment="1">
      <alignment horizontal="center" vertical="center" shrinkToFit="1"/>
    </xf>
    <xf numFmtId="0" fontId="57" fillId="33" borderId="26" xfId="54" applyFont="1" applyFill="1" applyBorder="1" applyAlignment="1">
      <alignment horizontal="center" vertical="center" shrinkToFit="1"/>
    </xf>
    <xf numFmtId="0" fontId="57" fillId="33" borderId="49" xfId="54" applyFont="1" applyFill="1" applyBorder="1" applyAlignment="1">
      <alignment horizontal="left" vertical="center" wrapText="1" shrinkToFit="1"/>
    </xf>
    <xf numFmtId="0" fontId="57" fillId="33" borderId="49" xfId="54" applyFont="1" applyFill="1" applyBorder="1" applyAlignment="1">
      <alignment horizontal="left" vertical="center" shrinkToFit="1"/>
    </xf>
    <xf numFmtId="0" fontId="57" fillId="33" borderId="26" xfId="54" applyFont="1" applyFill="1" applyBorder="1" applyAlignment="1">
      <alignment horizontal="left" vertical="center" shrinkToFit="1"/>
    </xf>
    <xf numFmtId="0" fontId="57" fillId="30" borderId="165" xfId="54" applyFont="1" applyFill="1" applyBorder="1" applyAlignment="1">
      <alignment horizontal="center" vertical="center" shrinkToFit="1"/>
    </xf>
    <xf numFmtId="0" fontId="57" fillId="30" borderId="109" xfId="54" applyFont="1" applyFill="1" applyBorder="1" applyAlignment="1">
      <alignment horizontal="center" vertical="center" shrinkToFit="1"/>
    </xf>
    <xf numFmtId="0" fontId="57" fillId="30" borderId="25" xfId="54" applyFont="1" applyFill="1" applyBorder="1" applyAlignment="1">
      <alignment horizontal="left" vertical="center" wrapText="1" shrinkToFit="1"/>
    </xf>
    <xf numFmtId="0" fontId="57" fillId="33" borderId="23" xfId="54" applyFont="1" applyFill="1" applyBorder="1" applyAlignment="1">
      <alignment horizontal="center" vertical="center" wrapText="1" shrinkToFit="1"/>
    </xf>
    <xf numFmtId="0" fontId="57" fillId="30" borderId="169" xfId="54" applyFont="1" applyFill="1" applyBorder="1" applyAlignment="1">
      <alignment horizontal="left" vertical="center" wrapText="1" shrinkToFit="1"/>
    </xf>
    <xf numFmtId="0" fontId="57" fillId="30" borderId="165" xfId="54" applyFont="1" applyFill="1" applyBorder="1" applyAlignment="1">
      <alignment horizontal="left" vertical="center" wrapText="1" shrinkToFit="1"/>
    </xf>
    <xf numFmtId="0" fontId="57" fillId="30" borderId="165" xfId="54" applyFont="1" applyFill="1" applyBorder="1" applyAlignment="1">
      <alignment horizontal="left" vertical="center" shrinkToFit="1"/>
    </xf>
    <xf numFmtId="0" fontId="57" fillId="30" borderId="109" xfId="54" applyFont="1" applyFill="1" applyBorder="1" applyAlignment="1">
      <alignment horizontal="left" vertical="center" shrinkToFit="1"/>
    </xf>
    <xf numFmtId="0" fontId="57" fillId="33" borderId="25" xfId="54" applyFont="1" applyFill="1" applyBorder="1" applyAlignment="1">
      <alignment horizontal="center" vertical="center" shrinkToFit="1"/>
    </xf>
    <xf numFmtId="0" fontId="57" fillId="30" borderId="184" xfId="54" applyFont="1" applyFill="1" applyBorder="1" applyAlignment="1">
      <alignment horizontal="left" vertical="center" shrinkToFit="1"/>
    </xf>
    <xf numFmtId="0" fontId="57" fillId="30" borderId="181" xfId="54" applyFont="1" applyFill="1" applyBorder="1" applyAlignment="1">
      <alignment horizontal="left" vertical="center" shrinkToFit="1"/>
    </xf>
    <xf numFmtId="0" fontId="57" fillId="30" borderId="179" xfId="54" applyFont="1" applyFill="1" applyBorder="1" applyAlignment="1">
      <alignment horizontal="left" vertical="center" shrinkToFit="1"/>
    </xf>
    <xf numFmtId="0" fontId="57" fillId="33" borderId="49" xfId="54" applyFont="1" applyFill="1" applyBorder="1" applyAlignment="1">
      <alignment horizontal="center" vertical="center" wrapText="1" shrinkToFit="1"/>
    </xf>
    <xf numFmtId="0" fontId="57" fillId="33" borderId="26" xfId="54" applyFont="1" applyFill="1" applyBorder="1" applyAlignment="1">
      <alignment horizontal="center" vertical="center" wrapText="1" shrinkToFit="1"/>
    </xf>
    <xf numFmtId="0" fontId="59" fillId="30" borderId="163" xfId="54" applyFont="1" applyFill="1" applyBorder="1" applyAlignment="1">
      <alignment horizontal="left" vertical="center" wrapText="1" shrinkToFit="1"/>
    </xf>
    <xf numFmtId="0" fontId="59" fillId="30" borderId="49" xfId="54" applyFont="1" applyFill="1" applyBorder="1" applyAlignment="1">
      <alignment horizontal="left" vertical="center" wrapText="1" shrinkToFit="1"/>
    </xf>
    <xf numFmtId="0" fontId="59" fillId="30" borderId="167" xfId="54" applyFont="1" applyFill="1" applyBorder="1" applyAlignment="1">
      <alignment horizontal="left" vertical="center" wrapText="1" shrinkToFit="1"/>
    </xf>
    <xf numFmtId="0" fontId="57" fillId="30" borderId="49" xfId="54" applyFont="1" applyFill="1" applyBorder="1" applyAlignment="1">
      <alignment horizontal="center" vertical="center" shrinkToFit="1"/>
    </xf>
    <xf numFmtId="0" fontId="56" fillId="30" borderId="163" xfId="54" applyFont="1" applyFill="1" applyBorder="1" applyAlignment="1">
      <alignment vertical="center" wrapText="1"/>
    </xf>
    <xf numFmtId="0" fontId="56" fillId="30" borderId="167" xfId="54" applyFont="1" applyFill="1" applyBorder="1" applyAlignment="1">
      <alignment vertical="center" wrapText="1"/>
    </xf>
    <xf numFmtId="0" fontId="57" fillId="33" borderId="42" xfId="54" applyFont="1" applyFill="1" applyBorder="1" applyAlignment="1">
      <alignment horizontal="left" vertical="center" wrapText="1" shrinkToFit="1"/>
    </xf>
    <xf numFmtId="0" fontId="57" fillId="33" borderId="40" xfId="54" applyFont="1" applyFill="1" applyBorder="1" applyAlignment="1">
      <alignment horizontal="left" vertical="center" shrinkToFit="1"/>
    </xf>
    <xf numFmtId="0" fontId="57" fillId="33" borderId="38" xfId="54" applyFont="1" applyFill="1" applyBorder="1" applyAlignment="1">
      <alignment horizontal="left" vertical="center" shrinkToFit="1"/>
    </xf>
    <xf numFmtId="0" fontId="76" fillId="30" borderId="169" xfId="54" applyFont="1" applyFill="1" applyBorder="1" applyAlignment="1">
      <alignment horizontal="center" vertical="center" wrapText="1" shrinkToFit="1"/>
    </xf>
    <xf numFmtId="0" fontId="76" fillId="30" borderId="165" xfId="54" applyFont="1" applyFill="1" applyBorder="1" applyAlignment="1">
      <alignment horizontal="center" vertical="center" wrapText="1" shrinkToFit="1"/>
    </xf>
    <xf numFmtId="0" fontId="76" fillId="30" borderId="109" xfId="54" applyFont="1" applyFill="1" applyBorder="1" applyAlignment="1">
      <alignment horizontal="center" vertical="center" wrapText="1" shrinkToFit="1"/>
    </xf>
    <xf numFmtId="0" fontId="57" fillId="33" borderId="25" xfId="54" applyFont="1" applyFill="1" applyBorder="1" applyAlignment="1">
      <alignment horizontal="center" vertical="center" wrapText="1" shrinkToFit="1"/>
    </xf>
    <xf numFmtId="0" fontId="76" fillId="30" borderId="169" xfId="54" applyFont="1" applyFill="1" applyBorder="1" applyAlignment="1">
      <alignment horizontal="left" vertical="center" wrapText="1" shrinkToFit="1"/>
    </xf>
    <xf numFmtId="0" fontId="56" fillId="30" borderId="165" xfId="42" applyFont="1" applyFill="1" applyBorder="1" applyAlignment="1">
      <alignment vertical="center" wrapText="1" shrinkToFit="1"/>
    </xf>
    <xf numFmtId="0" fontId="56" fillId="30" borderId="109" xfId="42" applyFont="1" applyFill="1" applyBorder="1" applyAlignment="1">
      <alignment vertical="center" wrapText="1" shrinkToFit="1"/>
    </xf>
    <xf numFmtId="0" fontId="56" fillId="30" borderId="165" xfId="42" applyFont="1" applyFill="1" applyBorder="1" applyAlignment="1">
      <alignment vertical="center" shrinkToFit="1"/>
    </xf>
    <xf numFmtId="0" fontId="56" fillId="30" borderId="109" xfId="42" applyFont="1" applyFill="1" applyBorder="1" applyAlignment="1">
      <alignment vertical="center" shrinkToFit="1"/>
    </xf>
    <xf numFmtId="0" fontId="57" fillId="0" borderId="168" xfId="54" applyFont="1" applyFill="1" applyBorder="1" applyAlignment="1">
      <alignment horizontal="left" vertical="center" shrinkToFit="1"/>
    </xf>
    <xf numFmtId="0" fontId="57" fillId="0" borderId="105" xfId="54" applyFont="1" applyFill="1" applyBorder="1" applyAlignment="1">
      <alignment horizontal="left" vertical="center" shrinkToFit="1"/>
    </xf>
    <xf numFmtId="0" fontId="57" fillId="0" borderId="171" xfId="54" applyFont="1" applyFill="1" applyBorder="1" applyAlignment="1">
      <alignment horizontal="left" vertical="center" shrinkToFit="1"/>
    </xf>
    <xf numFmtId="0" fontId="57" fillId="0" borderId="100" xfId="54" applyFont="1" applyFill="1" applyBorder="1" applyAlignment="1">
      <alignment horizontal="center" vertical="center" wrapText="1" shrinkToFit="1"/>
    </xf>
    <xf numFmtId="0" fontId="57" fillId="30" borderId="23" xfId="54" applyFont="1" applyFill="1" applyBorder="1" applyAlignment="1">
      <alignment vertical="center" wrapText="1" shrinkToFit="1"/>
    </xf>
    <xf numFmtId="0" fontId="57" fillId="30" borderId="23" xfId="54" applyFont="1" applyFill="1" applyBorder="1" applyAlignment="1">
      <alignment vertical="center" shrinkToFit="1"/>
    </xf>
    <xf numFmtId="0" fontId="57" fillId="30" borderId="49" xfId="54" applyFont="1" applyFill="1" applyBorder="1" applyAlignment="1">
      <alignment horizontal="center" vertical="center" textRotation="255" shrinkToFit="1"/>
    </xf>
    <xf numFmtId="0" fontId="57" fillId="30" borderId="49" xfId="54" applyFont="1" applyFill="1" applyBorder="1" applyAlignment="1">
      <alignment vertical="center" shrinkToFit="1"/>
    </xf>
    <xf numFmtId="0" fontId="57" fillId="30" borderId="26" xfId="54" applyFont="1" applyFill="1" applyBorder="1" applyAlignment="1">
      <alignment vertical="center" shrinkToFit="1"/>
    </xf>
    <xf numFmtId="0" fontId="57" fillId="30" borderId="49" xfId="54" applyFont="1" applyFill="1" applyBorder="1" applyAlignment="1">
      <alignment vertical="center" wrapText="1" shrinkToFit="1"/>
    </xf>
    <xf numFmtId="0" fontId="57" fillId="30" borderId="25" xfId="54" applyFont="1" applyFill="1" applyBorder="1" applyAlignment="1">
      <alignment vertical="center" shrinkToFit="1"/>
    </xf>
    <xf numFmtId="0" fontId="57" fillId="33" borderId="25" xfId="54" applyFont="1" applyFill="1" applyBorder="1" applyAlignment="1">
      <alignment horizontal="left" vertical="center" wrapText="1" shrinkToFit="1"/>
    </xf>
    <xf numFmtId="0" fontId="57" fillId="30" borderId="169" xfId="54" applyFont="1" applyFill="1" applyBorder="1" applyAlignment="1">
      <alignment horizontal="center" vertical="center" wrapText="1" shrinkToFit="1"/>
    </xf>
    <xf numFmtId="0" fontId="57" fillId="30" borderId="165" xfId="54" applyFont="1" applyFill="1" applyBorder="1" applyAlignment="1">
      <alignment horizontal="center" vertical="center" wrapText="1" shrinkToFit="1"/>
    </xf>
    <xf numFmtId="0" fontId="57" fillId="30" borderId="109" xfId="54" applyFont="1" applyFill="1" applyBorder="1" applyAlignment="1">
      <alignment horizontal="center" vertical="center" wrapText="1" shrinkToFit="1"/>
    </xf>
    <xf numFmtId="0" fontId="57" fillId="30" borderId="0" xfId="53" applyFont="1" applyFill="1" applyAlignment="1">
      <alignment horizontal="left" vertical="top"/>
    </xf>
    <xf numFmtId="0" fontId="57" fillId="30" borderId="0" xfId="53" applyFont="1" applyFill="1" applyAlignment="1">
      <alignment horizontal="left" vertical="center" wrapText="1"/>
    </xf>
    <xf numFmtId="0" fontId="57" fillId="30" borderId="169" xfId="54" applyFont="1" applyFill="1" applyBorder="1" applyAlignment="1">
      <alignment horizontal="center" vertical="center" shrinkToFit="1"/>
    </xf>
    <xf numFmtId="0" fontId="57" fillId="30" borderId="162" xfId="54" applyFont="1" applyFill="1" applyBorder="1" applyAlignment="1">
      <alignment horizontal="center" vertical="center" shrinkToFit="1"/>
    </xf>
    <xf numFmtId="0" fontId="57" fillId="30" borderId="100" xfId="54" applyFont="1" applyFill="1" applyBorder="1" applyAlignment="1">
      <alignment horizontal="center" vertical="center" wrapText="1" shrinkToFit="1"/>
    </xf>
    <xf numFmtId="0" fontId="57" fillId="30" borderId="168" xfId="54" applyFont="1" applyFill="1" applyBorder="1" applyAlignment="1">
      <alignment horizontal="left" vertical="center" shrinkToFit="1"/>
    </xf>
    <xf numFmtId="0" fontId="57" fillId="30" borderId="105" xfId="54" applyFont="1" applyFill="1" applyBorder="1" applyAlignment="1">
      <alignment horizontal="left" vertical="center" shrinkToFit="1"/>
    </xf>
    <xf numFmtId="0" fontId="57" fillId="30" borderId="171" xfId="54" applyFont="1" applyFill="1" applyBorder="1" applyAlignment="1">
      <alignment horizontal="left" vertical="center" shrinkToFit="1"/>
    </xf>
    <xf numFmtId="0" fontId="57" fillId="33" borderId="106" xfId="54" applyFont="1" applyFill="1" applyBorder="1" applyAlignment="1">
      <alignment horizontal="center" vertical="center" wrapText="1" shrinkToFit="1"/>
    </xf>
    <xf numFmtId="0" fontId="57" fillId="30" borderId="108" xfId="54" applyFont="1" applyFill="1" applyBorder="1" applyAlignment="1">
      <alignment horizontal="left" vertical="center" shrinkToFit="1"/>
    </xf>
    <xf numFmtId="0" fontId="57" fillId="30" borderId="161" xfId="54" applyFont="1" applyFill="1" applyBorder="1" applyAlignment="1">
      <alignment horizontal="center" vertical="center" wrapText="1" shrinkToFit="1"/>
    </xf>
    <xf numFmtId="0" fontId="57" fillId="33" borderId="40" xfId="54" applyFont="1" applyFill="1" applyBorder="1" applyAlignment="1">
      <alignment horizontal="left" vertical="center" wrapText="1" shrinkToFit="1"/>
    </xf>
    <xf numFmtId="0" fontId="59" fillId="26" borderId="23" xfId="49" applyFont="1" applyFill="1" applyBorder="1" applyAlignment="1">
      <alignment horizontal="center" vertical="center" wrapText="1"/>
    </xf>
    <xf numFmtId="0" fontId="56" fillId="0" borderId="38" xfId="49" applyFont="1" applyFill="1" applyBorder="1" applyAlignment="1">
      <alignment horizontal="center" vertical="center"/>
    </xf>
    <xf numFmtId="0" fontId="56" fillId="0" borderId="39" xfId="49" applyFont="1" applyFill="1" applyBorder="1" applyAlignment="1">
      <alignment horizontal="center" vertical="center"/>
    </xf>
    <xf numFmtId="0" fontId="56" fillId="0" borderId="110" xfId="49" applyFont="1" applyFill="1" applyBorder="1" applyAlignment="1">
      <alignment horizontal="left" vertical="center"/>
    </xf>
    <xf numFmtId="0" fontId="56" fillId="0" borderId="51" xfId="49" applyFont="1" applyFill="1" applyBorder="1" applyAlignment="1">
      <alignment horizontal="left" vertical="center"/>
    </xf>
    <xf numFmtId="0" fontId="56" fillId="0" borderId="48" xfId="49" applyFont="1" applyFill="1" applyBorder="1" applyAlignment="1">
      <alignment horizontal="left" vertical="center"/>
    </xf>
    <xf numFmtId="0" fontId="58" fillId="0" borderId="46" xfId="49" applyFont="1" applyFill="1" applyBorder="1" applyAlignment="1">
      <alignment horizontal="center" vertical="center"/>
    </xf>
    <xf numFmtId="0" fontId="58" fillId="0" borderId="51" xfId="49" applyFont="1" applyFill="1" applyBorder="1" applyAlignment="1">
      <alignment horizontal="center" vertical="center"/>
    </xf>
    <xf numFmtId="0" fontId="56" fillId="0" borderId="46" xfId="49" applyFont="1" applyFill="1" applyBorder="1" applyAlignment="1">
      <alignment horizontal="center" vertical="center"/>
    </xf>
    <xf numFmtId="0" fontId="56" fillId="0" borderId="51" xfId="49" applyFont="1" applyFill="1" applyBorder="1" applyAlignment="1">
      <alignment horizontal="center" vertical="center"/>
    </xf>
    <xf numFmtId="0" fontId="56" fillId="0" borderId="48" xfId="49" applyFont="1" applyFill="1" applyBorder="1" applyAlignment="1">
      <alignment horizontal="center" vertical="center"/>
    </xf>
    <xf numFmtId="0" fontId="56" fillId="0" borderId="23" xfId="49" applyFont="1" applyFill="1" applyBorder="1" applyAlignment="1">
      <alignment horizontal="center" vertical="center"/>
    </xf>
    <xf numFmtId="0" fontId="56" fillId="0" borderId="23" xfId="49" applyFont="1" applyFill="1" applyBorder="1" applyAlignment="1">
      <alignment horizontal="left" vertical="center"/>
    </xf>
    <xf numFmtId="0" fontId="59" fillId="26" borderId="42" xfId="49" applyFont="1" applyFill="1" applyBorder="1" applyAlignment="1">
      <alignment horizontal="center" vertical="center"/>
    </xf>
    <xf numFmtId="0" fontId="59" fillId="26" borderId="43" xfId="49" applyFont="1" applyFill="1" applyBorder="1" applyAlignment="1">
      <alignment horizontal="center" vertical="center"/>
    </xf>
    <xf numFmtId="0" fontId="59" fillId="26" borderId="44" xfId="49" applyFont="1" applyFill="1" applyBorder="1" applyAlignment="1">
      <alignment horizontal="center" vertical="center"/>
    </xf>
    <xf numFmtId="0" fontId="59" fillId="26" borderId="38" xfId="49" applyFont="1" applyFill="1" applyBorder="1" applyAlignment="1">
      <alignment horizontal="center" vertical="center"/>
    </xf>
    <xf numFmtId="0" fontId="59" fillId="26" borderId="39" xfId="49" applyFont="1" applyFill="1" applyBorder="1" applyAlignment="1">
      <alignment horizontal="center" vertical="center"/>
    </xf>
    <xf numFmtId="0" fontId="59" fillId="26" borderId="37" xfId="49" applyFont="1" applyFill="1" applyBorder="1" applyAlignment="1">
      <alignment horizontal="center" vertical="center"/>
    </xf>
    <xf numFmtId="0" fontId="56" fillId="26" borderId="42" xfId="49" applyFont="1" applyFill="1" applyBorder="1" applyAlignment="1">
      <alignment horizontal="center" vertical="center" wrapText="1"/>
    </xf>
    <xf numFmtId="0" fontId="56" fillId="26" borderId="43" xfId="49" applyFont="1" applyFill="1" applyBorder="1" applyAlignment="1">
      <alignment horizontal="center" vertical="center" wrapText="1"/>
    </xf>
    <xf numFmtId="0" fontId="56" fillId="26" borderId="44" xfId="49" applyFont="1" applyFill="1" applyBorder="1" applyAlignment="1">
      <alignment horizontal="center" vertical="center" wrapText="1"/>
    </xf>
    <xf numFmtId="0" fontId="56" fillId="26" borderId="38" xfId="49" applyFont="1" applyFill="1" applyBorder="1" applyAlignment="1">
      <alignment horizontal="center" vertical="center" wrapText="1"/>
    </xf>
    <xf numFmtId="0" fontId="56" fillId="26" borderId="39" xfId="49" applyFont="1" applyFill="1" applyBorder="1" applyAlignment="1">
      <alignment horizontal="center" vertical="center" wrapText="1"/>
    </xf>
    <xf numFmtId="0" fontId="56" fillId="26" borderId="37" xfId="49" applyFont="1" applyFill="1" applyBorder="1" applyAlignment="1">
      <alignment horizontal="center" vertical="center" wrapText="1"/>
    </xf>
    <xf numFmtId="0" fontId="57" fillId="26" borderId="42" xfId="49" applyFont="1" applyFill="1" applyBorder="1" applyAlignment="1">
      <alignment horizontal="center" vertical="center" wrapText="1"/>
    </xf>
    <xf numFmtId="0" fontId="57" fillId="26" borderId="43" xfId="49" applyFont="1" applyFill="1" applyBorder="1" applyAlignment="1">
      <alignment horizontal="center" vertical="center" wrapText="1"/>
    </xf>
    <xf numFmtId="0" fontId="57" fillId="26" borderId="44" xfId="49" applyFont="1" applyFill="1" applyBorder="1" applyAlignment="1">
      <alignment horizontal="center" vertical="center" wrapText="1"/>
    </xf>
    <xf numFmtId="0" fontId="57" fillId="26" borderId="38" xfId="49" applyFont="1" applyFill="1" applyBorder="1" applyAlignment="1">
      <alignment horizontal="center" vertical="center" wrapText="1"/>
    </xf>
    <xf numFmtId="0" fontId="57" fillId="26" borderId="39" xfId="49" applyFont="1" applyFill="1" applyBorder="1" applyAlignment="1">
      <alignment horizontal="center" vertical="center" wrapText="1"/>
    </xf>
    <xf numFmtId="0" fontId="57" fillId="26" borderId="37" xfId="49" applyFont="1" applyFill="1" applyBorder="1" applyAlignment="1">
      <alignment horizontal="center" vertical="center" wrapText="1"/>
    </xf>
    <xf numFmtId="0" fontId="56" fillId="26" borderId="23" xfId="49" applyFont="1" applyFill="1" applyBorder="1" applyAlignment="1">
      <alignment horizontal="center" vertical="center" wrapText="1"/>
    </xf>
    <xf numFmtId="0" fontId="56" fillId="0" borderId="43" xfId="49" applyFont="1" applyFill="1" applyBorder="1" applyAlignment="1">
      <alignment horizontal="left" vertical="center" wrapText="1"/>
    </xf>
    <xf numFmtId="0" fontId="56" fillId="0" borderId="23" xfId="49" applyFont="1" applyFill="1" applyBorder="1" applyAlignment="1">
      <alignment horizontal="left" vertical="center" wrapText="1"/>
    </xf>
    <xf numFmtId="0" fontId="56" fillId="0" borderId="46" xfId="49" applyFont="1" applyFill="1" applyBorder="1" applyAlignment="1">
      <alignment horizontal="center" vertical="top" wrapText="1"/>
    </xf>
    <xf numFmtId="0" fontId="56" fillId="0" borderId="51" xfId="49" applyFont="1" applyFill="1" applyBorder="1" applyAlignment="1">
      <alignment horizontal="center" vertical="top" wrapText="1"/>
    </xf>
    <xf numFmtId="0" fontId="56" fillId="0" borderId="48" xfId="49" applyFont="1" applyFill="1" applyBorder="1" applyAlignment="1">
      <alignment horizontal="center" vertical="top" wrapText="1"/>
    </xf>
    <xf numFmtId="0" fontId="34" fillId="0" borderId="188" xfId="0" applyFont="1" applyBorder="1" applyAlignment="1">
      <alignment horizontal="right" vertical="top" wrapText="1"/>
    </xf>
    <xf numFmtId="0" fontId="34" fillId="0" borderId="187" xfId="0" applyFont="1" applyBorder="1" applyAlignment="1">
      <alignment horizontal="right" vertical="top" wrapText="1"/>
    </xf>
    <xf numFmtId="0" fontId="37" fillId="34" borderId="112" xfId="0" applyFont="1" applyFill="1" applyBorder="1" applyAlignment="1">
      <alignment horizontal="left" vertical="center" wrapText="1"/>
    </xf>
    <xf numFmtId="0" fontId="37" fillId="34" borderId="113" xfId="0" applyFont="1" applyFill="1" applyBorder="1" applyAlignment="1">
      <alignment horizontal="left" vertical="center" wrapText="1"/>
    </xf>
    <xf numFmtId="0" fontId="37" fillId="34" borderId="114" xfId="0" applyFont="1" applyFill="1" applyBorder="1" applyAlignment="1">
      <alignment horizontal="left" vertical="center" wrapText="1"/>
    </xf>
    <xf numFmtId="0" fontId="27" fillId="0" borderId="46" xfId="0" applyFont="1" applyBorder="1" applyAlignment="1">
      <alignment horizontal="center" vertical="center" wrapText="1"/>
    </xf>
    <xf numFmtId="0" fontId="27" fillId="0" borderId="48" xfId="0" applyFont="1" applyBorder="1" applyAlignment="1">
      <alignment horizontal="center" vertical="center" wrapText="1"/>
    </xf>
    <xf numFmtId="0" fontId="33" fillId="0" borderId="0" xfId="0" applyFont="1" applyBorder="1" applyAlignment="1">
      <alignment horizontal="left" vertical="center"/>
    </xf>
    <xf numFmtId="0" fontId="27" fillId="0" borderId="39" xfId="0" applyFont="1" applyFill="1" applyBorder="1" applyAlignment="1">
      <alignment horizontal="left" vertical="center" wrapText="1"/>
    </xf>
    <xf numFmtId="0" fontId="35" fillId="0" borderId="23" xfId="0" applyFont="1" applyFill="1" applyBorder="1" applyAlignment="1">
      <alignment horizontal="left" vertical="center" wrapText="1"/>
    </xf>
    <xf numFmtId="0" fontId="27" fillId="0" borderId="46" xfId="0" applyFont="1" applyBorder="1" applyAlignment="1">
      <alignment horizontal="left" vertical="center" wrapText="1"/>
    </xf>
    <xf numFmtId="0" fontId="27" fillId="0" borderId="51" xfId="0" applyFont="1" applyBorder="1" applyAlignment="1">
      <alignment horizontal="left" vertical="center"/>
    </xf>
    <xf numFmtId="0" fontId="27" fillId="0" borderId="48" xfId="0" applyFont="1" applyBorder="1" applyAlignment="1">
      <alignment horizontal="left" vertical="center"/>
    </xf>
    <xf numFmtId="0" fontId="35" fillId="0" borderId="42" xfId="0" applyFont="1" applyFill="1" applyBorder="1" applyAlignment="1">
      <alignment horizontal="left" vertical="center" wrapText="1"/>
    </xf>
    <xf numFmtId="0" fontId="35" fillId="0" borderId="43" xfId="0" applyFont="1" applyFill="1" applyBorder="1" applyAlignment="1">
      <alignment horizontal="left" vertical="center" wrapText="1"/>
    </xf>
    <xf numFmtId="0" fontId="35" fillId="0" borderId="40"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41" xfId="0" applyFont="1" applyFill="1" applyBorder="1" applyAlignment="1">
      <alignment horizontal="left" vertical="center" wrapText="1"/>
    </xf>
    <xf numFmtId="0" fontId="35" fillId="0" borderId="38" xfId="0" applyFont="1" applyFill="1" applyBorder="1" applyAlignment="1">
      <alignment horizontal="left" vertical="center" wrapText="1"/>
    </xf>
    <xf numFmtId="0" fontId="35" fillId="0" borderId="39" xfId="0"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8" xfId="50"/>
    <cellStyle name="標準 2" xfId="46"/>
    <cellStyle name="標準 2 2" xfId="47"/>
    <cellStyle name="標準 23" xfId="49"/>
    <cellStyle name="標準 3" xfId="42"/>
    <cellStyle name="標準 3 2" xfId="48"/>
    <cellStyle name="標準 3 3" xfId="53"/>
    <cellStyle name="標準 9" xfId="55"/>
    <cellStyle name="標準_００５　職員の状況" xfId="43"/>
    <cellStyle name="標準_③-２加算様式（就労）" xfId="44"/>
    <cellStyle name="標準_事業者指定様式（多機能用総括表）作業ファイル" xfId="51"/>
    <cellStyle name="標準_総括表を変更しました（６／２３）" xfId="54"/>
    <cellStyle name="標準_別添７b" xfId="52"/>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22860</xdr:colOff>
      <xdr:row>19</xdr:row>
      <xdr:rowOff>0</xdr:rowOff>
    </xdr:from>
    <xdr:to>
      <xdr:col>18</xdr:col>
      <xdr:colOff>0</xdr:colOff>
      <xdr:row>19</xdr:row>
      <xdr:rowOff>0</xdr:rowOff>
    </xdr:to>
    <xdr:sp macro="" textlink="">
      <xdr:nvSpPr>
        <xdr:cNvPr id="2" name="Line 1"/>
        <xdr:cNvSpPr>
          <a:spLocks noChangeShapeType="1"/>
        </xdr:cNvSpPr>
      </xdr:nvSpPr>
      <xdr:spPr bwMode="auto">
        <a:xfrm flipV="1">
          <a:off x="1600200" y="7132320"/>
          <a:ext cx="93497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22860</xdr:colOff>
      <xdr:row>19</xdr:row>
      <xdr:rowOff>0</xdr:rowOff>
    </xdr:from>
    <xdr:to>
      <xdr:col>18</xdr:col>
      <xdr:colOff>0</xdr:colOff>
      <xdr:row>19</xdr:row>
      <xdr:rowOff>0</xdr:rowOff>
    </xdr:to>
    <xdr:sp macro="" textlink="">
      <xdr:nvSpPr>
        <xdr:cNvPr id="2" name="Line 1"/>
        <xdr:cNvSpPr>
          <a:spLocks noChangeShapeType="1"/>
        </xdr:cNvSpPr>
      </xdr:nvSpPr>
      <xdr:spPr bwMode="auto">
        <a:xfrm flipV="1">
          <a:off x="1600200" y="7132320"/>
          <a:ext cx="93497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242047</xdr:colOff>
      <xdr:row>12</xdr:row>
      <xdr:rowOff>342003</xdr:rowOff>
    </xdr:from>
    <xdr:to>
      <xdr:col>9</xdr:col>
      <xdr:colOff>528918</xdr:colOff>
      <xdr:row>14</xdr:row>
      <xdr:rowOff>35858</xdr:rowOff>
    </xdr:to>
    <xdr:sp macro="" textlink="">
      <xdr:nvSpPr>
        <xdr:cNvPr id="2" name="円/楕円 4"/>
        <xdr:cNvSpPr/>
      </xdr:nvSpPr>
      <xdr:spPr>
        <a:xfrm>
          <a:off x="6414247" y="2178423"/>
          <a:ext cx="286871" cy="20439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014305&#29983;&#27963;&#31119;&#31049;&#37096;/0014320&#30435;&#26619;&#25351;&#23566;&#35506;/&#65330;&#65302;&#24180;&#24230;/20%20&#38556;&#23475;&#12288;&#36939;&#21942;&#25351;&#23566;/01%20&#20840;&#33324;/01%20&#20107;&#21069;&#35519;&#26360;&#65288;&#27096;&#24335;&#65289;/R6&#33258;&#20027;&#28857;&#26908;&#34920;&#65288;R6.4&#65374;&#22793;&#26356;&#65289;/&#33258;&#20027;&#28857;&#26908;&#34920;/03%20&#20849;&#21516;&#29983;&#27963;&#25588;&#21161;&#12539;&#30701;&#26399;&#20837;&#25152;/&#20849;&#21516;&#29983;&#27963;&#25588;&#21161;/&#20849;&#21516;&#29983;&#27963;&#25588;&#21161;&#65288;&#32676;&#39340;ver&#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0015132\AppData\Local\Temp\MicrosoftEdgeDownloads\7fb58e16-96d0-4f2d-9182-4dab07c5b610\00126933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014305&#29983;&#27963;&#31119;&#31049;&#37096;/0014320&#30435;&#26619;&#25351;&#23566;&#35506;/&#65330;&#65302;&#24180;&#24230;/20%20&#38556;&#23475;&#12288;&#36939;&#21942;&#25351;&#23566;/01%20&#20840;&#33324;/01%20&#20107;&#21069;&#25552;&#20986;&#36039;&#26009;&#65288;&#27096;&#24335;&#65289;/R6&#33258;&#20027;&#28857;&#26908;&#34920;&#65288;R6.4&#65374;&#22793;&#26356;&#65289;/&#20107;&#21069;&#35519;&#26360;/&#12304;&#21442;&#32771;&#12305;2024&#24180;&#12469;&#12540;&#12499;&#12473;&#21029;%20&#23376;&#12393;&#12418;&#23478;&#24237;&#24193;&#25522;&#36617;&#12398;&#21220;&#21209;&#20307;&#2104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基礎"/>
      <sheetName val="記入上の注意"/>
      <sheetName val="運営基準・報酬"/>
      <sheetName val="預り金"/>
      <sheetName val="防災･防犯対策"/>
      <sheetName val="処遇改善加算"/>
      <sheetName val="事前提出資料"/>
      <sheetName val="職員配置計算表"/>
      <sheetName val="勤務体制一覧表"/>
    </sheetNames>
    <sheetDataSet>
      <sheetData sheetId="0"/>
      <sheetData sheetId="1">
        <row r="4">
          <cell r="B4" t="str">
            <v>はい
　</v>
          </cell>
          <cell r="C4" t="str">
            <v>□</v>
          </cell>
          <cell r="D4" t="str">
            <v>令和</v>
          </cell>
          <cell r="F4" t="str">
            <v>○</v>
          </cell>
          <cell r="G4" t="str">
            <v>有</v>
          </cell>
        </row>
        <row r="5">
          <cell r="B5" t="str">
            <v>いいえ</v>
          </cell>
          <cell r="C5" t="str">
            <v>■</v>
          </cell>
          <cell r="D5" t="str">
            <v>平成</v>
          </cell>
          <cell r="G5" t="str">
            <v>無</v>
          </cell>
        </row>
        <row r="6">
          <cell r="B6" t="str">
            <v>＝</v>
          </cell>
          <cell r="D6" t="str">
            <v>昭和</v>
          </cell>
          <cell r="G6" t="str">
            <v>有　・　無</v>
          </cell>
        </row>
        <row r="7">
          <cell r="B7" t="str">
            <v>はい
いいえ</v>
          </cell>
        </row>
        <row r="8">
          <cell r="B8" t="str">
            <v>はい　いいえ</v>
          </cell>
        </row>
      </sheetData>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cell r="J7" t="str">
            <v>その他職員</v>
          </cell>
        </row>
        <row r="8">
          <cell r="A8" t="str">
            <v>短期入所・併設型</v>
          </cell>
          <cell r="B8" t="str">
            <v>管理者</v>
          </cell>
          <cell r="C8" t="str">
            <v>生活支援員</v>
          </cell>
        </row>
        <row r="9">
          <cell r="A9" t="str">
            <v>短期入所・空床利用型</v>
          </cell>
          <cell r="B9" t="str">
            <v>管理者</v>
          </cell>
          <cell r="C9" t="str">
            <v>生活支援員</v>
          </cell>
        </row>
        <row r="10">
          <cell r="A10" t="str">
            <v>短期入所・単独型</v>
          </cell>
          <cell r="B10" t="str">
            <v>管理者</v>
          </cell>
          <cell r="C10" t="str">
            <v>生活支援員</v>
          </cell>
        </row>
        <row r="11">
          <cell r="A11" t="str">
            <v>重度障害者等包括支援</v>
          </cell>
          <cell r="B11" t="str">
            <v>管理者</v>
          </cell>
          <cell r="C11" t="str">
            <v>サービス提供責任者</v>
          </cell>
        </row>
        <row r="12">
          <cell r="A12" t="str">
            <v>共同生活援助・介護サービス包括型</v>
          </cell>
          <cell r="B12" t="str">
            <v>管理者</v>
          </cell>
          <cell r="C12" t="str">
            <v>サービス管理責任者</v>
          </cell>
          <cell r="D12" t="str">
            <v>世話人</v>
          </cell>
          <cell r="E12" t="str">
            <v>生活支援員</v>
          </cell>
          <cell r="F12" t="str">
            <v>その他職員</v>
          </cell>
        </row>
        <row r="13">
          <cell r="A13" t="str">
            <v>共同生活援助・外部サービス利用型</v>
          </cell>
          <cell r="B13" t="str">
            <v>管理者</v>
          </cell>
          <cell r="C13" t="str">
            <v>サービス管理責任者</v>
          </cell>
          <cell r="D13" t="str">
            <v>世話人</v>
          </cell>
          <cell r="E13" t="str">
            <v>その他職員</v>
          </cell>
        </row>
        <row r="14">
          <cell r="A14" t="str">
            <v>共同生活援助・日中サービス支援型</v>
          </cell>
          <cell r="B14" t="str">
            <v>管理者</v>
          </cell>
          <cell r="C14" t="str">
            <v>サービス管理責任者</v>
          </cell>
          <cell r="D14" t="str">
            <v>世話人</v>
          </cell>
          <cell r="E14" t="str">
            <v>生活支援員</v>
          </cell>
          <cell r="F14" t="str">
            <v>夜間支援従事者</v>
          </cell>
          <cell r="G14" t="str">
            <v>その他職員</v>
          </cell>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row>
        <row r="17">
          <cell r="A17" t="str">
            <v>生活訓練</v>
          </cell>
          <cell r="B17" t="str">
            <v>管理者</v>
          </cell>
          <cell r="C17" t="str">
            <v>サービス管理責任者</v>
          </cell>
          <cell r="D17" t="str">
            <v>地域移行支援員</v>
          </cell>
          <cell r="E17" t="str">
            <v>生活支援員</v>
          </cell>
          <cell r="F17" t="str">
            <v>その他職員</v>
          </cell>
        </row>
        <row r="18">
          <cell r="A18" t="str">
            <v>就労移行支援</v>
          </cell>
          <cell r="B18" t="str">
            <v>管理者</v>
          </cell>
          <cell r="C18" t="str">
            <v>サービス管理責任者</v>
          </cell>
          <cell r="D18" t="str">
            <v>就労支援員</v>
          </cell>
          <cell r="E18" t="str">
            <v>職業指導員</v>
          </cell>
          <cell r="F18" t="str">
            <v>生活支援員</v>
          </cell>
        </row>
        <row r="19">
          <cell r="A19" t="str">
            <v>認定指定就労移行支援</v>
          </cell>
          <cell r="B19" t="str">
            <v>管理者</v>
          </cell>
          <cell r="C19" t="str">
            <v>サービス管理責任者</v>
          </cell>
          <cell r="D19" t="str">
            <v>職業指導員</v>
          </cell>
          <cell r="E19" t="str">
            <v>生活支援員</v>
          </cell>
        </row>
        <row r="20">
          <cell r="A20" t="str">
            <v>就労継続支援Ａ型・Ｂ型</v>
          </cell>
          <cell r="B20" t="str">
            <v>管理者</v>
          </cell>
          <cell r="C20" t="str">
            <v>サービス管理責任者</v>
          </cell>
          <cell r="D20" t="str">
            <v>職業指導員</v>
          </cell>
          <cell r="E20" t="str">
            <v>生活支援員</v>
          </cell>
          <cell r="F20" t="str">
            <v>その他職員</v>
          </cell>
        </row>
        <row r="21">
          <cell r="A21" t="str">
            <v>一般相談支援事業</v>
          </cell>
          <cell r="B21" t="str">
            <v>管理者</v>
          </cell>
          <cell r="C21" t="str">
            <v>従業者</v>
          </cell>
        </row>
        <row r="22">
          <cell r="A22" t="str">
            <v>就労定着支援</v>
          </cell>
          <cell r="B22" t="str">
            <v>管理者</v>
          </cell>
          <cell r="C22" t="str">
            <v>サービス管理責任者</v>
          </cell>
          <cell r="D22" t="str">
            <v>就労定着支援員</v>
          </cell>
        </row>
        <row r="23">
          <cell r="A23" t="str">
            <v>自立生活援助</v>
          </cell>
          <cell r="B23" t="str">
            <v>管理者</v>
          </cell>
          <cell r="C23" t="str">
            <v>サービス管理責任者</v>
          </cell>
          <cell r="D23" t="str">
            <v>地域生活支援員</v>
          </cell>
        </row>
        <row r="24">
          <cell r="A24" t="str">
            <v>特定相談支援・障害児相談支援</v>
          </cell>
          <cell r="B24" t="str">
            <v>管理者</v>
          </cell>
          <cell r="C24" t="str">
            <v>相談支援専門員</v>
          </cell>
          <cell r="D24" t="str">
            <v>相談支援員</v>
          </cell>
        </row>
        <row r="25">
          <cell r="A25" t="str">
            <v>児童発達支援・放課後等デイサービス</v>
          </cell>
          <cell r="B25" t="str">
            <v>管理者</v>
          </cell>
          <cell r="C25" t="str">
            <v>児童発達支援管理責任者</v>
          </cell>
          <cell r="D25" t="str">
            <v>児童指導員</v>
          </cell>
          <cell r="E25" t="str">
            <v>保育士</v>
          </cell>
          <cell r="F25" t="str">
            <v>機能訓練担当職員</v>
          </cell>
          <cell r="G25" t="str">
            <v>看護職員</v>
          </cell>
          <cell r="H25" t="str">
            <v>その他職員</v>
          </cell>
        </row>
        <row r="26">
          <cell r="A26" t="str">
            <v>児童発達支援・主として重症心身障害児を対象とする場合</v>
          </cell>
          <cell r="B26" t="str">
            <v>管理者</v>
          </cell>
          <cell r="C26" t="str">
            <v>児童発達支援管理責任者</v>
          </cell>
          <cell r="D26" t="str">
            <v>嘱託医</v>
          </cell>
          <cell r="E26" t="str">
            <v>看護職員</v>
          </cell>
          <cell r="F26" t="str">
            <v>児童指導員</v>
          </cell>
          <cell r="G26" t="str">
            <v>保育士</v>
          </cell>
          <cell r="H26" t="str">
            <v>機能訓練担当職員</v>
          </cell>
          <cell r="I26" t="str">
            <v>その他職員</v>
          </cell>
        </row>
        <row r="27">
          <cell r="A27" t="str">
            <v>児童発達支援・児童発達支援センターであるもの</v>
          </cell>
          <cell r="B27" t="str">
            <v>管理者</v>
          </cell>
          <cell r="C27" t="str">
            <v>児童発達支援管理責任者</v>
          </cell>
          <cell r="D27" t="str">
            <v>嘱託医</v>
          </cell>
          <cell r="E27" t="str">
            <v>児童指導員</v>
          </cell>
          <cell r="F27" t="str">
            <v>保育士</v>
          </cell>
          <cell r="G27" t="str">
            <v>栄養士</v>
          </cell>
          <cell r="H27" t="str">
            <v>調理員</v>
          </cell>
          <cell r="I27" t="str">
            <v>機能訓練担当職員</v>
          </cell>
          <cell r="J27" t="str">
            <v>看護職員</v>
          </cell>
        </row>
        <row r="28">
          <cell r="A28" t="str">
            <v>保育所等訪問支援</v>
          </cell>
          <cell r="B28" t="str">
            <v>管理者</v>
          </cell>
          <cell r="C28" t="str">
            <v>児童発達支援管理責任者</v>
          </cell>
          <cell r="D28" t="str">
            <v>訪問支援員</v>
          </cell>
        </row>
        <row r="29">
          <cell r="A29" t="str">
            <v>居宅訪問型児童発達支援</v>
          </cell>
          <cell r="B29" t="str">
            <v>管理者</v>
          </cell>
          <cell r="C29" t="str">
            <v>児童発達支援管理責任者</v>
          </cell>
          <cell r="D29" t="str">
            <v>訪問支援員</v>
          </cell>
        </row>
        <row r="30">
          <cell r="A30" t="str">
            <v>福祉型障害児入所施設</v>
          </cell>
          <cell r="B30" t="str">
            <v>管理者</v>
          </cell>
          <cell r="C30" t="str">
            <v>児童発達支援管理責任者</v>
          </cell>
          <cell r="D30" t="str">
            <v>医師</v>
          </cell>
          <cell r="E30" t="str">
            <v>看護職員</v>
          </cell>
          <cell r="F30" t="str">
            <v>児童指導員</v>
          </cell>
          <cell r="G30" t="str">
            <v>保育士</v>
          </cell>
          <cell r="H30" t="str">
            <v>栄養士</v>
          </cell>
          <cell r="I30" t="str">
            <v>調理員</v>
          </cell>
          <cell r="J30" t="str">
            <v>心理担当職員</v>
          </cell>
        </row>
        <row r="31">
          <cell r="A31" t="str">
            <v>医療型障害児入所施設</v>
          </cell>
          <cell r="B31" t="str">
            <v>児童発達支援管理責任者</v>
          </cell>
          <cell r="C31" t="str">
            <v>医師</v>
          </cell>
          <cell r="D31" t="str">
            <v>看護職員</v>
          </cell>
          <cell r="E31" t="str">
            <v>児童指導員</v>
          </cell>
          <cell r="F31" t="str">
            <v>保育士</v>
          </cell>
          <cell r="G31" t="str">
            <v>心理担当職員</v>
          </cell>
          <cell r="H31" t="str">
            <v>理学療法士又は作業療法士</v>
          </cell>
          <cell r="I31" t="str">
            <v>職業指導員</v>
          </cell>
          <cell r="J31" t="str">
            <v>その他職員</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
          <cell r="A1" t="str">
            <v>！申請するサービス類型を選択してください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7.bin"/><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topLeftCell="B1" zoomScale="115" zoomScaleNormal="100" zoomScaleSheetLayoutView="115" workbookViewId="0">
      <selection activeCell="A2" sqref="A2:E2"/>
    </sheetView>
  </sheetViews>
  <sheetFormatPr defaultRowHeight="13.2"/>
  <cols>
    <col min="1" max="1" width="12.6640625" customWidth="1"/>
    <col min="2" max="2" width="21.88671875" customWidth="1"/>
    <col min="3" max="3" width="11.33203125" customWidth="1"/>
    <col min="4" max="4" width="46.88671875" customWidth="1"/>
    <col min="5" max="5" width="10.21875" customWidth="1"/>
  </cols>
  <sheetData>
    <row r="1" spans="1:5">
      <c r="A1" s="1"/>
      <c r="B1" s="1"/>
      <c r="C1" s="1"/>
      <c r="D1" s="1"/>
      <c r="E1" s="1"/>
    </row>
    <row r="2" spans="1:5" ht="21">
      <c r="A2" s="420" t="s">
        <v>59</v>
      </c>
      <c r="B2" s="420"/>
      <c r="C2" s="420"/>
      <c r="D2" s="420"/>
      <c r="E2" s="420"/>
    </row>
    <row r="3" spans="1:5" ht="22.8">
      <c r="A3" s="2"/>
      <c r="B3" s="2"/>
      <c r="C3" s="1"/>
      <c r="D3" s="1"/>
      <c r="E3" s="1"/>
    </row>
    <row r="4" spans="1:5" ht="22.8">
      <c r="A4" s="421" t="s">
        <v>274</v>
      </c>
      <c r="B4" s="421"/>
      <c r="C4" s="421"/>
      <c r="D4" s="421"/>
      <c r="E4" s="421"/>
    </row>
    <row r="5" spans="1:5" ht="22.8">
      <c r="A5" s="421" t="s">
        <v>60</v>
      </c>
      <c r="B5" s="421"/>
      <c r="C5" s="421"/>
      <c r="D5" s="421"/>
      <c r="E5" s="421"/>
    </row>
    <row r="6" spans="1:5" ht="16.2">
      <c r="A6" s="3"/>
      <c r="B6" s="3"/>
      <c r="C6" s="1"/>
      <c r="D6" s="1"/>
      <c r="E6" s="1"/>
    </row>
    <row r="7" spans="1:5" ht="16.2">
      <c r="A7" s="3"/>
      <c r="B7" s="3"/>
      <c r="C7" s="1"/>
      <c r="D7" s="1"/>
      <c r="E7" s="1"/>
    </row>
    <row r="8" spans="1:5" ht="13.8">
      <c r="A8" s="422" t="s">
        <v>61</v>
      </c>
      <c r="B8" s="422"/>
      <c r="C8" s="422"/>
      <c r="D8" s="422"/>
      <c r="E8" s="422"/>
    </row>
    <row r="9" spans="1:5" ht="16.8" thickBot="1">
      <c r="A9" s="3"/>
      <c r="B9" s="3"/>
      <c r="C9" s="1"/>
      <c r="D9" s="1"/>
      <c r="E9" s="1"/>
    </row>
    <row r="10" spans="1:5" ht="16.2" customHeight="1">
      <c r="A10" s="3"/>
      <c r="B10" s="417" t="s">
        <v>62</v>
      </c>
      <c r="C10" s="4"/>
      <c r="D10" s="5" t="s">
        <v>276</v>
      </c>
      <c r="E10" s="6"/>
    </row>
    <row r="11" spans="1:5" ht="16.2">
      <c r="A11" s="3"/>
      <c r="B11" s="418"/>
      <c r="C11" s="7"/>
      <c r="D11" s="8" t="s">
        <v>275</v>
      </c>
      <c r="E11" s="6"/>
    </row>
    <row r="12" spans="1:5" ht="16.2">
      <c r="A12" s="3"/>
      <c r="B12" s="418"/>
      <c r="C12" s="9"/>
      <c r="D12" s="8" t="s">
        <v>314</v>
      </c>
      <c r="E12" s="6"/>
    </row>
    <row r="13" spans="1:5" ht="16.2">
      <c r="A13" s="3"/>
      <c r="B13" s="419"/>
      <c r="C13" s="9"/>
      <c r="D13" s="8"/>
      <c r="E13" s="6"/>
    </row>
    <row r="14" spans="1:5">
      <c r="A14" s="1"/>
      <c r="B14" s="419" t="s">
        <v>43</v>
      </c>
      <c r="C14" s="424" t="s">
        <v>63</v>
      </c>
      <c r="D14" s="425"/>
      <c r="E14" s="1"/>
    </row>
    <row r="15" spans="1:5">
      <c r="A15" s="1"/>
      <c r="B15" s="423"/>
      <c r="C15" s="426"/>
      <c r="D15" s="427"/>
      <c r="E15" s="1"/>
    </row>
    <row r="16" spans="1:5" ht="14.4" thickBot="1">
      <c r="A16" s="1"/>
      <c r="B16" s="10" t="s">
        <v>64</v>
      </c>
      <c r="C16" s="415" t="s">
        <v>65</v>
      </c>
      <c r="D16" s="416"/>
      <c r="E16" s="1"/>
    </row>
    <row r="17" spans="1:5">
      <c r="A17" s="1"/>
      <c r="B17" s="1"/>
      <c r="C17" s="1"/>
      <c r="D17" s="1"/>
      <c r="E17" s="1"/>
    </row>
    <row r="18" spans="1:5" ht="13.8">
      <c r="A18" s="1"/>
      <c r="B18" s="1"/>
      <c r="C18" s="1"/>
      <c r="D18" s="11" t="s">
        <v>66</v>
      </c>
      <c r="E18" s="1"/>
    </row>
    <row r="19" spans="1:5">
      <c r="A19" s="1"/>
      <c r="B19" s="1"/>
      <c r="C19" s="1"/>
      <c r="D19" s="1" t="s">
        <v>67</v>
      </c>
      <c r="E19" s="1"/>
    </row>
    <row r="20" spans="1:5" ht="13.8">
      <c r="A20" s="1"/>
      <c r="B20" s="1"/>
      <c r="C20" s="1"/>
      <c r="D20" s="12" t="s">
        <v>68</v>
      </c>
      <c r="E20" s="1"/>
    </row>
    <row r="21" spans="1:5" ht="13.8">
      <c r="A21" s="1"/>
      <c r="B21" s="1"/>
      <c r="C21" s="1"/>
      <c r="D21" s="12" t="s">
        <v>69</v>
      </c>
      <c r="E21" s="1"/>
    </row>
  </sheetData>
  <mergeCells count="8">
    <mergeCell ref="C16:D16"/>
    <mergeCell ref="B10:B13"/>
    <mergeCell ref="A2:E2"/>
    <mergeCell ref="A4:E4"/>
    <mergeCell ref="A5:E5"/>
    <mergeCell ref="A8:E8"/>
    <mergeCell ref="B14:B15"/>
    <mergeCell ref="C14:D15"/>
  </mergeCells>
  <phoneticPr fontId="2"/>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tabSelected="1" view="pageBreakPreview" zoomScaleNormal="100" zoomScaleSheetLayoutView="100" workbookViewId="0">
      <selection sqref="A1:D1"/>
    </sheetView>
  </sheetViews>
  <sheetFormatPr defaultRowHeight="12.6"/>
  <cols>
    <col min="1" max="8" width="5.6640625" style="1" customWidth="1"/>
    <col min="9" max="10" width="5.44140625" style="1" customWidth="1"/>
    <col min="11" max="18" width="5.33203125" style="1" customWidth="1"/>
    <col min="19" max="25" width="5.6640625" style="1" customWidth="1"/>
    <col min="26" max="26" width="6.44140625" style="1" customWidth="1"/>
    <col min="27" max="256" width="8.88671875" style="1"/>
    <col min="257" max="264" width="5.6640625" style="1" customWidth="1"/>
    <col min="265" max="266" width="5.44140625" style="1" customWidth="1"/>
    <col min="267" max="274" width="5.33203125" style="1" customWidth="1"/>
    <col min="275" max="281" width="5.6640625" style="1" customWidth="1"/>
    <col min="282" max="282" width="6.44140625" style="1" customWidth="1"/>
    <col min="283" max="512" width="8.88671875" style="1"/>
    <col min="513" max="520" width="5.6640625" style="1" customWidth="1"/>
    <col min="521" max="522" width="5.44140625" style="1" customWidth="1"/>
    <col min="523" max="530" width="5.33203125" style="1" customWidth="1"/>
    <col min="531" max="537" width="5.6640625" style="1" customWidth="1"/>
    <col min="538" max="538" width="6.44140625" style="1" customWidth="1"/>
    <col min="539" max="768" width="8.88671875" style="1"/>
    <col min="769" max="776" width="5.6640625" style="1" customWidth="1"/>
    <col min="777" max="778" width="5.44140625" style="1" customWidth="1"/>
    <col min="779" max="786" width="5.33203125" style="1" customWidth="1"/>
    <col min="787" max="793" width="5.6640625" style="1" customWidth="1"/>
    <col min="794" max="794" width="6.44140625" style="1" customWidth="1"/>
    <col min="795" max="1024" width="8.88671875" style="1"/>
    <col min="1025" max="1032" width="5.6640625" style="1" customWidth="1"/>
    <col min="1033" max="1034" width="5.44140625" style="1" customWidth="1"/>
    <col min="1035" max="1042" width="5.33203125" style="1" customWidth="1"/>
    <col min="1043" max="1049" width="5.6640625" style="1" customWidth="1"/>
    <col min="1050" max="1050" width="6.44140625" style="1" customWidth="1"/>
    <col min="1051" max="1280" width="8.88671875" style="1"/>
    <col min="1281" max="1288" width="5.6640625" style="1" customWidth="1"/>
    <col min="1289" max="1290" width="5.44140625" style="1" customWidth="1"/>
    <col min="1291" max="1298" width="5.33203125" style="1" customWidth="1"/>
    <col min="1299" max="1305" width="5.6640625" style="1" customWidth="1"/>
    <col min="1306" max="1306" width="6.44140625" style="1" customWidth="1"/>
    <col min="1307" max="1536" width="8.88671875" style="1"/>
    <col min="1537" max="1544" width="5.6640625" style="1" customWidth="1"/>
    <col min="1545" max="1546" width="5.44140625" style="1" customWidth="1"/>
    <col min="1547" max="1554" width="5.33203125" style="1" customWidth="1"/>
    <col min="1555" max="1561" width="5.6640625" style="1" customWidth="1"/>
    <col min="1562" max="1562" width="6.44140625" style="1" customWidth="1"/>
    <col min="1563" max="1792" width="8.88671875" style="1"/>
    <col min="1793" max="1800" width="5.6640625" style="1" customWidth="1"/>
    <col min="1801" max="1802" width="5.44140625" style="1" customWidth="1"/>
    <col min="1803" max="1810" width="5.33203125" style="1" customWidth="1"/>
    <col min="1811" max="1817" width="5.6640625" style="1" customWidth="1"/>
    <col min="1818" max="1818" width="6.44140625" style="1" customWidth="1"/>
    <col min="1819" max="2048" width="8.88671875" style="1"/>
    <col min="2049" max="2056" width="5.6640625" style="1" customWidth="1"/>
    <col min="2057" max="2058" width="5.44140625" style="1" customWidth="1"/>
    <col min="2059" max="2066" width="5.33203125" style="1" customWidth="1"/>
    <col min="2067" max="2073" width="5.6640625" style="1" customWidth="1"/>
    <col min="2074" max="2074" width="6.44140625" style="1" customWidth="1"/>
    <col min="2075" max="2304" width="8.88671875" style="1"/>
    <col min="2305" max="2312" width="5.6640625" style="1" customWidth="1"/>
    <col min="2313" max="2314" width="5.44140625" style="1" customWidth="1"/>
    <col min="2315" max="2322" width="5.33203125" style="1" customWidth="1"/>
    <col min="2323" max="2329" width="5.6640625" style="1" customWidth="1"/>
    <col min="2330" max="2330" width="6.44140625" style="1" customWidth="1"/>
    <col min="2331" max="2560" width="8.88671875" style="1"/>
    <col min="2561" max="2568" width="5.6640625" style="1" customWidth="1"/>
    <col min="2569" max="2570" width="5.44140625" style="1" customWidth="1"/>
    <col min="2571" max="2578" width="5.33203125" style="1" customWidth="1"/>
    <col min="2579" max="2585" width="5.6640625" style="1" customWidth="1"/>
    <col min="2586" max="2586" width="6.44140625" style="1" customWidth="1"/>
    <col min="2587" max="2816" width="8.88671875" style="1"/>
    <col min="2817" max="2824" width="5.6640625" style="1" customWidth="1"/>
    <col min="2825" max="2826" width="5.44140625" style="1" customWidth="1"/>
    <col min="2827" max="2834" width="5.33203125" style="1" customWidth="1"/>
    <col min="2835" max="2841" width="5.6640625" style="1" customWidth="1"/>
    <col min="2842" max="2842" width="6.44140625" style="1" customWidth="1"/>
    <col min="2843" max="3072" width="8.88671875" style="1"/>
    <col min="3073" max="3080" width="5.6640625" style="1" customWidth="1"/>
    <col min="3081" max="3082" width="5.44140625" style="1" customWidth="1"/>
    <col min="3083" max="3090" width="5.33203125" style="1" customWidth="1"/>
    <col min="3091" max="3097" width="5.6640625" style="1" customWidth="1"/>
    <col min="3098" max="3098" width="6.44140625" style="1" customWidth="1"/>
    <col min="3099" max="3328" width="8.88671875" style="1"/>
    <col min="3329" max="3336" width="5.6640625" style="1" customWidth="1"/>
    <col min="3337" max="3338" width="5.44140625" style="1" customWidth="1"/>
    <col min="3339" max="3346" width="5.33203125" style="1" customWidth="1"/>
    <col min="3347" max="3353" width="5.6640625" style="1" customWidth="1"/>
    <col min="3354" max="3354" width="6.44140625" style="1" customWidth="1"/>
    <col min="3355" max="3584" width="8.88671875" style="1"/>
    <col min="3585" max="3592" width="5.6640625" style="1" customWidth="1"/>
    <col min="3593" max="3594" width="5.44140625" style="1" customWidth="1"/>
    <col min="3595" max="3602" width="5.33203125" style="1" customWidth="1"/>
    <col min="3603" max="3609" width="5.6640625" style="1" customWidth="1"/>
    <col min="3610" max="3610" width="6.44140625" style="1" customWidth="1"/>
    <col min="3611" max="3840" width="8.88671875" style="1"/>
    <col min="3841" max="3848" width="5.6640625" style="1" customWidth="1"/>
    <col min="3849" max="3850" width="5.44140625" style="1" customWidth="1"/>
    <col min="3851" max="3858" width="5.33203125" style="1" customWidth="1"/>
    <col min="3859" max="3865" width="5.6640625" style="1" customWidth="1"/>
    <col min="3866" max="3866" width="6.44140625" style="1" customWidth="1"/>
    <col min="3867" max="4096" width="8.88671875" style="1"/>
    <col min="4097" max="4104" width="5.6640625" style="1" customWidth="1"/>
    <col min="4105" max="4106" width="5.44140625" style="1" customWidth="1"/>
    <col min="4107" max="4114" width="5.33203125" style="1" customWidth="1"/>
    <col min="4115" max="4121" width="5.6640625" style="1" customWidth="1"/>
    <col min="4122" max="4122" width="6.44140625" style="1" customWidth="1"/>
    <col min="4123" max="4352" width="8.88671875" style="1"/>
    <col min="4353" max="4360" width="5.6640625" style="1" customWidth="1"/>
    <col min="4361" max="4362" width="5.44140625" style="1" customWidth="1"/>
    <col min="4363" max="4370" width="5.33203125" style="1" customWidth="1"/>
    <col min="4371" max="4377" width="5.6640625" style="1" customWidth="1"/>
    <col min="4378" max="4378" width="6.44140625" style="1" customWidth="1"/>
    <col min="4379" max="4608" width="8.88671875" style="1"/>
    <col min="4609" max="4616" width="5.6640625" style="1" customWidth="1"/>
    <col min="4617" max="4618" width="5.44140625" style="1" customWidth="1"/>
    <col min="4619" max="4626" width="5.33203125" style="1" customWidth="1"/>
    <col min="4627" max="4633" width="5.6640625" style="1" customWidth="1"/>
    <col min="4634" max="4634" width="6.44140625" style="1" customWidth="1"/>
    <col min="4635" max="4864" width="8.88671875" style="1"/>
    <col min="4865" max="4872" width="5.6640625" style="1" customWidth="1"/>
    <col min="4873" max="4874" width="5.44140625" style="1" customWidth="1"/>
    <col min="4875" max="4882" width="5.33203125" style="1" customWidth="1"/>
    <col min="4883" max="4889" width="5.6640625" style="1" customWidth="1"/>
    <col min="4890" max="4890" width="6.44140625" style="1" customWidth="1"/>
    <col min="4891" max="5120" width="8.88671875" style="1"/>
    <col min="5121" max="5128" width="5.6640625" style="1" customWidth="1"/>
    <col min="5129" max="5130" width="5.44140625" style="1" customWidth="1"/>
    <col min="5131" max="5138" width="5.33203125" style="1" customWidth="1"/>
    <col min="5139" max="5145" width="5.6640625" style="1" customWidth="1"/>
    <col min="5146" max="5146" width="6.44140625" style="1" customWidth="1"/>
    <col min="5147" max="5376" width="8.88671875" style="1"/>
    <col min="5377" max="5384" width="5.6640625" style="1" customWidth="1"/>
    <col min="5385" max="5386" width="5.44140625" style="1" customWidth="1"/>
    <col min="5387" max="5394" width="5.33203125" style="1" customWidth="1"/>
    <col min="5395" max="5401" width="5.6640625" style="1" customWidth="1"/>
    <col min="5402" max="5402" width="6.44140625" style="1" customWidth="1"/>
    <col min="5403" max="5632" width="8.88671875" style="1"/>
    <col min="5633" max="5640" width="5.6640625" style="1" customWidth="1"/>
    <col min="5641" max="5642" width="5.44140625" style="1" customWidth="1"/>
    <col min="5643" max="5650" width="5.33203125" style="1" customWidth="1"/>
    <col min="5651" max="5657" width="5.6640625" style="1" customWidth="1"/>
    <col min="5658" max="5658" width="6.44140625" style="1" customWidth="1"/>
    <col min="5659" max="5888" width="8.88671875" style="1"/>
    <col min="5889" max="5896" width="5.6640625" style="1" customWidth="1"/>
    <col min="5897" max="5898" width="5.44140625" style="1" customWidth="1"/>
    <col min="5899" max="5906" width="5.33203125" style="1" customWidth="1"/>
    <col min="5907" max="5913" width="5.6640625" style="1" customWidth="1"/>
    <col min="5914" max="5914" width="6.44140625" style="1" customWidth="1"/>
    <col min="5915" max="6144" width="8.88671875" style="1"/>
    <col min="6145" max="6152" width="5.6640625" style="1" customWidth="1"/>
    <col min="6153" max="6154" width="5.44140625" style="1" customWidth="1"/>
    <col min="6155" max="6162" width="5.33203125" style="1" customWidth="1"/>
    <col min="6163" max="6169" width="5.6640625" style="1" customWidth="1"/>
    <col min="6170" max="6170" width="6.44140625" style="1" customWidth="1"/>
    <col min="6171" max="6400" width="8.88671875" style="1"/>
    <col min="6401" max="6408" width="5.6640625" style="1" customWidth="1"/>
    <col min="6409" max="6410" width="5.44140625" style="1" customWidth="1"/>
    <col min="6411" max="6418" width="5.33203125" style="1" customWidth="1"/>
    <col min="6419" max="6425" width="5.6640625" style="1" customWidth="1"/>
    <col min="6426" max="6426" width="6.44140625" style="1" customWidth="1"/>
    <col min="6427" max="6656" width="8.88671875" style="1"/>
    <col min="6657" max="6664" width="5.6640625" style="1" customWidth="1"/>
    <col min="6665" max="6666" width="5.44140625" style="1" customWidth="1"/>
    <col min="6667" max="6674" width="5.33203125" style="1" customWidth="1"/>
    <col min="6675" max="6681" width="5.6640625" style="1" customWidth="1"/>
    <col min="6682" max="6682" width="6.44140625" style="1" customWidth="1"/>
    <col min="6683" max="6912" width="8.88671875" style="1"/>
    <col min="6913" max="6920" width="5.6640625" style="1" customWidth="1"/>
    <col min="6921" max="6922" width="5.44140625" style="1" customWidth="1"/>
    <col min="6923" max="6930" width="5.33203125" style="1" customWidth="1"/>
    <col min="6931" max="6937" width="5.6640625" style="1" customWidth="1"/>
    <col min="6938" max="6938" width="6.44140625" style="1" customWidth="1"/>
    <col min="6939" max="7168" width="8.88671875" style="1"/>
    <col min="7169" max="7176" width="5.6640625" style="1" customWidth="1"/>
    <col min="7177" max="7178" width="5.44140625" style="1" customWidth="1"/>
    <col min="7179" max="7186" width="5.33203125" style="1" customWidth="1"/>
    <col min="7187" max="7193" width="5.6640625" style="1" customWidth="1"/>
    <col min="7194" max="7194" width="6.44140625" style="1" customWidth="1"/>
    <col min="7195" max="7424" width="8.88671875" style="1"/>
    <col min="7425" max="7432" width="5.6640625" style="1" customWidth="1"/>
    <col min="7433" max="7434" width="5.44140625" style="1" customWidth="1"/>
    <col min="7435" max="7442" width="5.33203125" style="1" customWidth="1"/>
    <col min="7443" max="7449" width="5.6640625" style="1" customWidth="1"/>
    <col min="7450" max="7450" width="6.44140625" style="1" customWidth="1"/>
    <col min="7451" max="7680" width="8.88671875" style="1"/>
    <col min="7681" max="7688" width="5.6640625" style="1" customWidth="1"/>
    <col min="7689" max="7690" width="5.44140625" style="1" customWidth="1"/>
    <col min="7691" max="7698" width="5.33203125" style="1" customWidth="1"/>
    <col min="7699" max="7705" width="5.6640625" style="1" customWidth="1"/>
    <col min="7706" max="7706" width="6.44140625" style="1" customWidth="1"/>
    <col min="7707" max="7936" width="8.88671875" style="1"/>
    <col min="7937" max="7944" width="5.6640625" style="1" customWidth="1"/>
    <col min="7945" max="7946" width="5.44140625" style="1" customWidth="1"/>
    <col min="7947" max="7954" width="5.33203125" style="1" customWidth="1"/>
    <col min="7955" max="7961" width="5.6640625" style="1" customWidth="1"/>
    <col min="7962" max="7962" width="6.44140625" style="1" customWidth="1"/>
    <col min="7963" max="8192" width="8.88671875" style="1"/>
    <col min="8193" max="8200" width="5.6640625" style="1" customWidth="1"/>
    <col min="8201" max="8202" width="5.44140625" style="1" customWidth="1"/>
    <col min="8203" max="8210" width="5.33203125" style="1" customWidth="1"/>
    <col min="8211" max="8217" width="5.6640625" style="1" customWidth="1"/>
    <col min="8218" max="8218" width="6.44140625" style="1" customWidth="1"/>
    <col min="8219" max="8448" width="8.88671875" style="1"/>
    <col min="8449" max="8456" width="5.6640625" style="1" customWidth="1"/>
    <col min="8457" max="8458" width="5.44140625" style="1" customWidth="1"/>
    <col min="8459" max="8466" width="5.33203125" style="1" customWidth="1"/>
    <col min="8467" max="8473" width="5.6640625" style="1" customWidth="1"/>
    <col min="8474" max="8474" width="6.44140625" style="1" customWidth="1"/>
    <col min="8475" max="8704" width="8.88671875" style="1"/>
    <col min="8705" max="8712" width="5.6640625" style="1" customWidth="1"/>
    <col min="8713" max="8714" width="5.44140625" style="1" customWidth="1"/>
    <col min="8715" max="8722" width="5.33203125" style="1" customWidth="1"/>
    <col min="8723" max="8729" width="5.6640625" style="1" customWidth="1"/>
    <col min="8730" max="8730" width="6.44140625" style="1" customWidth="1"/>
    <col min="8731" max="8960" width="8.88671875" style="1"/>
    <col min="8961" max="8968" width="5.6640625" style="1" customWidth="1"/>
    <col min="8969" max="8970" width="5.44140625" style="1" customWidth="1"/>
    <col min="8971" max="8978" width="5.33203125" style="1" customWidth="1"/>
    <col min="8979" max="8985" width="5.6640625" style="1" customWidth="1"/>
    <col min="8986" max="8986" width="6.44140625" style="1" customWidth="1"/>
    <col min="8987" max="9216" width="8.88671875" style="1"/>
    <col min="9217" max="9224" width="5.6640625" style="1" customWidth="1"/>
    <col min="9225" max="9226" width="5.44140625" style="1" customWidth="1"/>
    <col min="9227" max="9234" width="5.33203125" style="1" customWidth="1"/>
    <col min="9235" max="9241" width="5.6640625" style="1" customWidth="1"/>
    <col min="9242" max="9242" width="6.44140625" style="1" customWidth="1"/>
    <col min="9243" max="9472" width="8.88671875" style="1"/>
    <col min="9473" max="9480" width="5.6640625" style="1" customWidth="1"/>
    <col min="9481" max="9482" width="5.44140625" style="1" customWidth="1"/>
    <col min="9483" max="9490" width="5.33203125" style="1" customWidth="1"/>
    <col min="9491" max="9497" width="5.6640625" style="1" customWidth="1"/>
    <col min="9498" max="9498" width="6.44140625" style="1" customWidth="1"/>
    <col min="9499" max="9728" width="8.88671875" style="1"/>
    <col min="9729" max="9736" width="5.6640625" style="1" customWidth="1"/>
    <col min="9737" max="9738" width="5.44140625" style="1" customWidth="1"/>
    <col min="9739" max="9746" width="5.33203125" style="1" customWidth="1"/>
    <col min="9747" max="9753" width="5.6640625" style="1" customWidth="1"/>
    <col min="9754" max="9754" width="6.44140625" style="1" customWidth="1"/>
    <col min="9755" max="9984" width="8.88671875" style="1"/>
    <col min="9985" max="9992" width="5.6640625" style="1" customWidth="1"/>
    <col min="9993" max="9994" width="5.44140625" style="1" customWidth="1"/>
    <col min="9995" max="10002" width="5.33203125" style="1" customWidth="1"/>
    <col min="10003" max="10009" width="5.6640625" style="1" customWidth="1"/>
    <col min="10010" max="10010" width="6.44140625" style="1" customWidth="1"/>
    <col min="10011" max="10240" width="8.88671875" style="1"/>
    <col min="10241" max="10248" width="5.6640625" style="1" customWidth="1"/>
    <col min="10249" max="10250" width="5.44140625" style="1" customWidth="1"/>
    <col min="10251" max="10258" width="5.33203125" style="1" customWidth="1"/>
    <col min="10259" max="10265" width="5.6640625" style="1" customWidth="1"/>
    <col min="10266" max="10266" width="6.44140625" style="1" customWidth="1"/>
    <col min="10267" max="10496" width="8.88671875" style="1"/>
    <col min="10497" max="10504" width="5.6640625" style="1" customWidth="1"/>
    <col min="10505" max="10506" width="5.44140625" style="1" customWidth="1"/>
    <col min="10507" max="10514" width="5.33203125" style="1" customWidth="1"/>
    <col min="10515" max="10521" width="5.6640625" style="1" customWidth="1"/>
    <col min="10522" max="10522" width="6.44140625" style="1" customWidth="1"/>
    <col min="10523" max="10752" width="8.88671875" style="1"/>
    <col min="10753" max="10760" width="5.6640625" style="1" customWidth="1"/>
    <col min="10761" max="10762" width="5.44140625" style="1" customWidth="1"/>
    <col min="10763" max="10770" width="5.33203125" style="1" customWidth="1"/>
    <col min="10771" max="10777" width="5.6640625" style="1" customWidth="1"/>
    <col min="10778" max="10778" width="6.44140625" style="1" customWidth="1"/>
    <col min="10779" max="11008" width="8.88671875" style="1"/>
    <col min="11009" max="11016" width="5.6640625" style="1" customWidth="1"/>
    <col min="11017" max="11018" width="5.44140625" style="1" customWidth="1"/>
    <col min="11019" max="11026" width="5.33203125" style="1" customWidth="1"/>
    <col min="11027" max="11033" width="5.6640625" style="1" customWidth="1"/>
    <col min="11034" max="11034" width="6.44140625" style="1" customWidth="1"/>
    <col min="11035" max="11264" width="8.88671875" style="1"/>
    <col min="11265" max="11272" width="5.6640625" style="1" customWidth="1"/>
    <col min="11273" max="11274" width="5.44140625" style="1" customWidth="1"/>
    <col min="11275" max="11282" width="5.33203125" style="1" customWidth="1"/>
    <col min="11283" max="11289" width="5.6640625" style="1" customWidth="1"/>
    <col min="11290" max="11290" width="6.44140625" style="1" customWidth="1"/>
    <col min="11291" max="11520" width="8.88671875" style="1"/>
    <col min="11521" max="11528" width="5.6640625" style="1" customWidth="1"/>
    <col min="11529" max="11530" width="5.44140625" style="1" customWidth="1"/>
    <col min="11531" max="11538" width="5.33203125" style="1" customWidth="1"/>
    <col min="11539" max="11545" width="5.6640625" style="1" customWidth="1"/>
    <col min="11546" max="11546" width="6.44140625" style="1" customWidth="1"/>
    <col min="11547" max="11776" width="8.88671875" style="1"/>
    <col min="11777" max="11784" width="5.6640625" style="1" customWidth="1"/>
    <col min="11785" max="11786" width="5.44140625" style="1" customWidth="1"/>
    <col min="11787" max="11794" width="5.33203125" style="1" customWidth="1"/>
    <col min="11795" max="11801" width="5.6640625" style="1" customWidth="1"/>
    <col min="11802" max="11802" width="6.44140625" style="1" customWidth="1"/>
    <col min="11803" max="12032" width="8.88671875" style="1"/>
    <col min="12033" max="12040" width="5.6640625" style="1" customWidth="1"/>
    <col min="12041" max="12042" width="5.44140625" style="1" customWidth="1"/>
    <col min="12043" max="12050" width="5.33203125" style="1" customWidth="1"/>
    <col min="12051" max="12057" width="5.6640625" style="1" customWidth="1"/>
    <col min="12058" max="12058" width="6.44140625" style="1" customWidth="1"/>
    <col min="12059" max="12288" width="8.88671875" style="1"/>
    <col min="12289" max="12296" width="5.6640625" style="1" customWidth="1"/>
    <col min="12297" max="12298" width="5.44140625" style="1" customWidth="1"/>
    <col min="12299" max="12306" width="5.33203125" style="1" customWidth="1"/>
    <col min="12307" max="12313" width="5.6640625" style="1" customWidth="1"/>
    <col min="12314" max="12314" width="6.44140625" style="1" customWidth="1"/>
    <col min="12315" max="12544" width="8.88671875" style="1"/>
    <col min="12545" max="12552" width="5.6640625" style="1" customWidth="1"/>
    <col min="12553" max="12554" width="5.44140625" style="1" customWidth="1"/>
    <col min="12555" max="12562" width="5.33203125" style="1" customWidth="1"/>
    <col min="12563" max="12569" width="5.6640625" style="1" customWidth="1"/>
    <col min="12570" max="12570" width="6.44140625" style="1" customWidth="1"/>
    <col min="12571" max="12800" width="8.88671875" style="1"/>
    <col min="12801" max="12808" width="5.6640625" style="1" customWidth="1"/>
    <col min="12809" max="12810" width="5.44140625" style="1" customWidth="1"/>
    <col min="12811" max="12818" width="5.33203125" style="1" customWidth="1"/>
    <col min="12819" max="12825" width="5.6640625" style="1" customWidth="1"/>
    <col min="12826" max="12826" width="6.44140625" style="1" customWidth="1"/>
    <col min="12827" max="13056" width="8.88671875" style="1"/>
    <col min="13057" max="13064" width="5.6640625" style="1" customWidth="1"/>
    <col min="13065" max="13066" width="5.44140625" style="1" customWidth="1"/>
    <col min="13067" max="13074" width="5.33203125" style="1" customWidth="1"/>
    <col min="13075" max="13081" width="5.6640625" style="1" customWidth="1"/>
    <col min="13082" max="13082" width="6.44140625" style="1" customWidth="1"/>
    <col min="13083" max="13312" width="8.88671875" style="1"/>
    <col min="13313" max="13320" width="5.6640625" style="1" customWidth="1"/>
    <col min="13321" max="13322" width="5.44140625" style="1" customWidth="1"/>
    <col min="13323" max="13330" width="5.33203125" style="1" customWidth="1"/>
    <col min="13331" max="13337" width="5.6640625" style="1" customWidth="1"/>
    <col min="13338" max="13338" width="6.44140625" style="1" customWidth="1"/>
    <col min="13339" max="13568" width="8.88671875" style="1"/>
    <col min="13569" max="13576" width="5.6640625" style="1" customWidth="1"/>
    <col min="13577" max="13578" width="5.44140625" style="1" customWidth="1"/>
    <col min="13579" max="13586" width="5.33203125" style="1" customWidth="1"/>
    <col min="13587" max="13593" width="5.6640625" style="1" customWidth="1"/>
    <col min="13594" max="13594" width="6.44140625" style="1" customWidth="1"/>
    <col min="13595" max="13824" width="8.88671875" style="1"/>
    <col min="13825" max="13832" width="5.6640625" style="1" customWidth="1"/>
    <col min="13833" max="13834" width="5.44140625" style="1" customWidth="1"/>
    <col min="13835" max="13842" width="5.33203125" style="1" customWidth="1"/>
    <col min="13843" max="13849" width="5.6640625" style="1" customWidth="1"/>
    <col min="13850" max="13850" width="6.44140625" style="1" customWidth="1"/>
    <col min="13851" max="14080" width="8.88671875" style="1"/>
    <col min="14081" max="14088" width="5.6640625" style="1" customWidth="1"/>
    <col min="14089" max="14090" width="5.44140625" style="1" customWidth="1"/>
    <col min="14091" max="14098" width="5.33203125" style="1" customWidth="1"/>
    <col min="14099" max="14105" width="5.6640625" style="1" customWidth="1"/>
    <col min="14106" max="14106" width="6.44140625" style="1" customWidth="1"/>
    <col min="14107" max="14336" width="8.88671875" style="1"/>
    <col min="14337" max="14344" width="5.6640625" style="1" customWidth="1"/>
    <col min="14345" max="14346" width="5.44140625" style="1" customWidth="1"/>
    <col min="14347" max="14354" width="5.33203125" style="1" customWidth="1"/>
    <col min="14355" max="14361" width="5.6640625" style="1" customWidth="1"/>
    <col min="14362" max="14362" width="6.44140625" style="1" customWidth="1"/>
    <col min="14363" max="14592" width="8.88671875" style="1"/>
    <col min="14593" max="14600" width="5.6640625" style="1" customWidth="1"/>
    <col min="14601" max="14602" width="5.44140625" style="1" customWidth="1"/>
    <col min="14603" max="14610" width="5.33203125" style="1" customWidth="1"/>
    <col min="14611" max="14617" width="5.6640625" style="1" customWidth="1"/>
    <col min="14618" max="14618" width="6.44140625" style="1" customWidth="1"/>
    <col min="14619" max="14848" width="8.88671875" style="1"/>
    <col min="14849" max="14856" width="5.6640625" style="1" customWidth="1"/>
    <col min="14857" max="14858" width="5.44140625" style="1" customWidth="1"/>
    <col min="14859" max="14866" width="5.33203125" style="1" customWidth="1"/>
    <col min="14867" max="14873" width="5.6640625" style="1" customWidth="1"/>
    <col min="14874" max="14874" width="6.44140625" style="1" customWidth="1"/>
    <col min="14875" max="15104" width="8.88671875" style="1"/>
    <col min="15105" max="15112" width="5.6640625" style="1" customWidth="1"/>
    <col min="15113" max="15114" width="5.44140625" style="1" customWidth="1"/>
    <col min="15115" max="15122" width="5.33203125" style="1" customWidth="1"/>
    <col min="15123" max="15129" width="5.6640625" style="1" customWidth="1"/>
    <col min="15130" max="15130" width="6.44140625" style="1" customWidth="1"/>
    <col min="15131" max="15360" width="8.88671875" style="1"/>
    <col min="15361" max="15368" width="5.6640625" style="1" customWidth="1"/>
    <col min="15369" max="15370" width="5.44140625" style="1" customWidth="1"/>
    <col min="15371" max="15378" width="5.33203125" style="1" customWidth="1"/>
    <col min="15379" max="15385" width="5.6640625" style="1" customWidth="1"/>
    <col min="15386" max="15386" width="6.44140625" style="1" customWidth="1"/>
    <col min="15387" max="15616" width="8.88671875" style="1"/>
    <col min="15617" max="15624" width="5.6640625" style="1" customWidth="1"/>
    <col min="15625" max="15626" width="5.44140625" style="1" customWidth="1"/>
    <col min="15627" max="15634" width="5.33203125" style="1" customWidth="1"/>
    <col min="15635" max="15641" width="5.6640625" style="1" customWidth="1"/>
    <col min="15642" max="15642" width="6.44140625" style="1" customWidth="1"/>
    <col min="15643" max="15872" width="8.88671875" style="1"/>
    <col min="15873" max="15880" width="5.6640625" style="1" customWidth="1"/>
    <col min="15881" max="15882" width="5.44140625" style="1" customWidth="1"/>
    <col min="15883" max="15890" width="5.33203125" style="1" customWidth="1"/>
    <col min="15891" max="15897" width="5.6640625" style="1" customWidth="1"/>
    <col min="15898" max="15898" width="6.44140625" style="1" customWidth="1"/>
    <col min="15899" max="16128" width="8.88671875" style="1"/>
    <col min="16129" max="16136" width="5.6640625" style="1" customWidth="1"/>
    <col min="16137" max="16138" width="5.44140625" style="1" customWidth="1"/>
    <col min="16139" max="16146" width="5.33203125" style="1" customWidth="1"/>
    <col min="16147" max="16153" width="5.6640625" style="1" customWidth="1"/>
    <col min="16154" max="16154" width="6.44140625" style="1" customWidth="1"/>
    <col min="16155" max="16384" width="8.88671875" style="1"/>
  </cols>
  <sheetData>
    <row r="1" spans="1:26" s="35" customFormat="1" ht="13.2" customHeight="1" thickBot="1">
      <c r="A1" s="579" t="s">
        <v>45</v>
      </c>
      <c r="B1" s="579"/>
      <c r="C1" s="579"/>
      <c r="D1" s="579"/>
      <c r="O1" s="15"/>
      <c r="P1" s="15"/>
      <c r="Q1" s="16"/>
      <c r="R1" s="16"/>
      <c r="S1" s="514" t="s">
        <v>11</v>
      </c>
      <c r="T1" s="514"/>
      <c r="U1" s="580" t="s">
        <v>392</v>
      </c>
      <c r="V1" s="580"/>
      <c r="W1" s="580"/>
      <c r="X1" s="580"/>
      <c r="Y1" s="580"/>
      <c r="Z1" s="580"/>
    </row>
    <row r="2" spans="1:26" ht="13.2" thickBot="1">
      <c r="A2" s="18" t="s">
        <v>17</v>
      </c>
      <c r="B2" s="18"/>
      <c r="C2" s="18"/>
      <c r="D2" s="18"/>
      <c r="E2" s="18"/>
      <c r="F2" s="18"/>
      <c r="G2" s="18"/>
      <c r="H2" s="18"/>
      <c r="I2" s="18"/>
      <c r="J2" s="18"/>
      <c r="K2" s="18"/>
      <c r="L2" s="18"/>
      <c r="M2" s="18"/>
      <c r="N2" s="18"/>
      <c r="O2" s="530" t="s">
        <v>12</v>
      </c>
      <c r="P2" s="515"/>
      <c r="Q2" s="515" t="s">
        <v>162</v>
      </c>
      <c r="R2" s="515"/>
      <c r="S2" s="515"/>
      <c r="T2" s="515"/>
      <c r="U2" s="515"/>
      <c r="V2" s="515" t="s">
        <v>13</v>
      </c>
      <c r="W2" s="515"/>
      <c r="X2" s="517">
        <v>30</v>
      </c>
      <c r="Y2" s="518"/>
      <c r="Z2" s="519"/>
    </row>
    <row r="3" spans="1:26" s="381" customFormat="1" ht="28.95" customHeight="1" thickBot="1">
      <c r="A3" s="591" t="s">
        <v>44</v>
      </c>
      <c r="B3" s="583"/>
      <c r="C3" s="582"/>
      <c r="D3" s="379" t="s">
        <v>54</v>
      </c>
      <c r="E3" s="583" t="s">
        <v>14</v>
      </c>
      <c r="F3" s="582"/>
      <c r="G3" s="546" t="s">
        <v>15</v>
      </c>
      <c r="H3" s="546"/>
      <c r="I3" s="546"/>
      <c r="J3" s="546"/>
      <c r="K3" s="581" t="s">
        <v>393</v>
      </c>
      <c r="L3" s="582"/>
      <c r="M3" s="581" t="s">
        <v>70</v>
      </c>
      <c r="N3" s="582"/>
      <c r="O3" s="583" t="s">
        <v>394</v>
      </c>
      <c r="P3" s="582"/>
      <c r="Q3" s="581" t="s">
        <v>16</v>
      </c>
      <c r="R3" s="582"/>
      <c r="S3" s="380" t="s">
        <v>395</v>
      </c>
      <c r="T3" s="581" t="s">
        <v>2</v>
      </c>
      <c r="U3" s="582"/>
      <c r="V3" s="581" t="s">
        <v>34</v>
      </c>
      <c r="W3" s="583"/>
      <c r="X3" s="583"/>
      <c r="Y3" s="581" t="s">
        <v>35</v>
      </c>
      <c r="Z3" s="584"/>
    </row>
    <row r="4" spans="1:26" ht="25.95" customHeight="1" thickTop="1">
      <c r="A4" s="585" t="s">
        <v>36</v>
      </c>
      <c r="B4" s="586"/>
      <c r="C4" s="587"/>
      <c r="D4" s="135" t="s">
        <v>18</v>
      </c>
      <c r="E4" s="531" t="s">
        <v>37</v>
      </c>
      <c r="F4" s="531"/>
      <c r="G4" s="588" t="s">
        <v>396</v>
      </c>
      <c r="H4" s="589"/>
      <c r="I4" s="589"/>
      <c r="J4" s="590"/>
      <c r="K4" s="545">
        <v>40</v>
      </c>
      <c r="L4" s="545"/>
      <c r="M4" s="539">
        <f>K4/$U$15</f>
        <v>1</v>
      </c>
      <c r="N4" s="539"/>
      <c r="O4" s="532">
        <v>38991</v>
      </c>
      <c r="P4" s="532"/>
      <c r="Q4" s="532">
        <v>38991</v>
      </c>
      <c r="R4" s="532"/>
      <c r="S4" s="133" t="s">
        <v>46</v>
      </c>
      <c r="T4" s="521"/>
      <c r="U4" s="521"/>
      <c r="V4" s="588" t="s">
        <v>397</v>
      </c>
      <c r="W4" s="589"/>
      <c r="X4" s="589"/>
      <c r="Y4" s="592"/>
      <c r="Z4" s="593"/>
    </row>
    <row r="5" spans="1:26" ht="27.6" customHeight="1">
      <c r="A5" s="594" t="s">
        <v>47</v>
      </c>
      <c r="B5" s="595"/>
      <c r="C5" s="596"/>
      <c r="D5" s="134" t="s">
        <v>18</v>
      </c>
      <c r="E5" s="531" t="s">
        <v>398</v>
      </c>
      <c r="F5" s="531"/>
      <c r="G5" s="597" t="s">
        <v>399</v>
      </c>
      <c r="H5" s="598"/>
      <c r="I5" s="598"/>
      <c r="J5" s="599"/>
      <c r="K5" s="543">
        <v>40</v>
      </c>
      <c r="L5" s="543"/>
      <c r="M5" s="537">
        <f>K5/$U$15</f>
        <v>1</v>
      </c>
      <c r="N5" s="537"/>
      <c r="O5" s="523">
        <v>38991</v>
      </c>
      <c r="P5" s="523"/>
      <c r="Q5" s="523">
        <v>40087</v>
      </c>
      <c r="R5" s="523"/>
      <c r="S5" s="131" t="s">
        <v>46</v>
      </c>
      <c r="T5" s="531" t="s">
        <v>38</v>
      </c>
      <c r="U5" s="531"/>
      <c r="V5" s="600" t="s">
        <v>400</v>
      </c>
      <c r="W5" s="601"/>
      <c r="X5" s="601"/>
      <c r="Y5" s="602"/>
      <c r="Z5" s="603"/>
    </row>
    <row r="6" spans="1:26" ht="28.95" customHeight="1">
      <c r="A6" s="594" t="s">
        <v>25</v>
      </c>
      <c r="B6" s="595"/>
      <c r="C6" s="596"/>
      <c r="D6" s="134" t="s">
        <v>24</v>
      </c>
      <c r="E6" s="531" t="s">
        <v>401</v>
      </c>
      <c r="F6" s="531"/>
      <c r="G6" s="597"/>
      <c r="H6" s="598"/>
      <c r="I6" s="598"/>
      <c r="J6" s="599"/>
      <c r="K6" s="543">
        <v>40</v>
      </c>
      <c r="L6" s="543"/>
      <c r="M6" s="537">
        <f>K6/$U$15</f>
        <v>1</v>
      </c>
      <c r="N6" s="537"/>
      <c r="O6" s="523">
        <v>39539</v>
      </c>
      <c r="P6" s="523"/>
      <c r="Q6" s="523">
        <v>39539</v>
      </c>
      <c r="R6" s="523"/>
      <c r="S6" s="131" t="s">
        <v>46</v>
      </c>
      <c r="T6" s="511"/>
      <c r="U6" s="511"/>
      <c r="V6" s="600" t="s">
        <v>402</v>
      </c>
      <c r="W6" s="601"/>
      <c r="X6" s="601"/>
      <c r="Y6" s="602"/>
      <c r="Z6" s="603"/>
    </row>
    <row r="7" spans="1:26" ht="25.95" customHeight="1">
      <c r="A7" s="594" t="s">
        <v>403</v>
      </c>
      <c r="B7" s="595"/>
      <c r="C7" s="596"/>
      <c r="D7" s="134" t="s">
        <v>24</v>
      </c>
      <c r="E7" s="604" t="s">
        <v>404</v>
      </c>
      <c r="F7" s="605"/>
      <c r="G7" s="597"/>
      <c r="H7" s="598"/>
      <c r="I7" s="598"/>
      <c r="J7" s="599"/>
      <c r="K7" s="543">
        <v>40</v>
      </c>
      <c r="L7" s="543"/>
      <c r="M7" s="537">
        <f>K7/$U$15</f>
        <v>1</v>
      </c>
      <c r="N7" s="537"/>
      <c r="O7" s="523">
        <v>39356</v>
      </c>
      <c r="P7" s="523"/>
      <c r="Q7" s="523">
        <v>39356</v>
      </c>
      <c r="R7" s="523"/>
      <c r="S7" s="131" t="s">
        <v>46</v>
      </c>
      <c r="T7" s="511"/>
      <c r="U7" s="511"/>
      <c r="V7" s="600"/>
      <c r="W7" s="601"/>
      <c r="X7" s="601"/>
      <c r="Y7" s="597" t="s">
        <v>405</v>
      </c>
      <c r="Z7" s="606"/>
    </row>
    <row r="8" spans="1:26" ht="25.95" customHeight="1">
      <c r="A8" s="594" t="s">
        <v>406</v>
      </c>
      <c r="B8" s="595"/>
      <c r="C8" s="596"/>
      <c r="D8" s="134" t="s">
        <v>18</v>
      </c>
      <c r="E8" s="531" t="s">
        <v>401</v>
      </c>
      <c r="F8" s="531"/>
      <c r="G8" s="597" t="s">
        <v>407</v>
      </c>
      <c r="H8" s="598"/>
      <c r="I8" s="598"/>
      <c r="J8" s="599"/>
      <c r="K8" s="543">
        <v>40</v>
      </c>
      <c r="L8" s="543"/>
      <c r="M8" s="537">
        <f>K8/$U$15</f>
        <v>1</v>
      </c>
      <c r="N8" s="537"/>
      <c r="O8" s="523">
        <v>39539</v>
      </c>
      <c r="P8" s="523"/>
      <c r="Q8" s="523">
        <v>39539</v>
      </c>
      <c r="R8" s="523"/>
      <c r="S8" s="131" t="s">
        <v>46</v>
      </c>
      <c r="T8" s="511"/>
      <c r="U8" s="511"/>
      <c r="V8" s="597" t="s">
        <v>408</v>
      </c>
      <c r="W8" s="598"/>
      <c r="X8" s="598"/>
      <c r="Y8" s="602"/>
      <c r="Z8" s="603"/>
    </row>
    <row r="9" spans="1:26" ht="25.95" customHeight="1">
      <c r="A9" s="594" t="s">
        <v>409</v>
      </c>
      <c r="B9" s="595"/>
      <c r="C9" s="596"/>
      <c r="D9" s="134" t="s">
        <v>18</v>
      </c>
      <c r="E9" s="531" t="s">
        <v>410</v>
      </c>
      <c r="F9" s="531"/>
      <c r="G9" s="597" t="s">
        <v>411</v>
      </c>
      <c r="H9" s="598"/>
      <c r="I9" s="598"/>
      <c r="J9" s="599"/>
      <c r="K9" s="543">
        <v>40</v>
      </c>
      <c r="L9" s="543"/>
      <c r="M9" s="537">
        <v>1</v>
      </c>
      <c r="N9" s="537"/>
      <c r="O9" s="523">
        <v>39356</v>
      </c>
      <c r="P9" s="523"/>
      <c r="Q9" s="523">
        <v>39356</v>
      </c>
      <c r="R9" s="523"/>
      <c r="S9" s="131" t="s">
        <v>46</v>
      </c>
      <c r="T9" s="511"/>
      <c r="U9" s="511"/>
      <c r="V9" s="597" t="s">
        <v>412</v>
      </c>
      <c r="W9" s="598"/>
      <c r="X9" s="598"/>
      <c r="Y9" s="602"/>
      <c r="Z9" s="603"/>
    </row>
    <row r="10" spans="1:26" ht="10.199999999999999" customHeight="1">
      <c r="A10" s="585" t="s">
        <v>413</v>
      </c>
      <c r="B10" s="607"/>
      <c r="C10" s="608"/>
      <c r="D10" s="32"/>
      <c r="E10" s="609"/>
      <c r="F10" s="609"/>
      <c r="G10" s="609"/>
      <c r="H10" s="609"/>
      <c r="I10" s="609"/>
      <c r="J10" s="609"/>
      <c r="K10" s="609"/>
      <c r="L10" s="609"/>
      <c r="M10" s="609"/>
      <c r="N10" s="609"/>
      <c r="O10" s="609"/>
      <c r="P10" s="609"/>
      <c r="Q10" s="609"/>
      <c r="R10" s="609"/>
      <c r="S10" s="32"/>
      <c r="T10" s="609"/>
      <c r="U10" s="609"/>
      <c r="V10" s="609"/>
      <c r="W10" s="609"/>
      <c r="X10" s="484"/>
      <c r="Y10" s="602"/>
      <c r="Z10" s="603"/>
    </row>
    <row r="11" spans="1:26" ht="25.2" customHeight="1">
      <c r="A11" s="594" t="s">
        <v>26</v>
      </c>
      <c r="B11" s="595"/>
      <c r="C11" s="596"/>
      <c r="D11" s="134" t="s">
        <v>414</v>
      </c>
      <c r="E11" s="531" t="s">
        <v>415</v>
      </c>
      <c r="F11" s="531"/>
      <c r="G11" s="597"/>
      <c r="H11" s="598"/>
      <c r="I11" s="598"/>
      <c r="J11" s="599"/>
      <c r="K11" s="543">
        <v>20</v>
      </c>
      <c r="L11" s="543"/>
      <c r="M11" s="537">
        <f>K11/$U$15</f>
        <v>0.5</v>
      </c>
      <c r="N11" s="537"/>
      <c r="O11" s="523">
        <v>39083</v>
      </c>
      <c r="P11" s="523"/>
      <c r="Q11" s="523">
        <v>39083</v>
      </c>
      <c r="R11" s="523"/>
      <c r="S11" s="131" t="s">
        <v>416</v>
      </c>
      <c r="T11" s="511"/>
      <c r="U11" s="511"/>
      <c r="V11" s="597" t="s">
        <v>417</v>
      </c>
      <c r="W11" s="598"/>
      <c r="X11" s="598"/>
      <c r="Y11" s="597" t="s">
        <v>418</v>
      </c>
      <c r="Z11" s="606"/>
    </row>
    <row r="12" spans="1:26" ht="25.2" customHeight="1">
      <c r="A12" s="585" t="s">
        <v>55</v>
      </c>
      <c r="B12" s="607"/>
      <c r="C12" s="608"/>
      <c r="D12" s="136" t="s">
        <v>27</v>
      </c>
      <c r="E12" s="555" t="s">
        <v>419</v>
      </c>
      <c r="F12" s="555"/>
      <c r="G12" s="597" t="s">
        <v>420</v>
      </c>
      <c r="H12" s="598"/>
      <c r="I12" s="598"/>
      <c r="J12" s="599"/>
      <c r="K12" s="554">
        <v>4</v>
      </c>
      <c r="L12" s="554"/>
      <c r="M12" s="610">
        <v>0.1</v>
      </c>
      <c r="N12" s="610"/>
      <c r="O12" s="513">
        <v>39539</v>
      </c>
      <c r="P12" s="513"/>
      <c r="Q12" s="513">
        <v>39539</v>
      </c>
      <c r="R12" s="513"/>
      <c r="S12" s="132" t="s">
        <v>421</v>
      </c>
      <c r="T12" s="512"/>
      <c r="U12" s="512"/>
      <c r="V12" s="600" t="s">
        <v>422</v>
      </c>
      <c r="W12" s="601"/>
      <c r="X12" s="611"/>
      <c r="Y12" s="597" t="s">
        <v>423</v>
      </c>
      <c r="Z12" s="606"/>
    </row>
    <row r="13" spans="1:26" ht="25.2" customHeight="1">
      <c r="A13" s="594" t="s">
        <v>28</v>
      </c>
      <c r="B13" s="595"/>
      <c r="C13" s="596"/>
      <c r="D13" s="136" t="s">
        <v>27</v>
      </c>
      <c r="E13" s="531" t="s">
        <v>424</v>
      </c>
      <c r="F13" s="531"/>
      <c r="G13" s="597" t="s">
        <v>420</v>
      </c>
      <c r="H13" s="598"/>
      <c r="I13" s="598"/>
      <c r="J13" s="599"/>
      <c r="K13" s="543">
        <v>30</v>
      </c>
      <c r="L13" s="543"/>
      <c r="M13" s="537">
        <f>K13/$U$15</f>
        <v>0.75</v>
      </c>
      <c r="N13" s="537"/>
      <c r="O13" s="523">
        <v>39356</v>
      </c>
      <c r="P13" s="523"/>
      <c r="Q13" s="523">
        <v>39356</v>
      </c>
      <c r="R13" s="523"/>
      <c r="S13" s="131" t="s">
        <v>46</v>
      </c>
      <c r="T13" s="511"/>
      <c r="U13" s="511"/>
      <c r="V13" s="612" t="s">
        <v>39</v>
      </c>
      <c r="W13" s="613"/>
      <c r="X13" s="613"/>
      <c r="Y13" s="597" t="s">
        <v>29</v>
      </c>
      <c r="Z13" s="606"/>
    </row>
    <row r="14" spans="1:26" ht="25.2" customHeight="1" thickBot="1">
      <c r="A14" s="594" t="s">
        <v>425</v>
      </c>
      <c r="B14" s="595"/>
      <c r="C14" s="596"/>
      <c r="D14" s="134" t="s">
        <v>24</v>
      </c>
      <c r="E14" s="604" t="s">
        <v>22</v>
      </c>
      <c r="F14" s="605"/>
      <c r="G14" s="597" t="s">
        <v>426</v>
      </c>
      <c r="H14" s="598"/>
      <c r="I14" s="598"/>
      <c r="J14" s="599"/>
      <c r="K14" s="543">
        <v>40</v>
      </c>
      <c r="L14" s="543"/>
      <c r="M14" s="537">
        <f>K14/$U$15</f>
        <v>1</v>
      </c>
      <c r="N14" s="537"/>
      <c r="O14" s="523">
        <v>38808</v>
      </c>
      <c r="P14" s="523"/>
      <c r="Q14" s="523">
        <v>38808</v>
      </c>
      <c r="R14" s="523"/>
      <c r="S14" s="131" t="s">
        <v>40</v>
      </c>
      <c r="T14" s="511"/>
      <c r="U14" s="511"/>
      <c r="V14" s="600"/>
      <c r="W14" s="601"/>
      <c r="X14" s="601"/>
      <c r="Y14" s="602" t="s">
        <v>30</v>
      </c>
      <c r="Z14" s="603"/>
    </row>
    <row r="15" spans="1:26" ht="13.2" thickBot="1">
      <c r="A15" s="25" t="s">
        <v>42</v>
      </c>
      <c r="B15" s="26"/>
      <c r="C15" s="26"/>
      <c r="D15" s="27"/>
      <c r="E15" s="27"/>
      <c r="F15" s="27"/>
      <c r="G15" s="28"/>
      <c r="H15" s="28"/>
      <c r="I15" s="28"/>
      <c r="J15" s="29"/>
      <c r="K15" s="27"/>
      <c r="L15" s="27"/>
      <c r="M15" s="27"/>
      <c r="N15" s="27"/>
      <c r="O15" s="27"/>
      <c r="P15" s="28"/>
      <c r="Q15" s="28"/>
      <c r="R15" s="28"/>
      <c r="S15" s="28"/>
      <c r="T15" s="28"/>
      <c r="U15" s="526">
        <v>40</v>
      </c>
      <c r="V15" s="526"/>
      <c r="W15" s="526"/>
      <c r="X15" s="526"/>
      <c r="Y15" s="526"/>
      <c r="Z15" s="527"/>
    </row>
    <row r="16" spans="1:26">
      <c r="A16" s="30"/>
      <c r="B16" s="30"/>
      <c r="C16" s="30"/>
      <c r="D16" s="31"/>
      <c r="E16" s="32"/>
      <c r="F16" s="32"/>
      <c r="G16" s="32"/>
      <c r="H16" s="33"/>
      <c r="I16" s="31"/>
      <c r="J16" s="31"/>
      <c r="K16" s="31"/>
      <c r="L16" s="31"/>
      <c r="M16" s="31"/>
      <c r="N16" s="31"/>
      <c r="O16" s="31"/>
      <c r="P16" s="32"/>
      <c r="Q16" s="32"/>
      <c r="R16" s="32"/>
      <c r="S16" s="32"/>
      <c r="T16" s="32"/>
      <c r="U16" s="34"/>
      <c r="V16" s="34"/>
      <c r="W16" s="34"/>
      <c r="X16" s="34"/>
      <c r="Y16" s="34"/>
      <c r="Z16" s="34"/>
    </row>
    <row r="18" spans="1:36" s="35" customFormat="1" ht="13.5" customHeight="1">
      <c r="A18" s="382"/>
      <c r="B18" s="628" t="s">
        <v>374</v>
      </c>
      <c r="C18" s="629"/>
      <c r="D18" s="630" t="s">
        <v>375</v>
      </c>
      <c r="E18" s="630"/>
      <c r="F18" s="618" t="s">
        <v>376</v>
      </c>
      <c r="G18" s="619"/>
      <c r="H18" s="630" t="s">
        <v>377</v>
      </c>
      <c r="I18" s="630"/>
      <c r="J18" s="630" t="s">
        <v>378</v>
      </c>
      <c r="K18" s="630"/>
      <c r="L18" s="631" t="s">
        <v>379</v>
      </c>
      <c r="M18" s="631"/>
      <c r="N18" s="614" t="s">
        <v>380</v>
      </c>
      <c r="O18" s="615"/>
      <c r="P18" s="614" t="s">
        <v>381</v>
      </c>
      <c r="Q18" s="615"/>
      <c r="R18" s="618" t="s">
        <v>382</v>
      </c>
      <c r="S18" s="619"/>
      <c r="T18" s="622" t="s">
        <v>383</v>
      </c>
      <c r="U18" s="622"/>
      <c r="V18" s="614" t="s">
        <v>384</v>
      </c>
      <c r="W18" s="615"/>
      <c r="X18" s="624" t="s">
        <v>385</v>
      </c>
      <c r="Y18" s="625"/>
      <c r="Z18" s="1"/>
      <c r="AB18" s="383"/>
      <c r="AC18" s="384"/>
      <c r="AD18" s="384"/>
      <c r="AE18" s="385"/>
      <c r="AF18" s="30"/>
      <c r="AG18" s="30"/>
      <c r="AH18" s="30"/>
    </row>
    <row r="19" spans="1:36" s="35" customFormat="1">
      <c r="A19" s="386"/>
      <c r="B19" s="629"/>
      <c r="C19" s="629"/>
      <c r="D19" s="630"/>
      <c r="E19" s="630"/>
      <c r="F19" s="620"/>
      <c r="G19" s="621"/>
      <c r="H19" s="630"/>
      <c r="I19" s="630"/>
      <c r="J19" s="630"/>
      <c r="K19" s="630"/>
      <c r="L19" s="632"/>
      <c r="M19" s="632"/>
      <c r="N19" s="616"/>
      <c r="O19" s="617"/>
      <c r="P19" s="616"/>
      <c r="Q19" s="617"/>
      <c r="R19" s="620"/>
      <c r="S19" s="621"/>
      <c r="T19" s="623"/>
      <c r="U19" s="623"/>
      <c r="V19" s="616"/>
      <c r="W19" s="617"/>
      <c r="X19" s="626"/>
      <c r="Y19" s="627"/>
      <c r="Z19" s="1"/>
      <c r="AB19" s="387"/>
      <c r="AC19" s="387"/>
      <c r="AD19" s="387"/>
      <c r="AE19" s="387"/>
      <c r="AF19" s="387"/>
      <c r="AG19" s="387"/>
      <c r="AH19" s="387"/>
    </row>
    <row r="20" spans="1:36" s="35" customFormat="1">
      <c r="A20" s="388" t="s">
        <v>386</v>
      </c>
      <c r="B20" s="389" t="s">
        <v>387</v>
      </c>
      <c r="C20" s="389" t="s">
        <v>388</v>
      </c>
      <c r="D20" s="389" t="s">
        <v>387</v>
      </c>
      <c r="E20" s="389" t="s">
        <v>388</v>
      </c>
      <c r="F20" s="389" t="s">
        <v>387</v>
      </c>
      <c r="G20" s="389" t="s">
        <v>388</v>
      </c>
      <c r="H20" s="389" t="s">
        <v>387</v>
      </c>
      <c r="I20" s="389" t="s">
        <v>388</v>
      </c>
      <c r="J20" s="389" t="s">
        <v>387</v>
      </c>
      <c r="K20" s="389" t="s">
        <v>388</v>
      </c>
      <c r="L20" s="389" t="s">
        <v>387</v>
      </c>
      <c r="M20" s="389" t="s">
        <v>388</v>
      </c>
      <c r="N20" s="389" t="s">
        <v>387</v>
      </c>
      <c r="O20" s="389" t="s">
        <v>388</v>
      </c>
      <c r="P20" s="389" t="s">
        <v>387</v>
      </c>
      <c r="Q20" s="389" t="s">
        <v>388</v>
      </c>
      <c r="R20" s="389" t="s">
        <v>387</v>
      </c>
      <c r="S20" s="389" t="s">
        <v>388</v>
      </c>
      <c r="T20" s="389" t="s">
        <v>387</v>
      </c>
      <c r="U20" s="389" t="s">
        <v>388</v>
      </c>
      <c r="V20" s="389" t="s">
        <v>387</v>
      </c>
      <c r="W20" s="389" t="s">
        <v>388</v>
      </c>
      <c r="X20" s="389" t="s">
        <v>387</v>
      </c>
      <c r="Y20" s="389" t="s">
        <v>388</v>
      </c>
      <c r="Z20" s="1"/>
      <c r="AA20" s="387"/>
      <c r="AB20" s="387"/>
      <c r="AC20" s="387"/>
      <c r="AD20" s="387"/>
      <c r="AE20" s="387"/>
      <c r="AF20" s="387"/>
      <c r="AG20" s="387"/>
    </row>
    <row r="21" spans="1:36" s="35" customFormat="1">
      <c r="A21" s="390" t="s">
        <v>389</v>
      </c>
      <c r="B21" s="391"/>
      <c r="C21" s="391"/>
      <c r="D21" s="391"/>
      <c r="E21" s="391"/>
      <c r="F21" s="391"/>
      <c r="G21" s="391"/>
      <c r="H21" s="391"/>
      <c r="I21" s="391"/>
      <c r="J21" s="391"/>
      <c r="K21" s="391"/>
      <c r="L21" s="391"/>
      <c r="M21" s="391"/>
      <c r="N21" s="391"/>
      <c r="O21" s="392"/>
      <c r="P21" s="392"/>
      <c r="Q21" s="392"/>
      <c r="R21" s="392"/>
      <c r="S21" s="392"/>
      <c r="T21" s="392"/>
      <c r="U21" s="392"/>
      <c r="V21" s="392"/>
      <c r="W21" s="392"/>
      <c r="X21" s="392"/>
      <c r="Y21" s="392"/>
      <c r="Z21" s="1"/>
      <c r="AB21" s="387"/>
      <c r="AC21" s="387"/>
      <c r="AD21" s="387"/>
      <c r="AE21" s="387"/>
      <c r="AF21" s="387"/>
      <c r="AG21" s="387"/>
      <c r="AH21" s="387"/>
    </row>
    <row r="22" spans="1:36" s="35" customFormat="1">
      <c r="A22" s="390" t="s">
        <v>390</v>
      </c>
      <c r="B22" s="391"/>
      <c r="C22" s="391"/>
      <c r="D22" s="391"/>
      <c r="E22" s="391"/>
      <c r="F22" s="391"/>
      <c r="G22" s="391"/>
      <c r="H22" s="391"/>
      <c r="I22" s="391"/>
      <c r="J22" s="391"/>
      <c r="K22" s="391"/>
      <c r="L22" s="391"/>
      <c r="M22" s="391"/>
      <c r="N22" s="391"/>
      <c r="O22" s="392"/>
      <c r="P22" s="392"/>
      <c r="Q22" s="392"/>
      <c r="R22" s="392"/>
      <c r="S22" s="392"/>
      <c r="T22" s="392"/>
      <c r="U22" s="392"/>
      <c r="V22" s="392"/>
      <c r="W22" s="392"/>
      <c r="X22" s="392"/>
      <c r="Y22" s="392"/>
      <c r="Z22" s="1"/>
      <c r="AB22" s="387"/>
      <c r="AC22" s="387"/>
      <c r="AD22" s="387"/>
      <c r="AE22" s="387"/>
      <c r="AF22" s="387"/>
      <c r="AG22" s="387"/>
      <c r="AH22" s="387"/>
    </row>
    <row r="23" spans="1:36" s="35" customFormat="1" ht="12.6" customHeight="1">
      <c r="A23" s="393" t="s">
        <v>391</v>
      </c>
      <c r="B23" s="635"/>
      <c r="C23" s="636"/>
      <c r="D23" s="137"/>
      <c r="E23" s="138"/>
      <c r="F23" s="635"/>
      <c r="G23" s="636"/>
      <c r="H23" s="637"/>
      <c r="I23" s="637"/>
      <c r="J23" s="635"/>
      <c r="K23" s="636"/>
      <c r="L23" s="635"/>
      <c r="M23" s="636"/>
      <c r="N23" s="635"/>
      <c r="O23" s="636"/>
      <c r="P23" s="635"/>
      <c r="Q23" s="636"/>
      <c r="R23" s="635"/>
      <c r="S23" s="636"/>
      <c r="T23" s="635"/>
      <c r="U23" s="636"/>
      <c r="V23" s="635"/>
      <c r="W23" s="636"/>
      <c r="X23" s="452"/>
      <c r="Y23" s="452"/>
      <c r="Z23" s="1"/>
      <c r="AA23" s="394"/>
      <c r="AB23" s="395"/>
      <c r="AC23" s="383"/>
      <c r="AD23" s="396"/>
      <c r="AE23" s="396"/>
      <c r="AF23" s="397"/>
      <c r="AG23" s="14"/>
      <c r="AH23" s="14"/>
      <c r="AI23" s="14"/>
    </row>
    <row r="24" spans="1:36" s="35" customFormat="1">
      <c r="A24" s="398"/>
      <c r="B24" s="36"/>
      <c r="C24" s="36"/>
      <c r="J24" s="36"/>
      <c r="K24" s="36"/>
      <c r="L24" s="36"/>
      <c r="M24" s="36"/>
      <c r="N24" s="36"/>
      <c r="O24" s="36"/>
      <c r="P24" s="36"/>
      <c r="Q24" s="36"/>
      <c r="R24" s="36"/>
      <c r="S24" s="36"/>
      <c r="T24" s="36"/>
      <c r="U24" s="36"/>
      <c r="V24" s="36"/>
      <c r="W24" s="36"/>
      <c r="X24" s="36"/>
      <c r="Y24" s="36"/>
      <c r="Z24" s="36"/>
      <c r="AB24" s="394"/>
      <c r="AC24" s="395"/>
      <c r="AD24" s="383"/>
      <c r="AE24" s="396"/>
      <c r="AF24" s="396"/>
      <c r="AG24" s="397"/>
      <c r="AH24" s="14"/>
      <c r="AI24" s="14"/>
      <c r="AJ24" s="14"/>
    </row>
    <row r="25" spans="1:36" s="402" customFormat="1" ht="12" customHeight="1">
      <c r="A25" s="399" t="s">
        <v>19</v>
      </c>
      <c r="B25" s="400" t="s">
        <v>427</v>
      </c>
      <c r="C25" s="400"/>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1"/>
    </row>
    <row r="26" spans="1:36" s="402" customFormat="1" ht="10.8">
      <c r="A26" s="399" t="s">
        <v>49</v>
      </c>
      <c r="B26" s="403" t="s">
        <v>20</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5"/>
    </row>
    <row r="27" spans="1:36" s="402" customFormat="1" ht="10.8">
      <c r="A27" s="399" t="s">
        <v>50</v>
      </c>
      <c r="B27" s="633" t="s">
        <v>428</v>
      </c>
      <c r="C27" s="633"/>
      <c r="D27" s="633"/>
      <c r="E27" s="633"/>
      <c r="F27" s="633"/>
      <c r="G27" s="633"/>
      <c r="H27" s="633"/>
      <c r="I27" s="633"/>
      <c r="J27" s="633"/>
      <c r="K27" s="633"/>
      <c r="L27" s="633"/>
      <c r="M27" s="633"/>
      <c r="N27" s="633"/>
      <c r="O27" s="633"/>
      <c r="P27" s="633"/>
      <c r="Q27" s="633"/>
      <c r="R27" s="633"/>
      <c r="S27" s="633"/>
      <c r="T27" s="633"/>
      <c r="U27" s="633"/>
      <c r="V27" s="633"/>
      <c r="W27" s="633"/>
      <c r="X27" s="633"/>
      <c r="Y27" s="633"/>
      <c r="Z27" s="633"/>
      <c r="AA27" s="401"/>
    </row>
    <row r="28" spans="1:36" s="401" customFormat="1" ht="10.8">
      <c r="A28" s="399" t="s">
        <v>51</v>
      </c>
      <c r="B28" s="633" t="s">
        <v>429</v>
      </c>
      <c r="C28" s="633"/>
      <c r="D28" s="633"/>
      <c r="E28" s="633"/>
      <c r="F28" s="633"/>
      <c r="G28" s="633"/>
      <c r="H28" s="633"/>
      <c r="I28" s="633"/>
      <c r="J28" s="633"/>
      <c r="K28" s="633"/>
      <c r="L28" s="633"/>
      <c r="M28" s="633"/>
      <c r="N28" s="633"/>
      <c r="O28" s="633"/>
      <c r="P28" s="633"/>
      <c r="Q28" s="633"/>
      <c r="R28" s="633"/>
      <c r="S28" s="633"/>
      <c r="T28" s="633"/>
      <c r="U28" s="633"/>
      <c r="V28" s="633"/>
      <c r="W28" s="633"/>
      <c r="X28" s="633"/>
      <c r="Y28" s="633"/>
      <c r="Z28" s="633"/>
    </row>
    <row r="29" spans="1:36" s="402" customFormat="1" ht="10.8">
      <c r="A29" s="399" t="s">
        <v>52</v>
      </c>
      <c r="B29" s="633" t="s">
        <v>430</v>
      </c>
      <c r="C29" s="633"/>
      <c r="D29" s="633"/>
      <c r="E29" s="633"/>
      <c r="F29" s="633"/>
      <c r="G29" s="633"/>
      <c r="H29" s="633"/>
      <c r="I29" s="633"/>
      <c r="J29" s="633"/>
      <c r="K29" s="633"/>
      <c r="L29" s="633"/>
      <c r="M29" s="633"/>
      <c r="N29" s="633"/>
      <c r="O29" s="633"/>
      <c r="P29" s="633"/>
      <c r="Q29" s="633"/>
      <c r="R29" s="633"/>
      <c r="S29" s="633"/>
      <c r="T29" s="633"/>
      <c r="U29" s="633"/>
      <c r="V29" s="633"/>
      <c r="W29" s="633"/>
      <c r="X29" s="633"/>
      <c r="Y29" s="633"/>
      <c r="Z29" s="633"/>
      <c r="AA29" s="401"/>
    </row>
    <row r="30" spans="1:36" s="402" customFormat="1" ht="10.8">
      <c r="A30" s="399" t="s">
        <v>3</v>
      </c>
      <c r="B30" s="633" t="s">
        <v>431</v>
      </c>
      <c r="C30" s="633"/>
      <c r="D30" s="633"/>
      <c r="E30" s="633"/>
      <c r="F30" s="633"/>
      <c r="G30" s="633"/>
      <c r="H30" s="633"/>
      <c r="I30" s="633"/>
      <c r="J30" s="633"/>
      <c r="K30" s="633"/>
      <c r="L30" s="633"/>
      <c r="M30" s="633"/>
      <c r="N30" s="633"/>
      <c r="O30" s="633"/>
      <c r="P30" s="633"/>
      <c r="Q30" s="633"/>
      <c r="R30" s="633"/>
      <c r="S30" s="633"/>
      <c r="T30" s="633"/>
      <c r="U30" s="633"/>
      <c r="V30" s="633"/>
      <c r="W30" s="633"/>
      <c r="X30" s="633"/>
      <c r="Y30" s="633"/>
      <c r="Z30" s="633"/>
      <c r="AA30" s="405"/>
    </row>
    <row r="31" spans="1:36" s="402" customFormat="1" ht="13.2" customHeight="1">
      <c r="A31" s="399" t="s">
        <v>4</v>
      </c>
      <c r="B31" s="400" t="s">
        <v>33</v>
      </c>
      <c r="C31" s="400"/>
      <c r="D31" s="400"/>
      <c r="E31" s="400"/>
      <c r="F31" s="400"/>
      <c r="G31" s="400"/>
      <c r="H31" s="406"/>
      <c r="I31" s="400"/>
      <c r="J31" s="400"/>
      <c r="K31" s="400"/>
      <c r="L31" s="400"/>
      <c r="M31" s="400"/>
      <c r="N31" s="407"/>
      <c r="O31" s="407"/>
      <c r="P31" s="407"/>
      <c r="Q31" s="400"/>
      <c r="R31" s="400"/>
      <c r="S31" s="400"/>
      <c r="T31" s="400"/>
      <c r="U31" s="400"/>
      <c r="V31" s="400"/>
      <c r="W31" s="400"/>
      <c r="X31" s="400"/>
      <c r="Y31" s="400"/>
      <c r="Z31" s="400"/>
      <c r="AA31" s="401"/>
    </row>
    <row r="32" spans="1:36" s="20" customFormat="1" ht="10.8">
      <c r="A32" s="399" t="s">
        <v>5</v>
      </c>
      <c r="B32" s="400" t="s">
        <v>432</v>
      </c>
      <c r="C32" s="400"/>
      <c r="D32" s="400"/>
      <c r="E32" s="400"/>
      <c r="F32" s="400"/>
      <c r="G32" s="400"/>
      <c r="H32" s="400"/>
      <c r="I32" s="400"/>
      <c r="J32" s="400"/>
      <c r="K32" s="400"/>
      <c r="L32" s="400"/>
      <c r="M32" s="400"/>
      <c r="N32" s="408"/>
      <c r="O32" s="408"/>
      <c r="P32" s="408"/>
      <c r="Q32" s="400"/>
      <c r="R32" s="400"/>
      <c r="S32" s="400"/>
      <c r="T32" s="400"/>
      <c r="U32" s="400"/>
      <c r="V32" s="400"/>
      <c r="W32" s="400"/>
      <c r="X32" s="400"/>
      <c r="Y32" s="400"/>
      <c r="Z32" s="400"/>
      <c r="AA32" s="401"/>
    </row>
    <row r="33" spans="1:28" s="410" customFormat="1" ht="21" customHeight="1">
      <c r="A33" s="399" t="s">
        <v>433</v>
      </c>
      <c r="B33" s="634" t="s">
        <v>434</v>
      </c>
      <c r="C33" s="634"/>
      <c r="D33" s="634"/>
      <c r="E33" s="634"/>
      <c r="F33" s="634"/>
      <c r="G33" s="634"/>
      <c r="H33" s="634"/>
      <c r="I33" s="634"/>
      <c r="J33" s="634"/>
      <c r="K33" s="634"/>
      <c r="L33" s="634"/>
      <c r="M33" s="634"/>
      <c r="N33" s="634"/>
      <c r="O33" s="634"/>
      <c r="P33" s="634"/>
      <c r="Q33" s="634"/>
      <c r="R33" s="634"/>
      <c r="S33" s="634"/>
      <c r="T33" s="634"/>
      <c r="U33" s="634"/>
      <c r="V33" s="634"/>
      <c r="W33" s="634"/>
      <c r="X33" s="634"/>
      <c r="Y33" s="634"/>
      <c r="Z33" s="634"/>
      <c r="AA33" s="409"/>
    </row>
    <row r="34" spans="1:28" s="20" customFormat="1" ht="12">
      <c r="A34" s="411"/>
      <c r="B34" s="411"/>
      <c r="C34" s="411"/>
      <c r="D34" s="411"/>
      <c r="E34" s="411"/>
      <c r="F34" s="412"/>
      <c r="G34" s="411"/>
      <c r="H34" s="411"/>
      <c r="I34" s="411"/>
      <c r="J34" s="411"/>
      <c r="K34" s="411"/>
      <c r="L34" s="411"/>
      <c r="M34" s="413"/>
      <c r="N34" s="413"/>
      <c r="O34" s="413"/>
      <c r="P34" s="413"/>
      <c r="Q34" s="413"/>
      <c r="R34" s="413"/>
      <c r="S34" s="413"/>
      <c r="T34" s="413"/>
      <c r="U34" s="413"/>
      <c r="V34" s="413"/>
      <c r="W34" s="413"/>
      <c r="X34" s="413"/>
      <c r="Y34" s="413"/>
      <c r="Z34" s="413"/>
      <c r="AA34" s="414"/>
      <c r="AB34" s="414"/>
    </row>
  </sheetData>
  <mergeCells count="157">
    <mergeCell ref="B33:Z33"/>
    <mergeCell ref="P23:Q23"/>
    <mergeCell ref="R23:S23"/>
    <mergeCell ref="T23:U23"/>
    <mergeCell ref="V23:W23"/>
    <mergeCell ref="X23:Y23"/>
    <mergeCell ref="B27:Z27"/>
    <mergeCell ref="B23:C23"/>
    <mergeCell ref="F23:G23"/>
    <mergeCell ref="H23:I23"/>
    <mergeCell ref="J23:K23"/>
    <mergeCell ref="L23:M23"/>
    <mergeCell ref="N23:O23"/>
    <mergeCell ref="B18:C19"/>
    <mergeCell ref="D18:E19"/>
    <mergeCell ref="F18:G19"/>
    <mergeCell ref="H18:I19"/>
    <mergeCell ref="J18:K19"/>
    <mergeCell ref="L18:M19"/>
    <mergeCell ref="B28:Z28"/>
    <mergeCell ref="B29:Z29"/>
    <mergeCell ref="B30:Z30"/>
    <mergeCell ref="Y14:Z14"/>
    <mergeCell ref="U15:Z15"/>
    <mergeCell ref="O13:P13"/>
    <mergeCell ref="Q13:R13"/>
    <mergeCell ref="T13:U13"/>
    <mergeCell ref="V13:X13"/>
    <mergeCell ref="Y13:Z13"/>
    <mergeCell ref="N18:O19"/>
    <mergeCell ref="P18:Q19"/>
    <mergeCell ref="R18:S19"/>
    <mergeCell ref="T18:U19"/>
    <mergeCell ref="V18:W19"/>
    <mergeCell ref="X18:Y19"/>
    <mergeCell ref="A14:C14"/>
    <mergeCell ref="E14:F14"/>
    <mergeCell ref="G14:J14"/>
    <mergeCell ref="K14:L14"/>
    <mergeCell ref="M14:N14"/>
    <mergeCell ref="O12:P12"/>
    <mergeCell ref="Q12:R12"/>
    <mergeCell ref="T12:U12"/>
    <mergeCell ref="V12:X12"/>
    <mergeCell ref="O14:P14"/>
    <mergeCell ref="Q14:R14"/>
    <mergeCell ref="T14:U14"/>
    <mergeCell ref="V14:X14"/>
    <mergeCell ref="V10:X10"/>
    <mergeCell ref="Y10:Z10"/>
    <mergeCell ref="A11:C11"/>
    <mergeCell ref="E11:F11"/>
    <mergeCell ref="G11:J11"/>
    <mergeCell ref="K11:L11"/>
    <mergeCell ref="M11:N11"/>
    <mergeCell ref="Y12:Z12"/>
    <mergeCell ref="A13:C13"/>
    <mergeCell ref="E13:F13"/>
    <mergeCell ref="G13:J13"/>
    <mergeCell ref="K13:L13"/>
    <mergeCell ref="M13:N13"/>
    <mergeCell ref="O11:P11"/>
    <mergeCell ref="Q11:R11"/>
    <mergeCell ref="T11:U11"/>
    <mergeCell ref="V11:X11"/>
    <mergeCell ref="Y11:Z11"/>
    <mergeCell ref="A12:C12"/>
    <mergeCell ref="E12:F12"/>
    <mergeCell ref="G12:J12"/>
    <mergeCell ref="K12:L12"/>
    <mergeCell ref="M12:N12"/>
    <mergeCell ref="A10:C10"/>
    <mergeCell ref="E10:F10"/>
    <mergeCell ref="G10:H10"/>
    <mergeCell ref="I10:J10"/>
    <mergeCell ref="K10:L10"/>
    <mergeCell ref="M10:N10"/>
    <mergeCell ref="O10:P10"/>
    <mergeCell ref="Q10:R10"/>
    <mergeCell ref="T10:U10"/>
    <mergeCell ref="Y8:Z8"/>
    <mergeCell ref="A9:C9"/>
    <mergeCell ref="E9:F9"/>
    <mergeCell ref="G9:J9"/>
    <mergeCell ref="K9:L9"/>
    <mergeCell ref="M9:N9"/>
    <mergeCell ref="O9:P9"/>
    <mergeCell ref="Q9:R9"/>
    <mergeCell ref="T9:U9"/>
    <mergeCell ref="V9:X9"/>
    <mergeCell ref="Y9:Z9"/>
    <mergeCell ref="A8:C8"/>
    <mergeCell ref="E8:F8"/>
    <mergeCell ref="G8:J8"/>
    <mergeCell ref="K8:L8"/>
    <mergeCell ref="M8:N8"/>
    <mergeCell ref="O8:P8"/>
    <mergeCell ref="Q8:R8"/>
    <mergeCell ref="T8:U8"/>
    <mergeCell ref="V8:X8"/>
    <mergeCell ref="Y6:Z6"/>
    <mergeCell ref="A7:C7"/>
    <mergeCell ref="E7:F7"/>
    <mergeCell ref="G7:J7"/>
    <mergeCell ref="K7:L7"/>
    <mergeCell ref="M7:N7"/>
    <mergeCell ref="O7:P7"/>
    <mergeCell ref="Q7:R7"/>
    <mergeCell ref="T7:U7"/>
    <mergeCell ref="V7:X7"/>
    <mergeCell ref="Y7:Z7"/>
    <mergeCell ref="A6:C6"/>
    <mergeCell ref="E6:F6"/>
    <mergeCell ref="G6:J6"/>
    <mergeCell ref="K6:L6"/>
    <mergeCell ref="M6:N6"/>
    <mergeCell ref="O6:P6"/>
    <mergeCell ref="Q6:R6"/>
    <mergeCell ref="T6:U6"/>
    <mergeCell ref="V6:X6"/>
    <mergeCell ref="Q4:R4"/>
    <mergeCell ref="T4:U4"/>
    <mergeCell ref="V4:X4"/>
    <mergeCell ref="Y4:Z4"/>
    <mergeCell ref="A5:C5"/>
    <mergeCell ref="E5:F5"/>
    <mergeCell ref="G5:J5"/>
    <mergeCell ref="K5:L5"/>
    <mergeCell ref="M5:N5"/>
    <mergeCell ref="O5:P5"/>
    <mergeCell ref="Q5:R5"/>
    <mergeCell ref="T5:U5"/>
    <mergeCell ref="V5:X5"/>
    <mergeCell ref="Y5:Z5"/>
    <mergeCell ref="A4:C4"/>
    <mergeCell ref="E4:F4"/>
    <mergeCell ref="G4:J4"/>
    <mergeCell ref="K4:L4"/>
    <mergeCell ref="M4:N4"/>
    <mergeCell ref="O4:P4"/>
    <mergeCell ref="A3:C3"/>
    <mergeCell ref="E3:F3"/>
    <mergeCell ref="G3:J3"/>
    <mergeCell ref="K3:L3"/>
    <mergeCell ref="M3:N3"/>
    <mergeCell ref="O3:P3"/>
    <mergeCell ref="A1:D1"/>
    <mergeCell ref="S1:T1"/>
    <mergeCell ref="U1:Z1"/>
    <mergeCell ref="O2:P2"/>
    <mergeCell ref="Q2:U2"/>
    <mergeCell ref="V2:W2"/>
    <mergeCell ref="X2:Z2"/>
    <mergeCell ref="Q3:R3"/>
    <mergeCell ref="T3:U3"/>
    <mergeCell ref="V3:X3"/>
    <mergeCell ref="Y3:Z3"/>
  </mergeCells>
  <phoneticPr fontId="2"/>
  <pageMargins left="0.33" right="0.22" top="0.35" bottom="0.26" header="0.36" footer="0.27"/>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8"/>
  <sheetViews>
    <sheetView showGridLines="0" view="pageBreakPreview" zoomScaleNormal="100" zoomScaleSheetLayoutView="100" workbookViewId="0"/>
  </sheetViews>
  <sheetFormatPr defaultColWidth="9.109375" defaultRowHeight="21" customHeight="1"/>
  <cols>
    <col min="1" max="1" width="2.88671875" style="44" customWidth="1"/>
    <col min="2" max="2" width="16.5546875" style="38" customWidth="1"/>
    <col min="3" max="3" width="7.33203125" style="44" customWidth="1"/>
    <col min="4" max="5" width="8.44140625" style="44" customWidth="1"/>
    <col min="6" max="36" width="2.88671875" style="44" customWidth="1"/>
    <col min="37" max="37" width="7.33203125" style="44" customWidth="1"/>
    <col min="38" max="39" width="8.44140625" style="44" customWidth="1"/>
    <col min="40" max="40" width="6.21875" style="44" customWidth="1"/>
    <col min="41" max="16384" width="9.109375" style="44"/>
  </cols>
  <sheetData>
    <row r="1" spans="1:40" ht="20.100000000000001" customHeight="1">
      <c r="A1" s="37" t="s">
        <v>72</v>
      </c>
      <c r="C1" s="39"/>
      <c r="D1" s="39"/>
      <c r="E1" s="39"/>
      <c r="F1" s="39"/>
      <c r="G1" s="39"/>
      <c r="H1" s="39"/>
      <c r="I1" s="39"/>
      <c r="J1" s="39"/>
      <c r="K1" s="39"/>
      <c r="L1" s="39"/>
      <c r="M1" s="39"/>
      <c r="N1" s="39"/>
      <c r="O1" s="39"/>
      <c r="P1" s="39"/>
      <c r="Q1" s="39"/>
      <c r="R1" s="39"/>
      <c r="S1" s="39"/>
      <c r="T1" s="39"/>
      <c r="U1" s="39"/>
      <c r="V1" s="39"/>
      <c r="W1" s="39"/>
      <c r="X1" s="40"/>
      <c r="Y1" s="40"/>
      <c r="Z1" s="41"/>
      <c r="AA1" s="41"/>
      <c r="AB1" s="41"/>
      <c r="AC1" s="41"/>
      <c r="AD1" s="42"/>
      <c r="AE1" s="42"/>
      <c r="AF1" s="42"/>
      <c r="AG1" s="42"/>
      <c r="AH1" s="42"/>
      <c r="AI1" s="43" t="s">
        <v>73</v>
      </c>
      <c r="AJ1" s="43"/>
      <c r="AK1" s="638" t="s">
        <v>176</v>
      </c>
      <c r="AL1" s="638"/>
      <c r="AM1" s="638"/>
      <c r="AN1" s="638"/>
    </row>
    <row r="2" spans="1:40" ht="18" customHeight="1">
      <c r="A2" s="45"/>
      <c r="B2" s="46"/>
      <c r="C2" s="46"/>
      <c r="D2" s="46"/>
      <c r="E2" s="46"/>
      <c r="F2" s="46"/>
      <c r="G2" s="46"/>
      <c r="H2" s="46"/>
      <c r="I2" s="46"/>
      <c r="J2" s="46"/>
      <c r="K2" s="47"/>
      <c r="L2" s="47"/>
      <c r="M2" s="639">
        <v>2024</v>
      </c>
      <c r="N2" s="639"/>
      <c r="O2" s="639"/>
      <c r="P2" s="639"/>
      <c r="Q2" s="640" t="s">
        <v>75</v>
      </c>
      <c r="R2" s="640"/>
      <c r="S2" s="639">
        <v>5</v>
      </c>
      <c r="T2" s="639"/>
      <c r="U2" s="640" t="s">
        <v>76</v>
      </c>
      <c r="V2" s="640"/>
      <c r="W2" s="46"/>
      <c r="X2" s="46"/>
      <c r="Y2" s="46"/>
      <c r="Z2" s="41"/>
      <c r="AA2" s="41"/>
      <c r="AC2" s="43"/>
      <c r="AD2" s="46"/>
      <c r="AE2" s="46"/>
      <c r="AF2" s="46"/>
      <c r="AG2" s="46"/>
      <c r="AH2" s="46"/>
      <c r="AI2" s="43" t="s">
        <v>77</v>
      </c>
      <c r="AJ2" s="43"/>
      <c r="AK2" s="641"/>
      <c r="AL2" s="641"/>
      <c r="AM2" s="641"/>
      <c r="AN2" s="641"/>
    </row>
    <row r="3" spans="1:40" ht="18" customHeight="1">
      <c r="A3" s="48"/>
      <c r="B3" s="48"/>
      <c r="C3" s="48"/>
      <c r="D3" s="48"/>
      <c r="E3" s="48"/>
      <c r="F3" s="48"/>
      <c r="G3" s="48"/>
      <c r="H3" s="48"/>
      <c r="I3" s="48"/>
      <c r="J3" s="48"/>
      <c r="K3" s="48"/>
      <c r="L3" s="48"/>
      <c r="M3" s="48"/>
      <c r="N3" s="48"/>
      <c r="O3" s="48"/>
      <c r="P3" s="48"/>
      <c r="Q3" s="48"/>
      <c r="R3" s="48"/>
      <c r="S3" s="48"/>
      <c r="T3" s="48"/>
      <c r="U3" s="48"/>
      <c r="V3" s="48"/>
      <c r="W3" s="48"/>
      <c r="Y3" s="49"/>
      <c r="Z3" s="49"/>
      <c r="AA3" s="49"/>
      <c r="AB3" s="41"/>
      <c r="AC3" s="49"/>
      <c r="AD3" s="49"/>
      <c r="AE3" s="49"/>
      <c r="AF3" s="49"/>
      <c r="AG3" s="49"/>
      <c r="AH3" s="49"/>
      <c r="AI3" s="50" t="s">
        <v>78</v>
      </c>
      <c r="AJ3" s="43"/>
      <c r="AK3" s="642"/>
      <c r="AL3" s="642"/>
      <c r="AM3" s="642"/>
      <c r="AN3" s="642"/>
    </row>
    <row r="4" spans="1:40" ht="18" customHeight="1">
      <c r="A4" s="48"/>
      <c r="B4" s="48"/>
      <c r="C4" s="48"/>
      <c r="D4" s="48"/>
      <c r="E4" s="48"/>
      <c r="F4" s="48"/>
      <c r="G4" s="48"/>
      <c r="H4" s="48"/>
      <c r="I4" s="48"/>
      <c r="J4" s="48"/>
      <c r="K4" s="48"/>
      <c r="L4" s="48"/>
      <c r="M4" s="48"/>
      <c r="N4" s="48"/>
      <c r="O4" s="48"/>
      <c r="P4" s="48"/>
      <c r="Q4" s="48"/>
      <c r="R4" s="48"/>
      <c r="S4" s="48"/>
      <c r="T4" s="48"/>
      <c r="U4" s="48"/>
      <c r="V4" s="48"/>
      <c r="W4" s="48"/>
      <c r="Y4" s="49"/>
      <c r="Z4" s="49"/>
      <c r="AA4" s="49"/>
      <c r="AB4" s="41"/>
      <c r="AC4" s="49"/>
      <c r="AD4" s="49"/>
      <c r="AE4" s="49"/>
      <c r="AF4" s="49"/>
      <c r="AG4" s="49"/>
      <c r="AH4" s="49"/>
      <c r="AI4" s="50" t="s">
        <v>79</v>
      </c>
      <c r="AJ4" s="43"/>
      <c r="AK4" s="642"/>
      <c r="AL4" s="642"/>
      <c r="AM4" s="642"/>
      <c r="AN4" s="642"/>
    </row>
    <row r="5" spans="1:40" ht="18" customHeight="1">
      <c r="A5" s="48"/>
      <c r="B5" s="48"/>
      <c r="C5" s="48"/>
      <c r="D5" s="48"/>
      <c r="E5" s="48"/>
      <c r="F5" s="48"/>
      <c r="G5" s="48"/>
      <c r="H5" s="48"/>
      <c r="I5" s="48"/>
      <c r="J5" s="48"/>
      <c r="K5" s="48"/>
      <c r="L5" s="48"/>
      <c r="M5" s="48"/>
      <c r="N5" s="48"/>
      <c r="O5" s="48"/>
      <c r="P5" s="48"/>
      <c r="Q5" s="48"/>
      <c r="R5" s="48"/>
      <c r="S5" s="48"/>
      <c r="U5" s="48"/>
      <c r="V5" s="48"/>
      <c r="W5" s="48"/>
      <c r="Y5" s="49"/>
      <c r="Z5" s="49"/>
      <c r="AA5" s="49"/>
      <c r="AB5" s="41"/>
      <c r="AC5" s="49"/>
      <c r="AD5" s="49"/>
      <c r="AE5" s="49"/>
      <c r="AF5" s="49"/>
      <c r="AG5" s="50" t="s">
        <v>80</v>
      </c>
      <c r="AH5" s="643"/>
      <c r="AI5" s="643"/>
      <c r="AJ5" s="643"/>
      <c r="AK5" s="49" t="s">
        <v>81</v>
      </c>
      <c r="AL5" s="130"/>
      <c r="AM5" s="49" t="s">
        <v>82</v>
      </c>
      <c r="AN5" s="41"/>
    </row>
    <row r="6" spans="1:40" ht="9.9" customHeight="1">
      <c r="A6" s="45"/>
      <c r="B6" s="51"/>
      <c r="C6" s="51"/>
      <c r="D6" s="51"/>
      <c r="E6" s="51"/>
      <c r="F6" s="51"/>
      <c r="G6" s="51"/>
      <c r="H6" s="51"/>
      <c r="I6" s="51"/>
      <c r="J6" s="51"/>
      <c r="K6" s="51"/>
      <c r="L6" s="51"/>
      <c r="M6" s="51"/>
      <c r="N6" s="51"/>
      <c r="O6" s="51"/>
      <c r="P6" s="51"/>
      <c r="Q6" s="51"/>
      <c r="R6" s="51"/>
      <c r="S6" s="51"/>
      <c r="T6" s="51"/>
      <c r="U6" s="51"/>
      <c r="V6" s="51"/>
      <c r="W6" s="51"/>
      <c r="X6" s="52"/>
      <c r="Y6" s="52"/>
      <c r="Z6" s="52"/>
      <c r="AA6" s="52"/>
      <c r="AB6" s="52"/>
      <c r="AC6" s="52"/>
      <c r="AD6" s="52"/>
      <c r="AE6" s="52"/>
      <c r="AF6" s="52"/>
      <c r="AG6" s="52"/>
      <c r="AH6" s="52"/>
      <c r="AI6" s="52"/>
      <c r="AJ6" s="52"/>
      <c r="AK6" s="52"/>
      <c r="AL6" s="52"/>
      <c r="AM6" s="45"/>
      <c r="AN6" s="41"/>
    </row>
    <row r="7" spans="1:40" ht="15" customHeight="1">
      <c r="A7" s="644" t="s">
        <v>83</v>
      </c>
      <c r="B7" s="645" t="s">
        <v>84</v>
      </c>
      <c r="C7" s="646" t="s">
        <v>85</v>
      </c>
      <c r="D7" s="645" t="s">
        <v>86</v>
      </c>
      <c r="E7" s="649" t="s">
        <v>87</v>
      </c>
      <c r="F7" s="650" t="s">
        <v>88</v>
      </c>
      <c r="G7" s="650"/>
      <c r="H7" s="650"/>
      <c r="I7" s="650"/>
      <c r="J7" s="650"/>
      <c r="K7" s="650"/>
      <c r="L7" s="650"/>
      <c r="M7" s="650"/>
      <c r="N7" s="650"/>
      <c r="O7" s="650"/>
      <c r="P7" s="650"/>
      <c r="Q7" s="650"/>
      <c r="R7" s="650"/>
      <c r="S7" s="650"/>
      <c r="T7" s="650"/>
      <c r="U7" s="650"/>
      <c r="V7" s="650"/>
      <c r="W7" s="650"/>
      <c r="X7" s="650"/>
      <c r="Y7" s="650"/>
      <c r="Z7" s="650"/>
      <c r="AA7" s="650"/>
      <c r="AB7" s="650"/>
      <c r="AC7" s="650"/>
      <c r="AD7" s="650"/>
      <c r="AE7" s="650"/>
      <c r="AF7" s="650"/>
      <c r="AG7" s="650"/>
      <c r="AH7" s="650"/>
      <c r="AI7" s="650"/>
      <c r="AJ7" s="650"/>
      <c r="AK7" s="651" t="s">
        <v>89</v>
      </c>
      <c r="AL7" s="653" t="s">
        <v>90</v>
      </c>
      <c r="AM7" s="654" t="s">
        <v>91</v>
      </c>
      <c r="AN7" s="654"/>
    </row>
    <row r="8" spans="1:40" ht="15" customHeight="1">
      <c r="A8" s="644"/>
      <c r="B8" s="645"/>
      <c r="C8" s="647"/>
      <c r="D8" s="645"/>
      <c r="E8" s="649"/>
      <c r="F8" s="645" t="s">
        <v>92</v>
      </c>
      <c r="G8" s="645"/>
      <c r="H8" s="645"/>
      <c r="I8" s="645"/>
      <c r="J8" s="645"/>
      <c r="K8" s="645"/>
      <c r="L8" s="645"/>
      <c r="M8" s="645" t="s">
        <v>93</v>
      </c>
      <c r="N8" s="645"/>
      <c r="O8" s="645"/>
      <c r="P8" s="645"/>
      <c r="Q8" s="645"/>
      <c r="R8" s="645"/>
      <c r="S8" s="645"/>
      <c r="T8" s="645" t="s">
        <v>94</v>
      </c>
      <c r="U8" s="645"/>
      <c r="V8" s="645"/>
      <c r="W8" s="645"/>
      <c r="X8" s="645"/>
      <c r="Y8" s="645"/>
      <c r="Z8" s="645"/>
      <c r="AA8" s="645" t="s">
        <v>95</v>
      </c>
      <c r="AB8" s="645"/>
      <c r="AC8" s="645"/>
      <c r="AD8" s="645"/>
      <c r="AE8" s="645"/>
      <c r="AF8" s="645"/>
      <c r="AG8" s="645"/>
      <c r="AH8" s="645" t="s">
        <v>96</v>
      </c>
      <c r="AI8" s="645"/>
      <c r="AJ8" s="645"/>
      <c r="AK8" s="651"/>
      <c r="AL8" s="653"/>
      <c r="AM8" s="654"/>
      <c r="AN8" s="654"/>
    </row>
    <row r="9" spans="1:40" ht="15" customHeight="1">
      <c r="A9" s="644"/>
      <c r="B9" s="645"/>
      <c r="C9" s="647"/>
      <c r="D9" s="645"/>
      <c r="E9" s="649"/>
      <c r="F9" s="53">
        <f>DATE($M$2,$S$2,1)</f>
        <v>45413</v>
      </c>
      <c r="G9" s="53">
        <f>DATE($M$2,$S$2,2)</f>
        <v>45414</v>
      </c>
      <c r="H9" s="53">
        <f>DATE($M$2,$S$2,3)</f>
        <v>45415</v>
      </c>
      <c r="I9" s="53">
        <f>DATE($M$2,$S$2,4)</f>
        <v>45416</v>
      </c>
      <c r="J9" s="53">
        <f>DATE($M$2,$S$2,5)</f>
        <v>45417</v>
      </c>
      <c r="K9" s="53">
        <f>DATE($M$2,$S$2,6)</f>
        <v>45418</v>
      </c>
      <c r="L9" s="53">
        <f>DATE($M$2,$S$2,7)</f>
        <v>45419</v>
      </c>
      <c r="M9" s="53">
        <f>DATE($M$2,$S$2,8)</f>
        <v>45420</v>
      </c>
      <c r="N9" s="53">
        <f>DATE($M$2,$S$2,9)</f>
        <v>45421</v>
      </c>
      <c r="O9" s="53">
        <f>DATE($M$2,$S$2,10)</f>
        <v>45422</v>
      </c>
      <c r="P9" s="53">
        <f>DATE($M$2,$S$2,11)</f>
        <v>45423</v>
      </c>
      <c r="Q9" s="53">
        <f>DATE($M$2,$S$2,12)</f>
        <v>45424</v>
      </c>
      <c r="R9" s="53">
        <f>DATE($M$2,$S$2,13)</f>
        <v>45425</v>
      </c>
      <c r="S9" s="53">
        <f>DATE($M$2,$S$2,14)</f>
        <v>45426</v>
      </c>
      <c r="T9" s="53">
        <f>DATE($M$2,$S$2,15)</f>
        <v>45427</v>
      </c>
      <c r="U9" s="53">
        <f>DATE($M$2,$S$2,16)</f>
        <v>45428</v>
      </c>
      <c r="V9" s="53">
        <f>DATE($M$2,$S$2,17)</f>
        <v>45429</v>
      </c>
      <c r="W9" s="53">
        <f>DATE($M$2,$S$2,18)</f>
        <v>45430</v>
      </c>
      <c r="X9" s="53">
        <f>DATE($M$2,$S$2,19)</f>
        <v>45431</v>
      </c>
      <c r="Y9" s="53">
        <f>DATE($M$2,$S$2,20)</f>
        <v>45432</v>
      </c>
      <c r="Z9" s="53">
        <f>DATE($M$2,$S$2,21)</f>
        <v>45433</v>
      </c>
      <c r="AA9" s="53">
        <f>DATE($M$2,$S$2,22)</f>
        <v>45434</v>
      </c>
      <c r="AB9" s="53">
        <f>DATE($M$2,$S$2,23)</f>
        <v>45435</v>
      </c>
      <c r="AC9" s="53">
        <f>DATE($M$2,$S$2,24)</f>
        <v>45436</v>
      </c>
      <c r="AD9" s="53">
        <f>DATE($M$2,$S$2,25)</f>
        <v>45437</v>
      </c>
      <c r="AE9" s="53">
        <f>DATE($M$2,$S$2,26)</f>
        <v>45438</v>
      </c>
      <c r="AF9" s="53">
        <f>DATE($M$2,$S$2,27)</f>
        <v>45439</v>
      </c>
      <c r="AG9" s="53">
        <f>DATE($M$2,$S$2,28)</f>
        <v>45440</v>
      </c>
      <c r="AH9" s="53">
        <f>IF(DAY(EOMONTH(F9,0))&lt;29,"",DATE($M$2,$S$2,29))</f>
        <v>45441</v>
      </c>
      <c r="AI9" s="53">
        <f>IF(DAY(EOMONTH(F9,0))&lt;30,"",DATE($M$2,$S$2,30))</f>
        <v>45442</v>
      </c>
      <c r="AJ9" s="53">
        <f>IF(DAY(EOMONTH(F9,0))&lt;31,"",DATE($M$2,$S$2,31))</f>
        <v>45443</v>
      </c>
      <c r="AK9" s="651"/>
      <c r="AL9" s="653"/>
      <c r="AM9" s="654"/>
      <c r="AN9" s="654"/>
    </row>
    <row r="10" spans="1:40" ht="15" customHeight="1">
      <c r="A10" s="644"/>
      <c r="B10" s="645"/>
      <c r="C10" s="648"/>
      <c r="D10" s="645"/>
      <c r="E10" s="649"/>
      <c r="F10" s="54">
        <f>DATE($M$2,$S$2,1)</f>
        <v>45413</v>
      </c>
      <c r="G10" s="54">
        <f>DATE($M$2,$S$2,2)</f>
        <v>45414</v>
      </c>
      <c r="H10" s="54">
        <f>DATE($M$2,$S$2,3)</f>
        <v>45415</v>
      </c>
      <c r="I10" s="54">
        <f>DATE($M$2,$S$2,4)</f>
        <v>45416</v>
      </c>
      <c r="J10" s="54">
        <f>DATE($M$2,$S$2,5)</f>
        <v>45417</v>
      </c>
      <c r="K10" s="54">
        <f>DATE($M$2,$S$2,6)</f>
        <v>45418</v>
      </c>
      <c r="L10" s="54">
        <f>DATE($M$2,$S$2,7)</f>
        <v>45419</v>
      </c>
      <c r="M10" s="54">
        <f>DATE($M$2,$S$2,8)</f>
        <v>45420</v>
      </c>
      <c r="N10" s="54">
        <f>DATE($M$2,$S$2,9)</f>
        <v>45421</v>
      </c>
      <c r="O10" s="54">
        <f>DATE($M$2,$S$2,10)</f>
        <v>45422</v>
      </c>
      <c r="P10" s="54">
        <f>DATE($M$2,$S$2,11)</f>
        <v>45423</v>
      </c>
      <c r="Q10" s="54">
        <f>DATE($M$2,$S$2,12)</f>
        <v>45424</v>
      </c>
      <c r="R10" s="54">
        <f>DATE($M$2,$S$2,13)</f>
        <v>45425</v>
      </c>
      <c r="S10" s="54">
        <f>DATE($M$2,$S$2,14)</f>
        <v>45426</v>
      </c>
      <c r="T10" s="54">
        <f>DATE($M$2,$S$2,15)</f>
        <v>45427</v>
      </c>
      <c r="U10" s="54">
        <f>DATE($M$2,$S$2,16)</f>
        <v>45428</v>
      </c>
      <c r="V10" s="54">
        <f>DATE($M$2,$S$2,17)</f>
        <v>45429</v>
      </c>
      <c r="W10" s="54">
        <f>DATE($M$2,$S$2,18)</f>
        <v>45430</v>
      </c>
      <c r="X10" s="54">
        <f>DATE($M$2,$S$2,19)</f>
        <v>45431</v>
      </c>
      <c r="Y10" s="54">
        <f>DATE($M$2,$S$2,20)</f>
        <v>45432</v>
      </c>
      <c r="Z10" s="54">
        <f>DATE($M$2,$S$2,21)</f>
        <v>45433</v>
      </c>
      <c r="AA10" s="54">
        <f>DATE($M$2,$S$2,22)</f>
        <v>45434</v>
      </c>
      <c r="AB10" s="54">
        <f>DATE($M$2,$S$2,23)</f>
        <v>45435</v>
      </c>
      <c r="AC10" s="54">
        <f>DATE($M$2,$S$2,24)</f>
        <v>45436</v>
      </c>
      <c r="AD10" s="54">
        <f>DATE($M$2,$S$2,25)</f>
        <v>45437</v>
      </c>
      <c r="AE10" s="54">
        <f>DATE($M$2,$S$2,26)</f>
        <v>45438</v>
      </c>
      <c r="AF10" s="54">
        <f>DATE($M$2,$S$2,27)</f>
        <v>45439</v>
      </c>
      <c r="AG10" s="54">
        <f>DATE($M$2,$S$2,28)</f>
        <v>45440</v>
      </c>
      <c r="AH10" s="54">
        <f>IF(DAY(EOMONTH(F10,0))&lt;29,"",DATE($M$2,$S$2,29))</f>
        <v>45441</v>
      </c>
      <c r="AI10" s="54">
        <f>IF(DAY(EOMONTH(F10,0))&lt;30,"",DATE($M$2,$S$2,30))</f>
        <v>45442</v>
      </c>
      <c r="AJ10" s="54">
        <f>IF(DAY(EOMONTH(F10,0))&lt;31,"",DATE($M$2,$S$2,31))</f>
        <v>45443</v>
      </c>
      <c r="AK10" s="651"/>
      <c r="AL10" s="653"/>
      <c r="AM10" s="654"/>
      <c r="AN10" s="654"/>
    </row>
    <row r="11" spans="1:40" ht="18" customHeight="1">
      <c r="A11" s="129">
        <v>1</v>
      </c>
      <c r="B11" s="55" t="s">
        <v>97</v>
      </c>
      <c r="C11" s="56" t="s">
        <v>98</v>
      </c>
      <c r="D11" s="57"/>
      <c r="E11" s="58" t="s">
        <v>98</v>
      </c>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60">
        <f>+SUM(F11:AJ11)</f>
        <v>0</v>
      </c>
      <c r="AL11" s="61">
        <f>IF($AK$3="４週",AK11/4,AK11/(DAY(EOMONTH($F$9,0))/7))</f>
        <v>0</v>
      </c>
      <c r="AM11" s="652"/>
      <c r="AN11" s="652"/>
    </row>
    <row r="12" spans="1:40" ht="18" customHeight="1">
      <c r="A12" s="129">
        <v>2</v>
      </c>
      <c r="B12" s="55" t="s">
        <v>97</v>
      </c>
      <c r="C12" s="56" t="s">
        <v>99</v>
      </c>
      <c r="D12" s="57"/>
      <c r="E12" s="58" t="s">
        <v>99</v>
      </c>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60">
        <f t="shared" ref="AK12:AK31" si="0">+SUM(F12:AJ12)</f>
        <v>0</v>
      </c>
      <c r="AL12" s="61">
        <f t="shared" ref="AL12:AL30" si="1">IF($AK$3="４週",AK12/4,AK12/(DAY(EOMONTH($F$9,0))/7))</f>
        <v>0</v>
      </c>
      <c r="AM12" s="652"/>
      <c r="AN12" s="652"/>
    </row>
    <row r="13" spans="1:40" ht="18" customHeight="1">
      <c r="A13" s="129">
        <v>3</v>
      </c>
      <c r="B13" s="55" t="s">
        <v>97</v>
      </c>
      <c r="C13" s="56" t="s">
        <v>100</v>
      </c>
      <c r="D13" s="57"/>
      <c r="E13" s="58" t="s">
        <v>100</v>
      </c>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60">
        <f t="shared" si="0"/>
        <v>0</v>
      </c>
      <c r="AL13" s="61">
        <f t="shared" si="1"/>
        <v>0</v>
      </c>
      <c r="AM13" s="652"/>
      <c r="AN13" s="652"/>
    </row>
    <row r="14" spans="1:40" ht="18" customHeight="1">
      <c r="A14" s="129">
        <v>4</v>
      </c>
      <c r="B14" s="55" t="s">
        <v>97</v>
      </c>
      <c r="C14" s="56" t="s">
        <v>101</v>
      </c>
      <c r="D14" s="57"/>
      <c r="E14" s="58" t="s">
        <v>101</v>
      </c>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60">
        <f t="shared" si="0"/>
        <v>0</v>
      </c>
      <c r="AL14" s="61">
        <f t="shared" si="1"/>
        <v>0</v>
      </c>
      <c r="AM14" s="652"/>
      <c r="AN14" s="652"/>
    </row>
    <row r="15" spans="1:40" ht="18" customHeight="1">
      <c r="A15" s="129">
        <v>5</v>
      </c>
      <c r="B15" s="55" t="s">
        <v>165</v>
      </c>
      <c r="C15" s="56" t="s">
        <v>98</v>
      </c>
      <c r="D15" s="57"/>
      <c r="E15" s="58" t="s">
        <v>435</v>
      </c>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60">
        <f t="shared" si="0"/>
        <v>0</v>
      </c>
      <c r="AL15" s="61">
        <f t="shared" si="1"/>
        <v>0</v>
      </c>
      <c r="AM15" s="652"/>
      <c r="AN15" s="652"/>
    </row>
    <row r="16" spans="1:40" ht="18" customHeight="1">
      <c r="A16" s="129">
        <v>6</v>
      </c>
      <c r="B16" s="55"/>
      <c r="C16" s="56"/>
      <c r="D16" s="57"/>
      <c r="E16" s="58"/>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60">
        <f t="shared" si="0"/>
        <v>0</v>
      </c>
      <c r="AL16" s="61">
        <f t="shared" si="1"/>
        <v>0</v>
      </c>
      <c r="AM16" s="652"/>
      <c r="AN16" s="652"/>
    </row>
    <row r="17" spans="1:40" ht="18" customHeight="1">
      <c r="A17" s="129">
        <v>7</v>
      </c>
      <c r="B17" s="55"/>
      <c r="C17" s="56"/>
      <c r="D17" s="57"/>
      <c r="E17" s="58"/>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60">
        <f t="shared" si="0"/>
        <v>0</v>
      </c>
      <c r="AL17" s="61">
        <f t="shared" si="1"/>
        <v>0</v>
      </c>
      <c r="AM17" s="652"/>
      <c r="AN17" s="652"/>
    </row>
    <row r="18" spans="1:40" ht="18" customHeight="1">
      <c r="A18" s="129">
        <v>8</v>
      </c>
      <c r="B18" s="55"/>
      <c r="C18" s="56"/>
      <c r="D18" s="57"/>
      <c r="E18" s="58"/>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60">
        <f t="shared" si="0"/>
        <v>0</v>
      </c>
      <c r="AL18" s="61">
        <f t="shared" si="1"/>
        <v>0</v>
      </c>
      <c r="AM18" s="652"/>
      <c r="AN18" s="652"/>
    </row>
    <row r="19" spans="1:40" ht="18" customHeight="1">
      <c r="A19" s="129">
        <v>9</v>
      </c>
      <c r="B19" s="55"/>
      <c r="C19" s="56"/>
      <c r="D19" s="57"/>
      <c r="E19" s="58"/>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60">
        <f t="shared" si="0"/>
        <v>0</v>
      </c>
      <c r="AL19" s="61">
        <f t="shared" si="1"/>
        <v>0</v>
      </c>
      <c r="AM19" s="652"/>
      <c r="AN19" s="652"/>
    </row>
    <row r="20" spans="1:40" ht="18" customHeight="1">
      <c r="A20" s="129">
        <v>10</v>
      </c>
      <c r="B20" s="55"/>
      <c r="C20" s="56"/>
      <c r="D20" s="57"/>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60">
        <f t="shared" si="0"/>
        <v>0</v>
      </c>
      <c r="AL20" s="61">
        <f t="shared" si="1"/>
        <v>0</v>
      </c>
      <c r="AM20" s="652"/>
      <c r="AN20" s="652"/>
    </row>
    <row r="21" spans="1:40" ht="18" customHeight="1">
      <c r="A21" s="129">
        <v>11</v>
      </c>
      <c r="B21" s="55"/>
      <c r="C21" s="56"/>
      <c r="D21" s="57"/>
      <c r="E21" s="58"/>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60">
        <f t="shared" si="0"/>
        <v>0</v>
      </c>
      <c r="AL21" s="61">
        <f t="shared" si="1"/>
        <v>0</v>
      </c>
      <c r="AM21" s="652"/>
      <c r="AN21" s="652"/>
    </row>
    <row r="22" spans="1:40" ht="18" customHeight="1">
      <c r="A22" s="129">
        <v>12</v>
      </c>
      <c r="B22" s="55"/>
      <c r="C22" s="56"/>
      <c r="D22" s="57"/>
      <c r="E22" s="58"/>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60">
        <f t="shared" si="0"/>
        <v>0</v>
      </c>
      <c r="AL22" s="61">
        <f t="shared" si="1"/>
        <v>0</v>
      </c>
      <c r="AM22" s="652"/>
      <c r="AN22" s="652"/>
    </row>
    <row r="23" spans="1:40" ht="18" customHeight="1">
      <c r="A23" s="129">
        <v>13</v>
      </c>
      <c r="B23" s="55"/>
      <c r="C23" s="56"/>
      <c r="D23" s="57"/>
      <c r="E23" s="58"/>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60">
        <f t="shared" si="0"/>
        <v>0</v>
      </c>
      <c r="AL23" s="61">
        <f t="shared" si="1"/>
        <v>0</v>
      </c>
      <c r="AM23" s="652"/>
      <c r="AN23" s="652"/>
    </row>
    <row r="24" spans="1:40" ht="18" customHeight="1">
      <c r="A24" s="129">
        <v>14</v>
      </c>
      <c r="B24" s="55"/>
      <c r="C24" s="56"/>
      <c r="D24" s="57"/>
      <c r="E24" s="58"/>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60">
        <f t="shared" si="0"/>
        <v>0</v>
      </c>
      <c r="AL24" s="61">
        <f t="shared" si="1"/>
        <v>0</v>
      </c>
      <c r="AM24" s="652"/>
      <c r="AN24" s="652"/>
    </row>
    <row r="25" spans="1:40" ht="18" customHeight="1">
      <c r="A25" s="129">
        <v>15</v>
      </c>
      <c r="B25" s="55"/>
      <c r="C25" s="56"/>
      <c r="D25" s="57"/>
      <c r="E25" s="58"/>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60">
        <f t="shared" si="0"/>
        <v>0</v>
      </c>
      <c r="AL25" s="61">
        <f t="shared" si="1"/>
        <v>0</v>
      </c>
      <c r="AM25" s="652"/>
      <c r="AN25" s="652"/>
    </row>
    <row r="26" spans="1:40" ht="18" customHeight="1">
      <c r="A26" s="129">
        <v>16</v>
      </c>
      <c r="B26" s="55"/>
      <c r="C26" s="56"/>
      <c r="D26" s="57"/>
      <c r="E26" s="58"/>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60">
        <f t="shared" si="0"/>
        <v>0</v>
      </c>
      <c r="AL26" s="61">
        <f t="shared" si="1"/>
        <v>0</v>
      </c>
      <c r="AM26" s="652"/>
      <c r="AN26" s="652"/>
    </row>
    <row r="27" spans="1:40" ht="18" customHeight="1">
      <c r="A27" s="129">
        <v>17</v>
      </c>
      <c r="B27" s="55"/>
      <c r="C27" s="56"/>
      <c r="D27" s="57"/>
      <c r="E27" s="58"/>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60">
        <f t="shared" si="0"/>
        <v>0</v>
      </c>
      <c r="AL27" s="61">
        <f t="shared" si="1"/>
        <v>0</v>
      </c>
      <c r="AM27" s="652"/>
      <c r="AN27" s="652"/>
    </row>
    <row r="28" spans="1:40" ht="18" customHeight="1">
      <c r="A28" s="129">
        <v>18</v>
      </c>
      <c r="B28" s="55"/>
      <c r="C28" s="56"/>
      <c r="D28" s="57"/>
      <c r="E28" s="58"/>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60">
        <f t="shared" si="0"/>
        <v>0</v>
      </c>
      <c r="AL28" s="61">
        <f t="shared" si="1"/>
        <v>0</v>
      </c>
      <c r="AM28" s="652"/>
      <c r="AN28" s="652"/>
    </row>
    <row r="29" spans="1:40" ht="18" customHeight="1">
      <c r="A29" s="129">
        <v>19</v>
      </c>
      <c r="B29" s="55"/>
      <c r="C29" s="56"/>
      <c r="D29" s="57"/>
      <c r="E29" s="58"/>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60">
        <f t="shared" si="0"/>
        <v>0</v>
      </c>
      <c r="AL29" s="61">
        <f t="shared" si="1"/>
        <v>0</v>
      </c>
      <c r="AM29" s="652"/>
      <c r="AN29" s="652"/>
    </row>
    <row r="30" spans="1:40" ht="18" customHeight="1">
      <c r="A30" s="129">
        <v>20</v>
      </c>
      <c r="B30" s="55"/>
      <c r="C30" s="56"/>
      <c r="D30" s="57"/>
      <c r="E30" s="58"/>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60">
        <f t="shared" si="0"/>
        <v>0</v>
      </c>
      <c r="AL30" s="61">
        <f t="shared" si="1"/>
        <v>0</v>
      </c>
      <c r="AM30" s="652"/>
      <c r="AN30" s="652"/>
    </row>
    <row r="31" spans="1:40" ht="18" customHeight="1">
      <c r="A31" s="649" t="s">
        <v>102</v>
      </c>
      <c r="B31" s="663"/>
      <c r="C31" s="663"/>
      <c r="D31" s="663"/>
      <c r="E31" s="663"/>
      <c r="F31" s="62">
        <f>+SUM(F11:F30)</f>
        <v>0</v>
      </c>
      <c r="G31" s="62">
        <f t="shared" ref="G31:AJ31" si="2">+SUM(G11:G30)</f>
        <v>0</v>
      </c>
      <c r="H31" s="62">
        <f t="shared" si="2"/>
        <v>0</v>
      </c>
      <c r="I31" s="62">
        <f t="shared" si="2"/>
        <v>0</v>
      </c>
      <c r="J31" s="62">
        <f t="shared" si="2"/>
        <v>0</v>
      </c>
      <c r="K31" s="62">
        <f t="shared" si="2"/>
        <v>0</v>
      </c>
      <c r="L31" s="62">
        <f t="shared" si="2"/>
        <v>0</v>
      </c>
      <c r="M31" s="62">
        <f t="shared" si="2"/>
        <v>0</v>
      </c>
      <c r="N31" s="62">
        <f t="shared" si="2"/>
        <v>0</v>
      </c>
      <c r="O31" s="62">
        <f t="shared" si="2"/>
        <v>0</v>
      </c>
      <c r="P31" s="62">
        <f t="shared" si="2"/>
        <v>0</v>
      </c>
      <c r="Q31" s="62">
        <f t="shared" si="2"/>
        <v>0</v>
      </c>
      <c r="R31" s="62">
        <f t="shared" si="2"/>
        <v>0</v>
      </c>
      <c r="S31" s="62">
        <f t="shared" si="2"/>
        <v>0</v>
      </c>
      <c r="T31" s="62">
        <f t="shared" si="2"/>
        <v>0</v>
      </c>
      <c r="U31" s="62">
        <f t="shared" si="2"/>
        <v>0</v>
      </c>
      <c r="V31" s="62">
        <f t="shared" si="2"/>
        <v>0</v>
      </c>
      <c r="W31" s="62">
        <f t="shared" si="2"/>
        <v>0</v>
      </c>
      <c r="X31" s="62">
        <f t="shared" si="2"/>
        <v>0</v>
      </c>
      <c r="Y31" s="62">
        <f t="shared" si="2"/>
        <v>0</v>
      </c>
      <c r="Z31" s="62">
        <f t="shared" si="2"/>
        <v>0</v>
      </c>
      <c r="AA31" s="62">
        <f t="shared" si="2"/>
        <v>0</v>
      </c>
      <c r="AB31" s="62">
        <f t="shared" si="2"/>
        <v>0</v>
      </c>
      <c r="AC31" s="62">
        <f t="shared" si="2"/>
        <v>0</v>
      </c>
      <c r="AD31" s="62">
        <f t="shared" si="2"/>
        <v>0</v>
      </c>
      <c r="AE31" s="62">
        <f t="shared" si="2"/>
        <v>0</v>
      </c>
      <c r="AF31" s="62">
        <f t="shared" si="2"/>
        <v>0</v>
      </c>
      <c r="AG31" s="62">
        <f t="shared" si="2"/>
        <v>0</v>
      </c>
      <c r="AH31" s="62">
        <f t="shared" si="2"/>
        <v>0</v>
      </c>
      <c r="AI31" s="62">
        <f t="shared" si="2"/>
        <v>0</v>
      </c>
      <c r="AJ31" s="62">
        <f t="shared" si="2"/>
        <v>0</v>
      </c>
      <c r="AK31" s="60">
        <f t="shared" si="0"/>
        <v>0</v>
      </c>
      <c r="AL31" s="61">
        <f>IF($AK$3="４週",AK31/4,AK31/(DAY(EOMONTH($F$9,0))/7))</f>
        <v>0</v>
      </c>
      <c r="AM31" s="664"/>
      <c r="AN31" s="664"/>
    </row>
    <row r="32" spans="1:40" ht="18" customHeight="1">
      <c r="A32" s="663" t="s">
        <v>103</v>
      </c>
      <c r="B32" s="663"/>
      <c r="C32" s="663"/>
      <c r="D32" s="663"/>
      <c r="E32" s="665"/>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2"/>
      <c r="AL32" s="64"/>
      <c r="AM32" s="664"/>
      <c r="AN32" s="664"/>
    </row>
    <row r="33" spans="1:43" s="68" customFormat="1" ht="15" customHeight="1">
      <c r="A33" s="65"/>
      <c r="B33" s="65"/>
      <c r="C33" s="65"/>
      <c r="D33" s="65"/>
      <c r="E33" s="65"/>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5"/>
      <c r="AL33" s="65"/>
      <c r="AM33" s="67"/>
    </row>
    <row r="34" spans="1:43" s="68" customFormat="1" ht="15" customHeight="1">
      <c r="A34" s="65"/>
      <c r="B34" s="65"/>
      <c r="C34" s="65"/>
      <c r="D34" s="65"/>
      <c r="E34" s="65"/>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5"/>
      <c r="AL34" s="65"/>
      <c r="AM34" s="67"/>
    </row>
    <row r="35" spans="1:43" s="68" customFormat="1" ht="15" customHeight="1">
      <c r="A35" s="65"/>
      <c r="B35" s="65"/>
      <c r="C35" s="65"/>
      <c r="D35" s="65"/>
      <c r="E35" s="65"/>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5"/>
      <c r="AL35" s="65"/>
      <c r="AM35" s="67"/>
    </row>
    <row r="36" spans="1:43" s="68" customFormat="1" ht="21" customHeight="1">
      <c r="A36" s="160" t="s">
        <v>436</v>
      </c>
      <c r="B36" s="65"/>
      <c r="C36" s="65"/>
      <c r="D36" s="65"/>
      <c r="E36" s="65"/>
      <c r="F36" s="65"/>
      <c r="G36" s="66"/>
      <c r="H36" s="66"/>
      <c r="I36" s="66"/>
      <c r="J36" s="66"/>
      <c r="K36" s="66"/>
      <c r="L36" s="66"/>
      <c r="M36" s="66"/>
      <c r="N36" s="66"/>
      <c r="O36" s="66"/>
      <c r="AM36" s="65"/>
      <c r="AN36" s="67"/>
    </row>
    <row r="37" spans="1:43" s="68" customFormat="1" ht="24.9" customHeight="1">
      <c r="A37" s="72"/>
      <c r="B37" s="658" t="s">
        <v>437</v>
      </c>
      <c r="C37" s="659"/>
      <c r="D37" s="658" t="s">
        <v>438</v>
      </c>
      <c r="E37" s="659"/>
      <c r="F37" s="655" t="s">
        <v>439</v>
      </c>
      <c r="G37" s="656"/>
      <c r="H37" s="656"/>
      <c r="I37" s="656"/>
      <c r="J37" s="656"/>
      <c r="K37" s="657"/>
      <c r="L37" s="655" t="s">
        <v>440</v>
      </c>
      <c r="M37" s="656"/>
      <c r="N37" s="656"/>
      <c r="O37" s="656"/>
      <c r="P37" s="656"/>
      <c r="Q37" s="657"/>
      <c r="R37" s="655" t="s">
        <v>441</v>
      </c>
      <c r="S37" s="656"/>
      <c r="T37" s="656"/>
      <c r="U37" s="656"/>
      <c r="V37" s="656"/>
      <c r="W37" s="657"/>
      <c r="X37" s="655" t="s">
        <v>442</v>
      </c>
      <c r="Y37" s="656"/>
      <c r="Z37" s="656"/>
      <c r="AA37" s="656"/>
      <c r="AB37" s="656"/>
      <c r="AC37" s="657"/>
      <c r="AD37" s="72"/>
      <c r="AE37" s="72"/>
      <c r="AF37" s="72"/>
      <c r="AG37" s="72"/>
      <c r="AH37" s="72"/>
      <c r="AI37" s="72"/>
      <c r="AJ37" s="72"/>
      <c r="AK37" s="72"/>
      <c r="AL37" s="72"/>
      <c r="AM37" s="72"/>
      <c r="AN37" s="72"/>
      <c r="AO37" s="72"/>
      <c r="AP37" s="72"/>
      <c r="AQ37" s="72"/>
    </row>
    <row r="38" spans="1:43" s="68" customFormat="1" ht="18" customHeight="1">
      <c r="A38" s="72"/>
      <c r="B38" s="658" t="s">
        <v>443</v>
      </c>
      <c r="C38" s="659"/>
      <c r="D38" s="660" t="s">
        <v>444</v>
      </c>
      <c r="E38" s="661"/>
      <c r="F38" s="660" t="s">
        <v>444</v>
      </c>
      <c r="G38" s="662"/>
      <c r="H38" s="662"/>
      <c r="I38" s="662"/>
      <c r="J38" s="662"/>
      <c r="K38" s="661"/>
      <c r="L38" s="660"/>
      <c r="M38" s="662"/>
      <c r="N38" s="662"/>
      <c r="O38" s="662"/>
      <c r="P38" s="662"/>
      <c r="Q38" s="661"/>
      <c r="R38" s="660"/>
      <c r="S38" s="662"/>
      <c r="T38" s="662"/>
      <c r="U38" s="662"/>
      <c r="V38" s="662"/>
      <c r="W38" s="661"/>
      <c r="X38" s="660"/>
      <c r="Y38" s="662"/>
      <c r="Z38" s="662"/>
      <c r="AA38" s="662"/>
      <c r="AB38" s="662"/>
      <c r="AC38" s="661"/>
      <c r="AD38" s="72"/>
      <c r="AE38" s="72"/>
      <c r="AF38" s="72"/>
      <c r="AG38" s="72"/>
      <c r="AH38" s="72"/>
      <c r="AI38" s="72"/>
      <c r="AJ38" s="72"/>
      <c r="AK38" s="72"/>
      <c r="AL38" s="72"/>
      <c r="AM38" s="72"/>
      <c r="AN38" s="72"/>
      <c r="AO38" s="72"/>
      <c r="AP38" s="72"/>
      <c r="AQ38" s="72"/>
    </row>
    <row r="39" spans="1:43" s="68" customFormat="1" ht="24.9" customHeight="1">
      <c r="A39" s="72"/>
      <c r="B39" s="668" t="s">
        <v>445</v>
      </c>
      <c r="C39" s="668"/>
      <c r="D39" s="669"/>
      <c r="E39" s="669"/>
      <c r="F39" s="670">
        <v>20</v>
      </c>
      <c r="G39" s="670"/>
      <c r="H39" s="670"/>
      <c r="I39" s="670"/>
      <c r="J39" s="670"/>
      <c r="K39" s="670"/>
      <c r="L39" s="670"/>
      <c r="M39" s="670"/>
      <c r="N39" s="670"/>
      <c r="O39" s="670"/>
      <c r="P39" s="670"/>
      <c r="Q39" s="670"/>
      <c r="R39" s="670"/>
      <c r="S39" s="670"/>
      <c r="T39" s="670"/>
      <c r="U39" s="670"/>
      <c r="V39" s="670"/>
      <c r="W39" s="670"/>
      <c r="X39" s="670"/>
      <c r="Y39" s="670"/>
      <c r="Z39" s="670"/>
      <c r="AA39" s="670"/>
      <c r="AB39" s="670"/>
      <c r="AC39" s="670"/>
      <c r="AD39" s="72"/>
      <c r="AE39" s="72"/>
      <c r="AF39" s="72"/>
      <c r="AG39" s="72"/>
      <c r="AH39" s="72"/>
      <c r="AI39" s="72"/>
      <c r="AJ39" s="72"/>
      <c r="AK39" s="72"/>
      <c r="AL39" s="72"/>
      <c r="AM39" s="72"/>
      <c r="AN39" s="72"/>
      <c r="AO39" s="72"/>
      <c r="AP39" s="72"/>
      <c r="AQ39" s="72"/>
    </row>
    <row r="40" spans="1:43" s="68" customFormat="1" ht="5.0999999999999996" customHeight="1">
      <c r="A40" s="72"/>
      <c r="B40" s="69"/>
      <c r="C40" s="69"/>
      <c r="D40" s="69"/>
      <c r="E40" s="69"/>
      <c r="F40" s="161"/>
      <c r="G40" s="161"/>
      <c r="H40" s="161"/>
      <c r="I40" s="161"/>
      <c r="J40" s="161"/>
      <c r="K40" s="161"/>
      <c r="L40" s="161"/>
      <c r="M40" s="161"/>
      <c r="N40" s="161"/>
      <c r="O40" s="161"/>
      <c r="P40" s="161"/>
      <c r="Q40" s="161"/>
      <c r="R40" s="161"/>
      <c r="S40" s="161"/>
      <c r="T40" s="161"/>
      <c r="U40" s="161"/>
      <c r="V40" s="161"/>
      <c r="W40" s="161"/>
      <c r="X40" s="72"/>
      <c r="Y40" s="72"/>
      <c r="Z40" s="72"/>
      <c r="AA40" s="72"/>
      <c r="AB40" s="72"/>
      <c r="AC40" s="72"/>
      <c r="AD40" s="72"/>
      <c r="AE40" s="72"/>
      <c r="AF40" s="72"/>
      <c r="AG40" s="72"/>
      <c r="AH40" s="72"/>
      <c r="AI40" s="72"/>
      <c r="AJ40" s="72"/>
      <c r="AK40" s="72"/>
      <c r="AL40" s="72"/>
      <c r="AM40" s="72"/>
      <c r="AN40" s="72"/>
      <c r="AO40" s="72"/>
      <c r="AP40" s="72"/>
      <c r="AQ40" s="72"/>
    </row>
    <row r="41" spans="1:43" s="68" customFormat="1" ht="21" customHeight="1">
      <c r="A41" s="160" t="s">
        <v>446</v>
      </c>
      <c r="B41" s="65"/>
      <c r="C41" s="65"/>
      <c r="D41" s="65"/>
      <c r="E41" s="65"/>
      <c r="F41" s="65"/>
      <c r="G41" s="66"/>
      <c r="H41" s="66"/>
      <c r="I41" s="66"/>
      <c r="J41" s="66"/>
      <c r="K41" s="66"/>
      <c r="L41" s="66"/>
      <c r="M41" s="66"/>
      <c r="N41" s="66"/>
      <c r="O41" s="66"/>
      <c r="AM41" s="65"/>
      <c r="AN41" s="67"/>
    </row>
    <row r="42" spans="1:43" s="68" customFormat="1" ht="24.9" customHeight="1">
      <c r="A42" s="666"/>
      <c r="B42" s="666"/>
      <c r="C42" s="666"/>
      <c r="D42" s="162">
        <v>4</v>
      </c>
      <c r="E42" s="162">
        <v>5</v>
      </c>
      <c r="F42" s="667">
        <v>6</v>
      </c>
      <c r="G42" s="667"/>
      <c r="H42" s="667"/>
      <c r="I42" s="667">
        <v>7</v>
      </c>
      <c r="J42" s="667"/>
      <c r="K42" s="667"/>
      <c r="L42" s="667">
        <v>8</v>
      </c>
      <c r="M42" s="667"/>
      <c r="N42" s="667"/>
      <c r="O42" s="667">
        <v>9</v>
      </c>
      <c r="P42" s="667"/>
      <c r="Q42" s="667"/>
      <c r="R42" s="667">
        <v>10</v>
      </c>
      <c r="S42" s="667"/>
      <c r="T42" s="667"/>
      <c r="U42" s="667">
        <v>11</v>
      </c>
      <c r="V42" s="667"/>
      <c r="W42" s="667"/>
      <c r="X42" s="667">
        <v>12</v>
      </c>
      <c r="Y42" s="667"/>
      <c r="Z42" s="667"/>
      <c r="AA42" s="667">
        <v>1</v>
      </c>
      <c r="AB42" s="667"/>
      <c r="AC42" s="667"/>
      <c r="AD42" s="667">
        <v>2</v>
      </c>
      <c r="AE42" s="667"/>
      <c r="AF42" s="667"/>
      <c r="AG42" s="667">
        <v>3</v>
      </c>
      <c r="AH42" s="667"/>
      <c r="AI42" s="667"/>
      <c r="AJ42" s="666" t="s">
        <v>447</v>
      </c>
      <c r="AK42" s="666"/>
      <c r="AL42" s="163" t="s">
        <v>448</v>
      </c>
      <c r="AM42" s="163" t="s">
        <v>449</v>
      </c>
      <c r="AN42" s="72"/>
      <c r="AO42" s="72"/>
      <c r="AP42" s="72"/>
      <c r="AQ42" s="72"/>
    </row>
    <row r="43" spans="1:43" s="68" customFormat="1" ht="18" customHeight="1">
      <c r="A43" s="680" t="s">
        <v>450</v>
      </c>
      <c r="B43" s="680"/>
      <c r="C43" s="680"/>
      <c r="D43" s="164">
        <f>SUM(D44:D48)</f>
        <v>1840</v>
      </c>
      <c r="E43" s="164">
        <f>SUM(E44:E48)</f>
        <v>1728</v>
      </c>
      <c r="F43" s="671">
        <f>SUM(F44:H48)</f>
        <v>1840</v>
      </c>
      <c r="G43" s="671"/>
      <c r="H43" s="671"/>
      <c r="I43" s="671">
        <f>SUM(I44:K48)</f>
        <v>1932</v>
      </c>
      <c r="J43" s="671"/>
      <c r="K43" s="671"/>
      <c r="L43" s="671">
        <f>SUM(L44:N48)</f>
        <v>1932</v>
      </c>
      <c r="M43" s="671"/>
      <c r="N43" s="671"/>
      <c r="O43" s="671">
        <f>SUM(O44:Q48)</f>
        <v>1748</v>
      </c>
      <c r="P43" s="671"/>
      <c r="Q43" s="671"/>
      <c r="R43" s="671">
        <f>SUM(R44:T48)</f>
        <v>1840</v>
      </c>
      <c r="S43" s="671"/>
      <c r="T43" s="671"/>
      <c r="U43" s="671">
        <f>SUM(U44:W48)</f>
        <v>1840</v>
      </c>
      <c r="V43" s="671"/>
      <c r="W43" s="671"/>
      <c r="X43" s="671">
        <f>SUM(X44:Z48)</f>
        <v>1748</v>
      </c>
      <c r="Y43" s="671"/>
      <c r="Z43" s="671"/>
      <c r="AA43" s="671">
        <f>SUM(AA44:AC48)</f>
        <v>1748</v>
      </c>
      <c r="AB43" s="671"/>
      <c r="AC43" s="671"/>
      <c r="AD43" s="671">
        <f>SUM(AD44:AF48)</f>
        <v>1748</v>
      </c>
      <c r="AE43" s="671"/>
      <c r="AF43" s="671"/>
      <c r="AG43" s="671">
        <f>SUM(AG44:AI48)</f>
        <v>1840</v>
      </c>
      <c r="AH43" s="671"/>
      <c r="AI43" s="671"/>
      <c r="AJ43" s="679">
        <f t="shared" ref="AJ43:AJ48" si="3">SUM(D43:AI43)</f>
        <v>21784</v>
      </c>
      <c r="AK43" s="679"/>
      <c r="AL43" s="676">
        <f>ROUNDUP(((AJ43-AJ49-AJ50)+AJ49*0.5+AJ50*0.75)/AJ51,1)</f>
        <v>84.199999999999989</v>
      </c>
      <c r="AM43" s="676">
        <f>ROUND((2*AJ44+3*AJ45+4*AJ46+5*AJ47+6*AJ48)/AJ43,1)</f>
        <v>4.7</v>
      </c>
      <c r="AN43" s="72"/>
      <c r="AO43" s="72"/>
      <c r="AP43" s="72"/>
      <c r="AQ43" s="72"/>
    </row>
    <row r="44" spans="1:43" s="68" customFormat="1" ht="18" customHeight="1">
      <c r="A44" s="672" t="s">
        <v>451</v>
      </c>
      <c r="B44" s="673"/>
      <c r="C44" s="674"/>
      <c r="D44" s="59">
        <v>100</v>
      </c>
      <c r="E44" s="59">
        <v>95</v>
      </c>
      <c r="F44" s="675">
        <v>100</v>
      </c>
      <c r="G44" s="675"/>
      <c r="H44" s="675"/>
      <c r="I44" s="675">
        <v>105</v>
      </c>
      <c r="J44" s="675"/>
      <c r="K44" s="675"/>
      <c r="L44" s="675">
        <v>105</v>
      </c>
      <c r="M44" s="675"/>
      <c r="N44" s="675"/>
      <c r="O44" s="675">
        <v>95</v>
      </c>
      <c r="P44" s="675"/>
      <c r="Q44" s="675"/>
      <c r="R44" s="675">
        <v>100</v>
      </c>
      <c r="S44" s="675"/>
      <c r="T44" s="675"/>
      <c r="U44" s="675">
        <v>100</v>
      </c>
      <c r="V44" s="675"/>
      <c r="W44" s="675"/>
      <c r="X44" s="675">
        <v>95</v>
      </c>
      <c r="Y44" s="675"/>
      <c r="Z44" s="675"/>
      <c r="AA44" s="675">
        <v>95</v>
      </c>
      <c r="AB44" s="675"/>
      <c r="AC44" s="675"/>
      <c r="AD44" s="675">
        <v>95</v>
      </c>
      <c r="AE44" s="675"/>
      <c r="AF44" s="675"/>
      <c r="AG44" s="675">
        <v>100</v>
      </c>
      <c r="AH44" s="675"/>
      <c r="AI44" s="675"/>
      <c r="AJ44" s="679">
        <f t="shared" si="3"/>
        <v>1185</v>
      </c>
      <c r="AK44" s="679"/>
      <c r="AL44" s="677"/>
      <c r="AM44" s="677"/>
      <c r="AN44" s="72"/>
      <c r="AO44" s="72"/>
      <c r="AP44" s="72"/>
      <c r="AQ44" s="72"/>
    </row>
    <row r="45" spans="1:43" s="68" customFormat="1" ht="18" customHeight="1">
      <c r="A45" s="672" t="s">
        <v>452</v>
      </c>
      <c r="B45" s="673"/>
      <c r="C45" s="674"/>
      <c r="D45" s="59">
        <v>100</v>
      </c>
      <c r="E45" s="59">
        <v>95</v>
      </c>
      <c r="F45" s="675">
        <v>100</v>
      </c>
      <c r="G45" s="675"/>
      <c r="H45" s="675"/>
      <c r="I45" s="675">
        <v>105</v>
      </c>
      <c r="J45" s="675"/>
      <c r="K45" s="675"/>
      <c r="L45" s="675">
        <v>105</v>
      </c>
      <c r="M45" s="675"/>
      <c r="N45" s="675"/>
      <c r="O45" s="675">
        <v>95</v>
      </c>
      <c r="P45" s="675"/>
      <c r="Q45" s="675"/>
      <c r="R45" s="675">
        <v>100</v>
      </c>
      <c r="S45" s="675"/>
      <c r="T45" s="675"/>
      <c r="U45" s="675">
        <v>100</v>
      </c>
      <c r="V45" s="675"/>
      <c r="W45" s="675"/>
      <c r="X45" s="675">
        <v>95</v>
      </c>
      <c r="Y45" s="675"/>
      <c r="Z45" s="675"/>
      <c r="AA45" s="675">
        <v>95</v>
      </c>
      <c r="AB45" s="675"/>
      <c r="AC45" s="675"/>
      <c r="AD45" s="675">
        <v>95</v>
      </c>
      <c r="AE45" s="675"/>
      <c r="AF45" s="675"/>
      <c r="AG45" s="675">
        <v>100</v>
      </c>
      <c r="AH45" s="675"/>
      <c r="AI45" s="675"/>
      <c r="AJ45" s="679">
        <f t="shared" si="3"/>
        <v>1185</v>
      </c>
      <c r="AK45" s="679"/>
      <c r="AL45" s="677"/>
      <c r="AM45" s="677"/>
      <c r="AN45" s="72"/>
      <c r="AO45" s="72"/>
      <c r="AP45" s="72"/>
      <c r="AQ45" s="72"/>
    </row>
    <row r="46" spans="1:43" s="68" customFormat="1" ht="18" customHeight="1">
      <c r="A46" s="672" t="s">
        <v>453</v>
      </c>
      <c r="B46" s="673"/>
      <c r="C46" s="674"/>
      <c r="D46" s="59">
        <v>140</v>
      </c>
      <c r="E46" s="59">
        <v>133</v>
      </c>
      <c r="F46" s="675">
        <v>140</v>
      </c>
      <c r="G46" s="675"/>
      <c r="H46" s="675"/>
      <c r="I46" s="675">
        <v>147</v>
      </c>
      <c r="J46" s="675"/>
      <c r="K46" s="675"/>
      <c r="L46" s="675">
        <v>147</v>
      </c>
      <c r="M46" s="675"/>
      <c r="N46" s="675"/>
      <c r="O46" s="675">
        <v>133</v>
      </c>
      <c r="P46" s="675"/>
      <c r="Q46" s="675"/>
      <c r="R46" s="675">
        <v>140</v>
      </c>
      <c r="S46" s="675"/>
      <c r="T46" s="675"/>
      <c r="U46" s="675">
        <v>140</v>
      </c>
      <c r="V46" s="675"/>
      <c r="W46" s="675"/>
      <c r="X46" s="675">
        <v>133</v>
      </c>
      <c r="Y46" s="675"/>
      <c r="Z46" s="675"/>
      <c r="AA46" s="675">
        <v>133</v>
      </c>
      <c r="AB46" s="675"/>
      <c r="AC46" s="675"/>
      <c r="AD46" s="675">
        <v>133</v>
      </c>
      <c r="AE46" s="675"/>
      <c r="AF46" s="675"/>
      <c r="AG46" s="675">
        <v>140</v>
      </c>
      <c r="AH46" s="675"/>
      <c r="AI46" s="675"/>
      <c r="AJ46" s="679">
        <f t="shared" si="3"/>
        <v>1659</v>
      </c>
      <c r="AK46" s="679"/>
      <c r="AL46" s="677"/>
      <c r="AM46" s="677"/>
      <c r="AN46" s="72"/>
      <c r="AO46" s="72"/>
      <c r="AP46" s="72"/>
      <c r="AQ46" s="72"/>
    </row>
    <row r="47" spans="1:43" s="68" customFormat="1" ht="18" customHeight="1">
      <c r="A47" s="672" t="s">
        <v>454</v>
      </c>
      <c r="B47" s="673"/>
      <c r="C47" s="674"/>
      <c r="D47" s="59">
        <v>1400</v>
      </c>
      <c r="E47" s="59">
        <v>1310</v>
      </c>
      <c r="F47" s="675">
        <v>1400</v>
      </c>
      <c r="G47" s="675"/>
      <c r="H47" s="675"/>
      <c r="I47" s="675">
        <v>1470</v>
      </c>
      <c r="J47" s="675"/>
      <c r="K47" s="675"/>
      <c r="L47" s="675">
        <v>1470</v>
      </c>
      <c r="M47" s="675"/>
      <c r="N47" s="675"/>
      <c r="O47" s="675">
        <v>1330</v>
      </c>
      <c r="P47" s="675"/>
      <c r="Q47" s="675"/>
      <c r="R47" s="675">
        <v>1400</v>
      </c>
      <c r="S47" s="675"/>
      <c r="T47" s="675"/>
      <c r="U47" s="675">
        <v>1400</v>
      </c>
      <c r="V47" s="675"/>
      <c r="W47" s="675"/>
      <c r="X47" s="675">
        <v>1330</v>
      </c>
      <c r="Y47" s="675"/>
      <c r="Z47" s="675"/>
      <c r="AA47" s="675">
        <v>1330</v>
      </c>
      <c r="AB47" s="675"/>
      <c r="AC47" s="675"/>
      <c r="AD47" s="675">
        <v>1330</v>
      </c>
      <c r="AE47" s="675"/>
      <c r="AF47" s="675"/>
      <c r="AG47" s="675">
        <v>1400</v>
      </c>
      <c r="AH47" s="675"/>
      <c r="AI47" s="675"/>
      <c r="AJ47" s="679">
        <f t="shared" si="3"/>
        <v>16570</v>
      </c>
      <c r="AK47" s="679"/>
      <c r="AL47" s="677"/>
      <c r="AM47" s="677"/>
      <c r="AN47" s="72"/>
      <c r="AO47" s="72"/>
      <c r="AP47" s="72"/>
      <c r="AQ47" s="72"/>
    </row>
    <row r="48" spans="1:43" s="68" customFormat="1" ht="18" customHeight="1">
      <c r="A48" s="672" t="s">
        <v>455</v>
      </c>
      <c r="B48" s="673"/>
      <c r="C48" s="674"/>
      <c r="D48" s="59">
        <v>100</v>
      </c>
      <c r="E48" s="59">
        <v>95</v>
      </c>
      <c r="F48" s="675">
        <v>100</v>
      </c>
      <c r="G48" s="675"/>
      <c r="H48" s="675"/>
      <c r="I48" s="675">
        <v>105</v>
      </c>
      <c r="J48" s="675"/>
      <c r="K48" s="675"/>
      <c r="L48" s="675">
        <v>105</v>
      </c>
      <c r="M48" s="675"/>
      <c r="N48" s="675"/>
      <c r="O48" s="675">
        <v>95</v>
      </c>
      <c r="P48" s="675"/>
      <c r="Q48" s="675"/>
      <c r="R48" s="675">
        <v>100</v>
      </c>
      <c r="S48" s="675"/>
      <c r="T48" s="675"/>
      <c r="U48" s="675">
        <v>100</v>
      </c>
      <c r="V48" s="675"/>
      <c r="W48" s="675"/>
      <c r="X48" s="675">
        <v>95</v>
      </c>
      <c r="Y48" s="675"/>
      <c r="Z48" s="675"/>
      <c r="AA48" s="675">
        <v>95</v>
      </c>
      <c r="AB48" s="675"/>
      <c r="AC48" s="675"/>
      <c r="AD48" s="675">
        <v>95</v>
      </c>
      <c r="AE48" s="675"/>
      <c r="AF48" s="675"/>
      <c r="AG48" s="675">
        <v>100</v>
      </c>
      <c r="AH48" s="675"/>
      <c r="AI48" s="675"/>
      <c r="AJ48" s="679">
        <f t="shared" si="3"/>
        <v>1185</v>
      </c>
      <c r="AK48" s="679"/>
      <c r="AL48" s="677"/>
      <c r="AM48" s="677"/>
      <c r="AN48" s="72"/>
      <c r="AO48" s="72"/>
      <c r="AP48" s="72"/>
      <c r="AQ48" s="72"/>
    </row>
    <row r="49" spans="1:43" s="68" customFormat="1" ht="18" customHeight="1">
      <c r="A49" s="165"/>
      <c r="B49" s="166" t="s">
        <v>456</v>
      </c>
      <c r="C49" s="167"/>
      <c r="D49" s="59">
        <v>100</v>
      </c>
      <c r="E49" s="59">
        <v>95</v>
      </c>
      <c r="F49" s="675">
        <v>100</v>
      </c>
      <c r="G49" s="675"/>
      <c r="H49" s="675"/>
      <c r="I49" s="675">
        <v>105</v>
      </c>
      <c r="J49" s="675"/>
      <c r="K49" s="675"/>
      <c r="L49" s="675">
        <v>105</v>
      </c>
      <c r="M49" s="675"/>
      <c r="N49" s="675"/>
      <c r="O49" s="675">
        <v>95</v>
      </c>
      <c r="P49" s="675"/>
      <c r="Q49" s="675"/>
      <c r="R49" s="675">
        <v>100</v>
      </c>
      <c r="S49" s="675"/>
      <c r="T49" s="675"/>
      <c r="U49" s="675">
        <v>100</v>
      </c>
      <c r="V49" s="675"/>
      <c r="W49" s="675"/>
      <c r="X49" s="675">
        <v>95</v>
      </c>
      <c r="Y49" s="675"/>
      <c r="Z49" s="675"/>
      <c r="AA49" s="675">
        <v>95</v>
      </c>
      <c r="AB49" s="675"/>
      <c r="AC49" s="675"/>
      <c r="AD49" s="675">
        <v>95</v>
      </c>
      <c r="AE49" s="675"/>
      <c r="AF49" s="675"/>
      <c r="AG49" s="675">
        <v>2000</v>
      </c>
      <c r="AH49" s="675"/>
      <c r="AI49" s="675"/>
      <c r="AJ49" s="679">
        <f>SUM(D49:AI49)</f>
        <v>3085</v>
      </c>
      <c r="AK49" s="679"/>
      <c r="AL49" s="677"/>
      <c r="AM49" s="677"/>
      <c r="AN49" s="72"/>
      <c r="AO49" s="72"/>
      <c r="AP49" s="72"/>
      <c r="AQ49" s="72"/>
    </row>
    <row r="50" spans="1:43" s="68" customFormat="1" ht="18" customHeight="1">
      <c r="A50" s="165"/>
      <c r="B50" s="681" t="s">
        <v>457</v>
      </c>
      <c r="C50" s="682"/>
      <c r="D50" s="59">
        <v>100</v>
      </c>
      <c r="E50" s="59">
        <v>95</v>
      </c>
      <c r="F50" s="675">
        <v>100</v>
      </c>
      <c r="G50" s="675"/>
      <c r="H50" s="675"/>
      <c r="I50" s="675">
        <v>105</v>
      </c>
      <c r="J50" s="675"/>
      <c r="K50" s="675"/>
      <c r="L50" s="675">
        <v>105</v>
      </c>
      <c r="M50" s="675"/>
      <c r="N50" s="675"/>
      <c r="O50" s="675">
        <v>95</v>
      </c>
      <c r="P50" s="675"/>
      <c r="Q50" s="675"/>
      <c r="R50" s="675">
        <v>100</v>
      </c>
      <c r="S50" s="675"/>
      <c r="T50" s="675"/>
      <c r="U50" s="675">
        <v>100</v>
      </c>
      <c r="V50" s="675"/>
      <c r="W50" s="675"/>
      <c r="X50" s="675">
        <v>95</v>
      </c>
      <c r="Y50" s="675"/>
      <c r="Z50" s="675"/>
      <c r="AA50" s="675">
        <v>95</v>
      </c>
      <c r="AB50" s="675"/>
      <c r="AC50" s="675"/>
      <c r="AD50" s="675">
        <v>95</v>
      </c>
      <c r="AE50" s="675"/>
      <c r="AF50" s="675"/>
      <c r="AG50" s="675">
        <v>100</v>
      </c>
      <c r="AH50" s="675"/>
      <c r="AI50" s="675"/>
      <c r="AJ50" s="679">
        <f>SUM(D50:AI50)</f>
        <v>1185</v>
      </c>
      <c r="AK50" s="679"/>
      <c r="AL50" s="677"/>
      <c r="AM50" s="677"/>
      <c r="AN50" s="72"/>
      <c r="AO50" s="72"/>
      <c r="AP50" s="72"/>
      <c r="AQ50" s="72"/>
    </row>
    <row r="51" spans="1:43" s="68" customFormat="1" ht="18" customHeight="1">
      <c r="A51" s="680" t="s">
        <v>458</v>
      </c>
      <c r="B51" s="680"/>
      <c r="C51" s="680"/>
      <c r="D51" s="59">
        <v>20</v>
      </c>
      <c r="E51" s="59">
        <v>19</v>
      </c>
      <c r="F51" s="675">
        <v>20</v>
      </c>
      <c r="G51" s="675"/>
      <c r="H51" s="675"/>
      <c r="I51" s="675">
        <v>21</v>
      </c>
      <c r="J51" s="675"/>
      <c r="K51" s="675"/>
      <c r="L51" s="675">
        <v>21</v>
      </c>
      <c r="M51" s="675"/>
      <c r="N51" s="675"/>
      <c r="O51" s="675">
        <v>19</v>
      </c>
      <c r="P51" s="675"/>
      <c r="Q51" s="675"/>
      <c r="R51" s="675">
        <v>20</v>
      </c>
      <c r="S51" s="675"/>
      <c r="T51" s="675"/>
      <c r="U51" s="675">
        <v>20</v>
      </c>
      <c r="V51" s="675"/>
      <c r="W51" s="675"/>
      <c r="X51" s="675">
        <v>19</v>
      </c>
      <c r="Y51" s="675"/>
      <c r="Z51" s="675"/>
      <c r="AA51" s="675">
        <v>19</v>
      </c>
      <c r="AB51" s="675"/>
      <c r="AC51" s="675"/>
      <c r="AD51" s="675">
        <v>19</v>
      </c>
      <c r="AE51" s="675"/>
      <c r="AF51" s="675"/>
      <c r="AG51" s="675">
        <v>20</v>
      </c>
      <c r="AH51" s="675"/>
      <c r="AI51" s="675"/>
      <c r="AJ51" s="679">
        <f>+SUM(D51:AI51)</f>
        <v>237</v>
      </c>
      <c r="AK51" s="679"/>
      <c r="AL51" s="678"/>
      <c r="AM51" s="678"/>
      <c r="AN51" s="72"/>
      <c r="AO51" s="72"/>
      <c r="AP51" s="72"/>
      <c r="AQ51" s="72"/>
    </row>
    <row r="52" spans="1:43" s="68" customFormat="1" ht="21" customHeight="1">
      <c r="A52" s="69" t="s">
        <v>459</v>
      </c>
      <c r="B52" s="69"/>
      <c r="C52" s="69"/>
      <c r="D52" s="72"/>
      <c r="E52" s="72"/>
      <c r="F52" s="72"/>
      <c r="G52" s="72"/>
      <c r="H52" s="72"/>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70"/>
      <c r="AH52" s="70"/>
      <c r="AI52" s="70"/>
      <c r="AJ52" s="71"/>
      <c r="AK52" s="66"/>
      <c r="AL52" s="65"/>
      <c r="AM52" s="65"/>
      <c r="AN52" s="67"/>
    </row>
    <row r="53" spans="1:43" s="68" customFormat="1" ht="5.0999999999999996" customHeight="1">
      <c r="A53" s="69"/>
      <c r="B53" s="69"/>
      <c r="C53" s="69"/>
      <c r="D53" s="72"/>
      <c r="E53" s="72"/>
      <c r="F53" s="72"/>
      <c r="G53" s="72"/>
      <c r="H53" s="72"/>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70"/>
      <c r="AH53" s="70"/>
      <c r="AI53" s="70"/>
      <c r="AJ53" s="71"/>
      <c r="AK53" s="66"/>
      <c r="AL53" s="65"/>
      <c r="AM53" s="65"/>
      <c r="AN53" s="67"/>
    </row>
    <row r="54" spans="1:43" s="68" customFormat="1" ht="18" customHeight="1">
      <c r="A54" s="160" t="s">
        <v>460</v>
      </c>
      <c r="B54" s="66"/>
      <c r="D54" s="66"/>
      <c r="E54" s="66"/>
      <c r="F54" s="66"/>
      <c r="G54" s="66"/>
      <c r="H54" s="66"/>
      <c r="I54" s="66"/>
      <c r="J54" s="66"/>
      <c r="K54" s="66"/>
      <c r="L54" s="66"/>
      <c r="M54" s="66"/>
      <c r="N54" s="66"/>
      <c r="O54" s="66"/>
      <c r="P54" s="66"/>
      <c r="Q54" s="66"/>
      <c r="R54" s="66"/>
      <c r="S54" s="66"/>
      <c r="T54" s="66"/>
      <c r="U54" s="66"/>
      <c r="V54" s="66"/>
      <c r="W54" s="65"/>
      <c r="X54" s="66"/>
      <c r="Y54" s="66"/>
      <c r="Z54" s="66"/>
      <c r="AA54" s="66"/>
      <c r="AB54" s="66"/>
      <c r="AC54" s="66"/>
      <c r="AD54" s="66"/>
      <c r="AE54" s="66"/>
      <c r="AF54" s="66"/>
      <c r="AG54" s="70"/>
      <c r="AH54" s="70"/>
      <c r="AI54" s="70"/>
      <c r="AJ54" s="71"/>
      <c r="AK54" s="66"/>
      <c r="AL54" s="65"/>
      <c r="AM54" s="65"/>
      <c r="AN54" s="67"/>
    </row>
    <row r="55" spans="1:43" s="68" customFormat="1" ht="54.9" customHeight="1">
      <c r="A55" s="666" t="s">
        <v>461</v>
      </c>
      <c r="B55" s="666"/>
      <c r="C55" s="666" t="s">
        <v>97</v>
      </c>
      <c r="D55" s="666"/>
      <c r="E55" s="668" t="s">
        <v>462</v>
      </c>
      <c r="F55" s="668"/>
      <c r="G55" s="668"/>
      <c r="H55" s="668"/>
      <c r="I55" s="683" t="s">
        <v>463</v>
      </c>
      <c r="J55" s="684"/>
      <c r="K55" s="684"/>
      <c r="L55" s="684"/>
      <c r="M55" s="684"/>
      <c r="N55" s="685"/>
      <c r="O55" s="683" t="s">
        <v>464</v>
      </c>
      <c r="P55" s="684"/>
      <c r="Q55" s="684"/>
      <c r="R55" s="684"/>
      <c r="S55" s="684"/>
      <c r="T55" s="685"/>
      <c r="U55" s="683" t="s">
        <v>465</v>
      </c>
      <c r="V55" s="684"/>
      <c r="W55" s="684"/>
      <c r="X55" s="684"/>
      <c r="Y55" s="684"/>
      <c r="Z55" s="685"/>
      <c r="AA55" s="683" t="s">
        <v>466</v>
      </c>
      <c r="AB55" s="684"/>
      <c r="AC55" s="684"/>
      <c r="AD55" s="684"/>
      <c r="AE55" s="684"/>
      <c r="AF55" s="685"/>
      <c r="AG55" s="668" t="s">
        <v>467</v>
      </c>
      <c r="AH55" s="668"/>
      <c r="AI55" s="668"/>
      <c r="AJ55" s="668"/>
      <c r="AK55" s="668"/>
      <c r="AL55" s="72"/>
      <c r="AM55" s="65"/>
      <c r="AN55" s="67"/>
    </row>
    <row r="56" spans="1:43" s="68" customFormat="1" ht="18" customHeight="1">
      <c r="A56" s="668" t="s">
        <v>468</v>
      </c>
      <c r="B56" s="668"/>
      <c r="C56" s="671">
        <f>ROUNDDOWN(IF(AL43&lt;=60,1,1+ROUNDUP((AL43-60)/40,0)),1)</f>
        <v>2</v>
      </c>
      <c r="D56" s="671"/>
      <c r="E56" s="671">
        <f>IF(D38="○",ROUNDDOWN(IF(AM43&lt;4,AL43/6,IF(AM43&lt;5,AL43/5,AL43/3)),1),"-")</f>
        <v>16.8</v>
      </c>
      <c r="F56" s="671"/>
      <c r="G56" s="671"/>
      <c r="H56" s="671"/>
      <c r="I56" s="671">
        <f>IF(F38="○",ROUNDDOWN(F39/6,1),"-")</f>
        <v>3.3</v>
      </c>
      <c r="J56" s="671"/>
      <c r="K56" s="671"/>
      <c r="L56" s="671"/>
      <c r="M56" s="671"/>
      <c r="N56" s="671"/>
      <c r="O56" s="671" t="str">
        <f>IF(L38="○",ROUNDDOWN(L39/6,1),"-")</f>
        <v>-</v>
      </c>
      <c r="P56" s="671"/>
      <c r="Q56" s="671"/>
      <c r="R56" s="671"/>
      <c r="S56" s="671"/>
      <c r="T56" s="671"/>
      <c r="U56" s="671" t="str">
        <f>IF(R38="○",ROUNDDOWN(R39/6,1),"-")</f>
        <v>-</v>
      </c>
      <c r="V56" s="671"/>
      <c r="W56" s="671"/>
      <c r="X56" s="671"/>
      <c r="Y56" s="671"/>
      <c r="Z56" s="671"/>
      <c r="AA56" s="671" t="str">
        <f>IF(R38="○",ROUNDDOWN(R39/15,1),"-")</f>
        <v>-</v>
      </c>
      <c r="AB56" s="671"/>
      <c r="AC56" s="671"/>
      <c r="AD56" s="671"/>
      <c r="AE56" s="671"/>
      <c r="AF56" s="671"/>
      <c r="AG56" s="671" t="str">
        <f>IF(X38="○",ROUNDDOWN(X39/10,1),"-")</f>
        <v>-</v>
      </c>
      <c r="AH56" s="671"/>
      <c r="AI56" s="671"/>
      <c r="AJ56" s="671"/>
      <c r="AK56" s="671"/>
      <c r="AL56" s="72"/>
      <c r="AM56" s="65"/>
      <c r="AN56" s="67"/>
    </row>
    <row r="57" spans="1:43" s="68" customFormat="1" ht="5.0999999999999996" customHeight="1">
      <c r="A57" s="69"/>
      <c r="B57" s="69"/>
      <c r="C57" s="69"/>
      <c r="D57" s="69"/>
      <c r="E57" s="69"/>
      <c r="F57" s="69"/>
      <c r="G57" s="69"/>
      <c r="H57" s="69"/>
      <c r="I57" s="69"/>
      <c r="J57" s="70"/>
      <c r="K57" s="70"/>
      <c r="L57" s="70"/>
      <c r="M57" s="71"/>
      <c r="N57" s="66"/>
      <c r="O57" s="66"/>
      <c r="P57" s="66"/>
      <c r="Q57" s="72"/>
      <c r="W57" s="65"/>
      <c r="X57" s="66"/>
      <c r="Y57" s="66"/>
      <c r="Z57" s="66"/>
      <c r="AA57" s="66"/>
      <c r="AB57" s="66"/>
      <c r="AC57" s="66"/>
      <c r="AD57" s="66"/>
      <c r="AE57" s="66"/>
      <c r="AF57" s="66"/>
      <c r="AG57" s="70"/>
      <c r="AH57" s="70"/>
      <c r="AI57" s="70"/>
      <c r="AJ57" s="71"/>
      <c r="AK57" s="66"/>
      <c r="AL57" s="65"/>
      <c r="AM57" s="65"/>
      <c r="AN57" s="67"/>
    </row>
    <row r="58" spans="1:43" ht="21" customHeight="1">
      <c r="A58" s="73" t="s">
        <v>104</v>
      </c>
      <c r="B58" s="44"/>
      <c r="C58" s="52"/>
      <c r="D58" s="52"/>
      <c r="E58" s="52"/>
      <c r="F58" s="52"/>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52"/>
      <c r="AM58" s="52"/>
      <c r="AN58" s="45"/>
    </row>
    <row r="59" spans="1:43" ht="24.9" customHeight="1">
      <c r="A59" s="45"/>
      <c r="B59" s="51"/>
      <c r="C59" s="686" t="str">
        <f>IF(VLOOKUP($AK$1,[5]選択肢!$A$1:$J$31,C64,FALSE)=0,"-",VLOOKUP($AK$1,[5]選択肢!$A$1:$J$31,C64,FALSE))</f>
        <v>管理者</v>
      </c>
      <c r="D59" s="687"/>
      <c r="E59" s="688" t="str">
        <f>IF(VLOOKUP($AK$1,[5]選択肢!$A$1:$J$31,E64,FALSE)=0,"-",VLOOKUP($AK$1,[5]選択肢!$A$1:$J$31,E64,FALSE))</f>
        <v>サービス管理責任者</v>
      </c>
      <c r="F59" s="688"/>
      <c r="G59" s="688"/>
      <c r="H59" s="688"/>
      <c r="I59" s="686" t="str">
        <f>IF(VLOOKUP($AK$1,[5]選択肢!$A$1:$J$31,I64,FALSE)=0,"-",VLOOKUP($AK$1,[5]選択肢!$A$1:$J$31,I64,FALSE))</f>
        <v>医師</v>
      </c>
      <c r="J59" s="687"/>
      <c r="K59" s="687"/>
      <c r="L59" s="687"/>
      <c r="M59" s="687"/>
      <c r="N59" s="689"/>
      <c r="O59" s="686" t="str">
        <f>IF(VLOOKUP($AK$1,[5]選択肢!$A$1:$J$31,O64,FALSE)=0,"-",VLOOKUP($AK$1,[5]選択肢!$A$1:$J$31,O64,FALSE))</f>
        <v>看護職員</v>
      </c>
      <c r="P59" s="687"/>
      <c r="Q59" s="687"/>
      <c r="R59" s="687"/>
      <c r="S59" s="687"/>
      <c r="T59" s="689"/>
      <c r="U59" s="686" t="str">
        <f>IF(VLOOKUP($AK$1,[5]選択肢!$A$1:$J$31,U64,FALSE)=0,"-",VLOOKUP($AK$1,[5]選択肢!$A$1:$J$31,U64,FALSE))</f>
        <v>理学療法士</v>
      </c>
      <c r="V59" s="687"/>
      <c r="W59" s="687"/>
      <c r="X59" s="687"/>
      <c r="Y59" s="687"/>
      <c r="Z59" s="689"/>
      <c r="AA59" s="686" t="str">
        <f>IF(VLOOKUP($AK$1,[5]選択肢!$A$1:$J$31,AA64,FALSE)=0,"-",VLOOKUP($AK$1,[5]選択肢!$A$1:$J$31,AA64,FALSE))</f>
        <v>作業療法士</v>
      </c>
      <c r="AB59" s="687"/>
      <c r="AC59" s="687"/>
      <c r="AD59" s="687"/>
      <c r="AE59" s="687"/>
      <c r="AF59" s="689"/>
      <c r="AG59" s="688" t="str">
        <f>IF(VLOOKUP($AK$1,[5]選択肢!$A$1:$J$31,AG64,FALSE)=0,"-",VLOOKUP($AK$1,[5]選択肢!$A$1:$J$31,AG64,FALSE))</f>
        <v>言語聴覚士</v>
      </c>
      <c r="AH59" s="688"/>
      <c r="AI59" s="688"/>
      <c r="AJ59" s="688"/>
      <c r="AK59" s="688"/>
      <c r="AL59" s="688" t="str">
        <f>IF(VLOOKUP($AK$1,[5]選択肢!$A$1:$J$31,AL64,FALSE)=0,"-",VLOOKUP($AK$1,[5]選択肢!$A$1:$J$31,AL64,FALSE))</f>
        <v>就労支援員</v>
      </c>
      <c r="AM59" s="688"/>
      <c r="AN59" s="45"/>
    </row>
    <row r="60" spans="1:43" ht="18" customHeight="1">
      <c r="A60" s="45"/>
      <c r="B60" s="51"/>
      <c r="C60" s="126" t="s">
        <v>105</v>
      </c>
      <c r="D60" s="126" t="s">
        <v>106</v>
      </c>
      <c r="E60" s="127" t="s">
        <v>105</v>
      </c>
      <c r="F60" s="690" t="s">
        <v>106</v>
      </c>
      <c r="G60" s="690"/>
      <c r="H60" s="690"/>
      <c r="I60" s="691" t="s">
        <v>105</v>
      </c>
      <c r="J60" s="692"/>
      <c r="K60" s="693"/>
      <c r="L60" s="691" t="s">
        <v>106</v>
      </c>
      <c r="M60" s="692"/>
      <c r="N60" s="693"/>
      <c r="O60" s="691" t="s">
        <v>105</v>
      </c>
      <c r="P60" s="692"/>
      <c r="Q60" s="693"/>
      <c r="R60" s="691" t="s">
        <v>106</v>
      </c>
      <c r="S60" s="692"/>
      <c r="T60" s="693"/>
      <c r="U60" s="691" t="s">
        <v>105</v>
      </c>
      <c r="V60" s="692"/>
      <c r="W60" s="693"/>
      <c r="X60" s="691" t="s">
        <v>106</v>
      </c>
      <c r="Y60" s="692"/>
      <c r="Z60" s="693"/>
      <c r="AA60" s="691" t="s">
        <v>105</v>
      </c>
      <c r="AB60" s="692"/>
      <c r="AC60" s="693"/>
      <c r="AD60" s="691" t="s">
        <v>106</v>
      </c>
      <c r="AE60" s="692"/>
      <c r="AF60" s="693"/>
      <c r="AG60" s="691" t="s">
        <v>105</v>
      </c>
      <c r="AH60" s="692"/>
      <c r="AI60" s="693"/>
      <c r="AJ60" s="691" t="s">
        <v>106</v>
      </c>
      <c r="AK60" s="693"/>
      <c r="AL60" s="127" t="s">
        <v>107</v>
      </c>
      <c r="AM60" s="127" t="s">
        <v>108</v>
      </c>
      <c r="AN60" s="45"/>
    </row>
    <row r="61" spans="1:43" ht="18" customHeight="1">
      <c r="A61" s="45"/>
      <c r="B61" s="125" t="s">
        <v>109</v>
      </c>
      <c r="C61" s="127">
        <f>COUNTIFS($B$11:$B$30,C$59,$C$11:$C$30,"A",$E$11:$E$30,"*")</f>
        <v>0</v>
      </c>
      <c r="D61" s="127">
        <f>COUNTIFS($B$11:$B$30,C$59,$C$11:$C$30,"B",$E$11:$E$30,"*")</f>
        <v>0</v>
      </c>
      <c r="E61" s="127">
        <f>COUNTIFS($B$11:$B$30,E$59,$C$11:$C$30,"A",$E$11:$E$30,"*")</f>
        <v>1</v>
      </c>
      <c r="F61" s="691">
        <f>COUNTIFS($B$11:$B$30,E$59,$C$11:$C$30,"B",$E$11:$E$30,"*")</f>
        <v>1</v>
      </c>
      <c r="G61" s="692"/>
      <c r="H61" s="693"/>
      <c r="I61" s="691">
        <f>COUNTIFS($B$11:$B$30,I$59,$C$11:$C$30,"A",$E$11:$E$30,"*")</f>
        <v>0</v>
      </c>
      <c r="J61" s="692"/>
      <c r="K61" s="693"/>
      <c r="L61" s="691">
        <f>COUNTIFS($B$11:$B$30,I$59,$C$11:$C$30,"B",$E$11:$E$30,"*")</f>
        <v>0</v>
      </c>
      <c r="M61" s="692"/>
      <c r="N61" s="693"/>
      <c r="O61" s="691">
        <f>COUNTIFS($B$11:$B$30,O$59,$C$11:$C$30,"A",$E$11:$E$30,"*")</f>
        <v>0</v>
      </c>
      <c r="P61" s="692"/>
      <c r="Q61" s="693"/>
      <c r="R61" s="691">
        <f>COUNTIFS($B$11:$B$30,O$59,$C$11:$C$30,"B",$E$11:$E$30,"*")</f>
        <v>0</v>
      </c>
      <c r="S61" s="692"/>
      <c r="T61" s="693"/>
      <c r="U61" s="691">
        <f>COUNTIFS($B$11:$B$30,U$59,$C$11:$C$30,"A",$E$11:$E$30,"*")</f>
        <v>0</v>
      </c>
      <c r="V61" s="692"/>
      <c r="W61" s="693"/>
      <c r="X61" s="691">
        <f>COUNTIFS($B$11:$B$30,U$59,$C$11:$C$30,"B",$E$11:$E$30,"*")</f>
        <v>0</v>
      </c>
      <c r="Y61" s="692"/>
      <c r="Z61" s="693"/>
      <c r="AA61" s="691">
        <f>COUNTIFS($B$11:$B$30,AA$59,$C$11:$C$30,"A",$E$11:$E$30,"*")</f>
        <v>0</v>
      </c>
      <c r="AB61" s="692"/>
      <c r="AC61" s="693"/>
      <c r="AD61" s="691">
        <f>COUNTIFS($B$11:$B$30,AA$59,$C$11:$C$30,"B",$E$11:$E$30,"*")</f>
        <v>0</v>
      </c>
      <c r="AE61" s="692"/>
      <c r="AF61" s="693"/>
      <c r="AG61" s="691">
        <f>COUNTIFS($B$11:$B$30,AG$59,$C$11:$C$30,"A",$E$11:$E$30,"*")</f>
        <v>1</v>
      </c>
      <c r="AH61" s="692"/>
      <c r="AI61" s="693"/>
      <c r="AJ61" s="691">
        <f>COUNTIFS($B$11:$B$30,AG$59,$C$11:$C$30,"B",$E$11:$E$30,"*")</f>
        <v>0</v>
      </c>
      <c r="AK61" s="693"/>
      <c r="AL61" s="127">
        <f>COUNTIFS($B$11:$B$30,AL$59,$C$11:$C$30,"A",$E$11:$E$30,"*")</f>
        <v>0</v>
      </c>
      <c r="AM61" s="127">
        <f>COUNTIFS($B$11:$B$30,AL$59,$C$11:$C$30,"B",$E$11:$E$30,"*")</f>
        <v>0</v>
      </c>
      <c r="AN61" s="45"/>
    </row>
    <row r="62" spans="1:43" ht="18" customHeight="1">
      <c r="A62" s="45"/>
      <c r="B62" s="128" t="s">
        <v>110</v>
      </c>
      <c r="C62" s="127">
        <f>COUNTIFS($B$11:$B$30,C$59,$C$11:$C$30,"C",$E$11:$E$30,"*")</f>
        <v>0</v>
      </c>
      <c r="D62" s="127">
        <f>COUNTIFS($B$11:$B$30,C$59,$C$11:$C$30,"D",$E$11:$E$30,"*")</f>
        <v>0</v>
      </c>
      <c r="E62" s="127">
        <f>COUNTIFS($B$11:$B$30,E$59,$C$11:$C$30,"C",$E$11:$E$30,"*")</f>
        <v>1</v>
      </c>
      <c r="F62" s="691">
        <f>COUNTIFS($B$11:$B$30,E$59,$C$11:$C$30,"D",$E$11:$E$30,"*")</f>
        <v>1</v>
      </c>
      <c r="G62" s="692"/>
      <c r="H62" s="693"/>
      <c r="I62" s="691">
        <f>COUNTIFS($B$11:$B$30,I$59,$C$11:$C$30,"C",$E$11:$E$30,"*")</f>
        <v>0</v>
      </c>
      <c r="J62" s="692"/>
      <c r="K62" s="693"/>
      <c r="L62" s="691">
        <f>COUNTIFS($B$11:$B$30,I$59,$C$11:$C$30,"D",$E$11:$E$30,"*")</f>
        <v>0</v>
      </c>
      <c r="M62" s="692"/>
      <c r="N62" s="693"/>
      <c r="O62" s="691">
        <f>COUNTIFS($B$11:$B$30,O$59,$C$11:$C$30,"C",$E$11:$E$30,"*")</f>
        <v>0</v>
      </c>
      <c r="P62" s="692"/>
      <c r="Q62" s="693"/>
      <c r="R62" s="691">
        <f>COUNTIFS($B$11:$B$30,O$59,$C$11:$C$30,"D",$E$11:$E$30,"*")</f>
        <v>0</v>
      </c>
      <c r="S62" s="692"/>
      <c r="T62" s="693"/>
      <c r="U62" s="691">
        <f>COUNTIFS($B$11:$B$30,U$59,$C$11:$C$30,"C",$E$11:$E$30,"*")</f>
        <v>0</v>
      </c>
      <c r="V62" s="692"/>
      <c r="W62" s="693"/>
      <c r="X62" s="691">
        <f>COUNTIFS($B$11:$B$30,U$59,$C$11:$C$30,"D",$E$11:$E$30,"*")</f>
        <v>0</v>
      </c>
      <c r="Y62" s="692"/>
      <c r="Z62" s="693"/>
      <c r="AA62" s="691">
        <f>COUNTIFS($B$11:$B$30,AA$59,$C$11:$C$30,"C",$E$11:$E$30,"*")</f>
        <v>0</v>
      </c>
      <c r="AB62" s="692"/>
      <c r="AC62" s="693"/>
      <c r="AD62" s="691">
        <f>COUNTIFS($B$11:$B$30,AA$59,$C$11:$C$30,"D",$E$11:$E$30,"*")</f>
        <v>0</v>
      </c>
      <c r="AE62" s="692"/>
      <c r="AF62" s="693"/>
      <c r="AG62" s="691">
        <f>COUNTIFS($B$11:$B$30,AG$59,$C$11:$C$30,"C",$E$11:$E$30,"*")</f>
        <v>0</v>
      </c>
      <c r="AH62" s="692"/>
      <c r="AI62" s="693"/>
      <c r="AJ62" s="691">
        <f>COUNTIFS($B$11:$B$30,AG$59,$C$11:$C$30,"D",$E$11:$E$30,"*")</f>
        <v>0</v>
      </c>
      <c r="AK62" s="693"/>
      <c r="AL62" s="127">
        <f>COUNTIFS($B$11:$B$30,AL$59,$C$11:$C$30,"C",$E$11:$E$30,"*")</f>
        <v>0</v>
      </c>
      <c r="AM62" s="127">
        <f>COUNTIFS($B$11:$B$30,AL$59,$C$11:$C$30,"D",$E$11:$E$30,"*")</f>
        <v>0</v>
      </c>
      <c r="AN62" s="45"/>
    </row>
    <row r="63" spans="1:43" ht="24.75" customHeight="1">
      <c r="A63" s="45"/>
      <c r="B63" s="128" t="s">
        <v>111</v>
      </c>
      <c r="C63" s="686" t="str">
        <f>IF($AK$3="４週",SUMIFS($AK$11:$AK$30,$B$11:$B$30,C59)/4/$AH$5,IF($AK$3="歴月",SUMIFS($AK$11:$AK$30,$B$11:$B$30,C59)/$AL$5,"記載する期間を選択してください"))</f>
        <v>記載する期間を選択してください</v>
      </c>
      <c r="D63" s="689"/>
      <c r="E63" s="686" t="str">
        <f>IF($AK$3="４週",SUMIFS($AK$11:$AK$30,$B$11:$B$30,E59)/4/$AH$5,IF($AK$3="歴月",SUMIFS($AK$11:$AK$30,$B$11:$B$30,E59)/$AL$5,"記載する期間を選択してください"))</f>
        <v>記載する期間を選択してください</v>
      </c>
      <c r="F63" s="687"/>
      <c r="G63" s="687"/>
      <c r="H63" s="689"/>
      <c r="I63" s="686" t="str">
        <f>IF($AK$3="４週",SUMIFS($AK$11:$AK$30,$B$11:$B$30,I59)/4/$AH$5,IF($AK$3="歴月",SUMIFS($AK$11:$AK$30,$B$11:$B$30,I59)/$AL$5,"記載する期間を選択してください"))</f>
        <v>記載する期間を選択してください</v>
      </c>
      <c r="J63" s="687"/>
      <c r="K63" s="687"/>
      <c r="L63" s="687"/>
      <c r="M63" s="687"/>
      <c r="N63" s="689"/>
      <c r="O63" s="686" t="str">
        <f>IF($AK$3="４週",SUMIFS($AK$11:$AK$30,$B$11:$B$30,O59)/4/$AH$5,IF($AK$3="歴月",SUMIFS($AK$11:$AK$30,$B$11:$B$30,O59)/$AL$5,"記載する期間を選択してください"))</f>
        <v>記載する期間を選択してください</v>
      </c>
      <c r="P63" s="687"/>
      <c r="Q63" s="687"/>
      <c r="R63" s="687"/>
      <c r="S63" s="687"/>
      <c r="T63" s="689"/>
      <c r="U63" s="686" t="str">
        <f>IF($AK$3="４週",SUMIFS($AK$11:$AK$30,$B$11:$B$30,U59)/4/$AH$5,IF($AK$3="歴月",SUMIFS($AK$11:$AK$30,$B$11:$B$30,U59)/$AL$5,"記載する期間を選択してください"))</f>
        <v>記載する期間を選択してください</v>
      </c>
      <c r="V63" s="687"/>
      <c r="W63" s="687"/>
      <c r="X63" s="687"/>
      <c r="Y63" s="687"/>
      <c r="Z63" s="689"/>
      <c r="AA63" s="686" t="str">
        <f>IF($AK$3="４週",SUMIFS($AK$11:$AK$30,$B$11:$B$30,AA59)/4/$AH$5,IF($AK$3="歴月",SUMIFS($AK$11:$AK$30,$B$11:$B$30,AA59)/$AL$5,"記載する期間を選択してください"))</f>
        <v>記載する期間を選択してください</v>
      </c>
      <c r="AB63" s="687"/>
      <c r="AC63" s="687"/>
      <c r="AD63" s="687"/>
      <c r="AE63" s="687"/>
      <c r="AF63" s="689"/>
      <c r="AG63" s="686" t="str">
        <f>IF($AK$3="４週",SUMIFS($AK$11:$AK$30,$B$11:$B$30,AG59)/4/$AH$5,IF($AK$3="歴月",SUMIFS($AK$11:$AK$30,$B$11:$B$30,AG59)/$AL$5,"記載する期間を選択してください"))</f>
        <v>記載する期間を選択してください</v>
      </c>
      <c r="AH63" s="687"/>
      <c r="AI63" s="687"/>
      <c r="AJ63" s="687"/>
      <c r="AK63" s="689"/>
      <c r="AL63" s="686" t="str">
        <f>IF($AK$3="４週",SUMIFS($AK$11:$AK$30,$B$11:$B$30,AL59)/4/$AH$5,IF($AK$3="歴月",SUMIFS($AK$11:$AK$30,$B$11:$B$30,AL59)/$AL$5,"記載する期間を選択してください"))</f>
        <v>記載する期間を選択してください</v>
      </c>
      <c r="AM63" s="689"/>
      <c r="AN63" s="45"/>
    </row>
    <row r="64" spans="1:43" ht="4.5" customHeight="1">
      <c r="A64" s="45"/>
      <c r="B64" s="44"/>
      <c r="C64" s="75">
        <v>2</v>
      </c>
      <c r="D64" s="75"/>
      <c r="E64" s="75">
        <v>3</v>
      </c>
      <c r="F64" s="75"/>
      <c r="G64" s="75"/>
      <c r="H64" s="75"/>
      <c r="I64" s="75">
        <v>4</v>
      </c>
      <c r="J64" s="75"/>
      <c r="K64" s="75"/>
      <c r="L64" s="75"/>
      <c r="M64" s="75"/>
      <c r="N64" s="75"/>
      <c r="O64" s="75">
        <v>5</v>
      </c>
      <c r="P64" s="75"/>
      <c r="Q64" s="75"/>
      <c r="R64" s="75"/>
      <c r="S64" s="75"/>
      <c r="T64" s="75"/>
      <c r="U64" s="75">
        <v>6</v>
      </c>
      <c r="V64" s="75"/>
      <c r="W64" s="75"/>
      <c r="X64" s="75"/>
      <c r="Y64" s="75"/>
      <c r="Z64" s="75"/>
      <c r="AA64" s="75">
        <v>7</v>
      </c>
      <c r="AB64" s="75"/>
      <c r="AC64" s="75"/>
      <c r="AD64" s="75"/>
      <c r="AE64" s="75"/>
      <c r="AF64" s="75"/>
      <c r="AG64" s="75">
        <v>8</v>
      </c>
      <c r="AH64" s="75"/>
      <c r="AI64" s="75"/>
      <c r="AJ64" s="75"/>
      <c r="AK64" s="75"/>
      <c r="AL64" s="75">
        <v>9</v>
      </c>
      <c r="AM64" s="76"/>
      <c r="AN64" s="45"/>
    </row>
    <row r="65" spans="1:40" ht="19.5" customHeight="1">
      <c r="A65" s="45"/>
      <c r="B65" s="51"/>
      <c r="C65" s="688" t="str">
        <f>IF(VLOOKUP($AK$1,[5]選択肢!$A$1:$J$31,C70,FALSE)=0,"-",VLOOKUP($AK$1,[5]選択肢!$A$1:$J$31,C70,FALSE))</f>
        <v>職業指導員</v>
      </c>
      <c r="D65" s="688"/>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6"/>
      <c r="AN65" s="45"/>
    </row>
    <row r="66" spans="1:40" ht="19.5" customHeight="1">
      <c r="A66" s="45"/>
      <c r="B66" s="51"/>
      <c r="C66" s="127" t="s">
        <v>105</v>
      </c>
      <c r="D66" s="127" t="s">
        <v>106</v>
      </c>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6"/>
      <c r="AN66" s="45"/>
    </row>
    <row r="67" spans="1:40" ht="19.5" customHeight="1">
      <c r="A67" s="45"/>
      <c r="B67" s="125" t="s">
        <v>109</v>
      </c>
      <c r="C67" s="127">
        <f>COUNTIFS($B$11:$B$30,C$65,$C$11:$C$30,"A",$E$11:$E$30,"*")</f>
        <v>0</v>
      </c>
      <c r="D67" s="127">
        <f>COUNTIFS($B$11:$B$30,C$65,$C$11:$C$30,"B",$E$11:$E$30,"*")</f>
        <v>0</v>
      </c>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6"/>
      <c r="AN67" s="45"/>
    </row>
    <row r="68" spans="1:40" ht="19.5" customHeight="1">
      <c r="A68" s="45"/>
      <c r="B68" s="128" t="s">
        <v>110</v>
      </c>
      <c r="C68" s="127">
        <f>COUNTIFS($B$11:$B$30,C$65,$C$11:$C$30,"C",$E$11:$E$30,"*")</f>
        <v>0</v>
      </c>
      <c r="D68" s="127">
        <f>COUNTIFS($B$11:$B$30,C$65,$C$11:$C$30,"D",$E$11:$E$30,"*")</f>
        <v>0</v>
      </c>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6"/>
      <c r="AN68" s="45"/>
    </row>
    <row r="69" spans="1:40" ht="19.5" customHeight="1">
      <c r="A69" s="45"/>
      <c r="B69" s="128" t="s">
        <v>111</v>
      </c>
      <c r="C69" s="686" t="str">
        <f>IF($AK$3="４週",SUMIFS($AK$11:$AK$30,$B$11:$B$30,C65)/4/$AH$5,IF($AK$3="歴月",SUMIFS($AK$11:$AK$30,$B$11:$B$30,C65)/$AL$5,"記載する期間を選択してください"))</f>
        <v>記載する期間を選択してください</v>
      </c>
      <c r="D69" s="689"/>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6"/>
      <c r="AN69" s="45"/>
    </row>
    <row r="70" spans="1:40" ht="3" customHeight="1">
      <c r="A70" s="45"/>
      <c r="B70" s="44"/>
      <c r="C70" s="75">
        <v>10</v>
      </c>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6"/>
      <c r="AN70" s="45"/>
    </row>
    <row r="71" spans="1:40" ht="15" customHeight="1">
      <c r="A71" s="77" t="s">
        <v>112</v>
      </c>
      <c r="B71" s="78"/>
      <c r="C71" s="79"/>
      <c r="D71" s="79"/>
      <c r="E71" s="79"/>
      <c r="F71" s="80"/>
      <c r="G71" s="79"/>
      <c r="H71" s="75"/>
      <c r="I71" s="75"/>
      <c r="J71" s="75"/>
      <c r="K71" s="75"/>
      <c r="L71" s="75"/>
      <c r="M71" s="75"/>
      <c r="N71" s="75"/>
      <c r="O71" s="75"/>
      <c r="P71" s="75"/>
      <c r="Q71" s="75"/>
      <c r="R71" s="75">
        <v>6</v>
      </c>
      <c r="S71" s="75"/>
      <c r="T71" s="75"/>
      <c r="U71" s="75"/>
      <c r="V71" s="75"/>
      <c r="W71" s="75"/>
      <c r="X71" s="75">
        <v>7</v>
      </c>
      <c r="Y71" s="75"/>
      <c r="Z71" s="75"/>
      <c r="AA71" s="75"/>
      <c r="AB71" s="75"/>
      <c r="AC71" s="75"/>
      <c r="AD71" s="75">
        <v>8</v>
      </c>
      <c r="AE71" s="75"/>
      <c r="AF71" s="75"/>
      <c r="AG71" s="81"/>
      <c r="AH71" s="81"/>
      <c r="AI71" s="81"/>
      <c r="AJ71" s="81">
        <v>9</v>
      </c>
      <c r="AK71" s="82"/>
      <c r="AL71" s="82"/>
      <c r="AM71" s="45"/>
    </row>
    <row r="72" spans="1:40" s="84" customFormat="1" ht="15" customHeight="1">
      <c r="A72" s="77" t="s">
        <v>113</v>
      </c>
      <c r="B72" s="83"/>
      <c r="C72" s="83"/>
      <c r="D72" s="83"/>
      <c r="E72" s="83"/>
      <c r="F72" s="83"/>
      <c r="G72" s="83"/>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row>
    <row r="73" spans="1:40" s="84" customFormat="1" ht="15" customHeight="1">
      <c r="A73" s="77" t="s">
        <v>114</v>
      </c>
      <c r="B73" s="83"/>
      <c r="C73" s="83"/>
      <c r="D73" s="83"/>
      <c r="E73" s="83"/>
      <c r="F73" s="83"/>
      <c r="G73" s="83"/>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row>
    <row r="74" spans="1:40" s="84" customFormat="1" ht="15" customHeight="1">
      <c r="A74" s="77" t="s">
        <v>115</v>
      </c>
      <c r="B74" s="83"/>
      <c r="C74" s="83"/>
      <c r="D74" s="83"/>
      <c r="E74" s="83"/>
      <c r="F74" s="83"/>
      <c r="G74" s="83"/>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row>
    <row r="75" spans="1:40" s="84" customFormat="1" ht="15" customHeight="1">
      <c r="A75" s="77" t="s">
        <v>116</v>
      </c>
      <c r="B75" s="83"/>
      <c r="C75" s="83"/>
      <c r="D75" s="83"/>
      <c r="E75" s="83"/>
      <c r="F75" s="83"/>
      <c r="G75" s="83"/>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row>
    <row r="76" spans="1:40" ht="15" customHeight="1">
      <c r="A76" s="84" t="s">
        <v>117</v>
      </c>
      <c r="B76" s="85"/>
      <c r="C76" s="84"/>
      <c r="D76" s="84"/>
      <c r="E76" s="84"/>
      <c r="F76" s="84"/>
      <c r="G76" s="84"/>
    </row>
    <row r="77" spans="1:40" ht="15" customHeight="1">
      <c r="A77" s="84" t="s">
        <v>118</v>
      </c>
      <c r="B77" s="85"/>
      <c r="C77" s="84"/>
      <c r="D77" s="84"/>
      <c r="E77" s="84"/>
      <c r="F77" s="84"/>
      <c r="G77" s="84"/>
    </row>
    <row r="78" spans="1:40" ht="15" customHeight="1">
      <c r="A78" s="84"/>
      <c r="B78" s="125" t="s">
        <v>119</v>
      </c>
      <c r="C78" s="645" t="s">
        <v>120</v>
      </c>
      <c r="D78" s="645"/>
      <c r="E78" s="645"/>
      <c r="F78" s="84"/>
      <c r="G78" s="84"/>
    </row>
    <row r="79" spans="1:40" ht="15" customHeight="1">
      <c r="A79" s="84"/>
      <c r="B79" s="86" t="s">
        <v>98</v>
      </c>
      <c r="C79" s="694" t="s">
        <v>121</v>
      </c>
      <c r="D79" s="694"/>
      <c r="E79" s="694"/>
      <c r="F79" s="84"/>
      <c r="G79" s="84"/>
    </row>
    <row r="80" spans="1:40" ht="15" customHeight="1">
      <c r="A80" s="84"/>
      <c r="B80" s="86" t="s">
        <v>99</v>
      </c>
      <c r="C80" s="694" t="s">
        <v>122</v>
      </c>
      <c r="D80" s="694"/>
      <c r="E80" s="694"/>
      <c r="F80" s="84"/>
      <c r="G80" s="84"/>
    </row>
    <row r="81" spans="1:7" ht="15" customHeight="1">
      <c r="A81" s="84"/>
      <c r="B81" s="86" t="s">
        <v>100</v>
      </c>
      <c r="C81" s="694" t="s">
        <v>123</v>
      </c>
      <c r="D81" s="694"/>
      <c r="E81" s="694"/>
      <c r="F81" s="84"/>
      <c r="G81" s="84"/>
    </row>
    <row r="82" spans="1:7" ht="15" customHeight="1">
      <c r="A82" s="84"/>
      <c r="B82" s="86" t="s">
        <v>101</v>
      </c>
      <c r="C82" s="694" t="s">
        <v>124</v>
      </c>
      <c r="D82" s="694"/>
      <c r="E82" s="694"/>
      <c r="F82" s="84"/>
      <c r="G82" s="84"/>
    </row>
    <row r="83" spans="1:7" ht="15" customHeight="1">
      <c r="A83" s="84"/>
      <c r="B83" s="77" t="s">
        <v>125</v>
      </c>
      <c r="C83" s="84"/>
      <c r="D83" s="84"/>
      <c r="E83" s="84"/>
      <c r="F83" s="84"/>
      <c r="G83" s="84"/>
    </row>
    <row r="84" spans="1:7" ht="15" customHeight="1">
      <c r="A84" s="84"/>
      <c r="B84" s="77" t="s">
        <v>126</v>
      </c>
      <c r="C84" s="84"/>
      <c r="D84" s="84"/>
      <c r="E84" s="84"/>
      <c r="F84" s="84"/>
      <c r="G84" s="84"/>
    </row>
    <row r="85" spans="1:7" ht="15" customHeight="1">
      <c r="A85" s="84"/>
      <c r="B85" s="77" t="s">
        <v>127</v>
      </c>
      <c r="C85" s="84"/>
      <c r="D85" s="84"/>
      <c r="E85" s="84"/>
      <c r="F85" s="84"/>
      <c r="G85" s="84"/>
    </row>
    <row r="86" spans="1:7" ht="15" customHeight="1">
      <c r="A86" s="84" t="s">
        <v>128</v>
      </c>
      <c r="B86" s="85"/>
      <c r="C86" s="84"/>
      <c r="D86" s="84"/>
      <c r="E86" s="84"/>
      <c r="F86" s="84"/>
      <c r="G86" s="84"/>
    </row>
    <row r="87" spans="1:7" ht="15" customHeight="1">
      <c r="A87" s="84" t="s">
        <v>469</v>
      </c>
      <c r="B87" s="85"/>
      <c r="C87" s="84"/>
      <c r="D87" s="84"/>
      <c r="E87" s="84"/>
      <c r="F87" s="84"/>
      <c r="G87" s="84"/>
    </row>
    <row r="88" spans="1:7" ht="15" customHeight="1">
      <c r="A88" s="84" t="s">
        <v>129</v>
      </c>
      <c r="B88" s="85"/>
      <c r="C88" s="84"/>
      <c r="D88" s="84"/>
      <c r="E88" s="84"/>
      <c r="F88" s="84"/>
      <c r="G88" s="84"/>
    </row>
    <row r="89" spans="1:7" ht="15" customHeight="1">
      <c r="A89" s="84" t="s">
        <v>130</v>
      </c>
      <c r="B89" s="85"/>
      <c r="C89" s="84"/>
      <c r="D89" s="84"/>
      <c r="E89" s="84"/>
      <c r="F89" s="84"/>
      <c r="G89" s="84"/>
    </row>
    <row r="90" spans="1:7" ht="15" customHeight="1">
      <c r="A90" s="84" t="s">
        <v>131</v>
      </c>
      <c r="B90" s="85"/>
      <c r="C90" s="84"/>
      <c r="D90" s="84"/>
      <c r="E90" s="84"/>
      <c r="F90" s="84"/>
      <c r="G90" s="84"/>
    </row>
    <row r="91" spans="1:7" ht="15" customHeight="1">
      <c r="A91" s="84" t="s">
        <v>132</v>
      </c>
      <c r="B91" s="85"/>
      <c r="C91" s="84"/>
      <c r="D91" s="84"/>
      <c r="E91" s="84"/>
      <c r="F91" s="84"/>
      <c r="G91" s="84"/>
    </row>
    <row r="92" spans="1:7" ht="15" customHeight="1">
      <c r="A92" s="84" t="s">
        <v>133</v>
      </c>
      <c r="B92" s="85"/>
      <c r="C92" s="84"/>
      <c r="D92" s="84"/>
      <c r="E92" s="84"/>
      <c r="F92" s="84"/>
      <c r="G92" s="84"/>
    </row>
    <row r="93" spans="1:7" ht="15" customHeight="1">
      <c r="A93" s="84" t="s">
        <v>134</v>
      </c>
      <c r="B93" s="85"/>
      <c r="C93" s="84"/>
      <c r="D93" s="84"/>
      <c r="E93" s="84"/>
      <c r="F93" s="84"/>
      <c r="G93" s="84"/>
    </row>
    <row r="94" spans="1:7" ht="15" customHeight="1">
      <c r="A94" s="84" t="s">
        <v>135</v>
      </c>
      <c r="B94" s="85"/>
      <c r="C94" s="84"/>
      <c r="D94" s="84"/>
      <c r="E94" s="84"/>
      <c r="F94" s="84"/>
      <c r="G94" s="84"/>
    </row>
    <row r="95" spans="1:7" ht="15" customHeight="1">
      <c r="A95" s="84" t="s">
        <v>136</v>
      </c>
      <c r="B95" s="85"/>
      <c r="C95" s="84"/>
      <c r="D95" s="84"/>
      <c r="E95" s="84"/>
      <c r="F95" s="84"/>
      <c r="G95" s="84"/>
    </row>
    <row r="96" spans="1:7" ht="15" customHeight="1">
      <c r="A96" s="84" t="s">
        <v>137</v>
      </c>
      <c r="B96" s="85"/>
      <c r="C96" s="84"/>
      <c r="D96" s="84"/>
      <c r="E96" s="84"/>
      <c r="F96" s="84"/>
      <c r="G96" s="84"/>
    </row>
    <row r="97" spans="1:7" ht="15" customHeight="1">
      <c r="A97" s="84" t="s">
        <v>138</v>
      </c>
      <c r="B97" s="85"/>
      <c r="C97" s="84"/>
      <c r="D97" s="84"/>
      <c r="E97" s="84"/>
      <c r="F97" s="84"/>
      <c r="G97" s="84"/>
    </row>
    <row r="98" spans="1:7" ht="15" customHeight="1">
      <c r="A98" s="84" t="s">
        <v>139</v>
      </c>
      <c r="B98" s="85"/>
      <c r="C98" s="84"/>
      <c r="D98" s="84"/>
      <c r="E98" s="84"/>
      <c r="F98" s="84"/>
      <c r="G98" s="84"/>
    </row>
  </sheetData>
  <mergeCells count="257">
    <mergeCell ref="AA63:AF63"/>
    <mergeCell ref="AG63:AK63"/>
    <mergeCell ref="AL63:AM63"/>
    <mergeCell ref="C65:D65"/>
    <mergeCell ref="C69:D69"/>
    <mergeCell ref="C78:E78"/>
    <mergeCell ref="C63:D63"/>
    <mergeCell ref="E63:H63"/>
    <mergeCell ref="I63:N63"/>
    <mergeCell ref="O63:T63"/>
    <mergeCell ref="U63:Z63"/>
    <mergeCell ref="C79:E79"/>
    <mergeCell ref="C80:E80"/>
    <mergeCell ref="C81:E81"/>
    <mergeCell ref="C82:E82"/>
    <mergeCell ref="AG61:AI61"/>
    <mergeCell ref="AJ61:AK61"/>
    <mergeCell ref="F62:H62"/>
    <mergeCell ref="I62:K62"/>
    <mergeCell ref="L62:N62"/>
    <mergeCell ref="O62:Q62"/>
    <mergeCell ref="R62:T62"/>
    <mergeCell ref="U62:W62"/>
    <mergeCell ref="X62:Z62"/>
    <mergeCell ref="AA62:AC62"/>
    <mergeCell ref="AD62:AF62"/>
    <mergeCell ref="AG62:AI62"/>
    <mergeCell ref="AJ62:AK62"/>
    <mergeCell ref="F61:H61"/>
    <mergeCell ref="I61:K61"/>
    <mergeCell ref="L61:N61"/>
    <mergeCell ref="O61:Q61"/>
    <mergeCell ref="R61:T61"/>
    <mergeCell ref="U61:W61"/>
    <mergeCell ref="X61:Z61"/>
    <mergeCell ref="AA61:AC61"/>
    <mergeCell ref="AD61:AF61"/>
    <mergeCell ref="AL59:AM59"/>
    <mergeCell ref="F60:H60"/>
    <mergeCell ref="I60:K60"/>
    <mergeCell ref="L60:N60"/>
    <mergeCell ref="O60:Q60"/>
    <mergeCell ref="R60:T60"/>
    <mergeCell ref="U60:W60"/>
    <mergeCell ref="X60:Z60"/>
    <mergeCell ref="AA60:AC60"/>
    <mergeCell ref="AD60:AF60"/>
    <mergeCell ref="AG60:AI60"/>
    <mergeCell ref="AJ60:AK60"/>
    <mergeCell ref="C59:D59"/>
    <mergeCell ref="E59:H59"/>
    <mergeCell ref="I59:N59"/>
    <mergeCell ref="O59:T59"/>
    <mergeCell ref="U59:Z59"/>
    <mergeCell ref="AA59:AF59"/>
    <mergeCell ref="AG55:AK55"/>
    <mergeCell ref="A56:B56"/>
    <mergeCell ref="C56:D56"/>
    <mergeCell ref="E56:H56"/>
    <mergeCell ref="I56:N56"/>
    <mergeCell ref="O56:T56"/>
    <mergeCell ref="U56:Z56"/>
    <mergeCell ref="AA56:AF56"/>
    <mergeCell ref="AG56:AK56"/>
    <mergeCell ref="AG59:AK59"/>
    <mergeCell ref="AD51:AF51"/>
    <mergeCell ref="AG51:AI51"/>
    <mergeCell ref="AJ51:AK51"/>
    <mergeCell ref="A55:B55"/>
    <mergeCell ref="C55:D55"/>
    <mergeCell ref="E55:H55"/>
    <mergeCell ref="I55:N55"/>
    <mergeCell ref="O55:T55"/>
    <mergeCell ref="U55:Z55"/>
    <mergeCell ref="AA55:AF55"/>
    <mergeCell ref="A51:C51"/>
    <mergeCell ref="F51:H51"/>
    <mergeCell ref="I51:K51"/>
    <mergeCell ref="L51:N51"/>
    <mergeCell ref="O51:Q51"/>
    <mergeCell ref="R51:T51"/>
    <mergeCell ref="U51:W51"/>
    <mergeCell ref="X51:Z51"/>
    <mergeCell ref="AA51:AC51"/>
    <mergeCell ref="X49:Z49"/>
    <mergeCell ref="AA49:AC49"/>
    <mergeCell ref="AD49:AF49"/>
    <mergeCell ref="AG49:AI49"/>
    <mergeCell ref="AJ49:AK49"/>
    <mergeCell ref="B50:C50"/>
    <mergeCell ref="F50:H50"/>
    <mergeCell ref="I50:K50"/>
    <mergeCell ref="L50:N50"/>
    <mergeCell ref="O50:Q50"/>
    <mergeCell ref="F49:H49"/>
    <mergeCell ref="I49:K49"/>
    <mergeCell ref="L49:N49"/>
    <mergeCell ref="O49:Q49"/>
    <mergeCell ref="R49:T49"/>
    <mergeCell ref="U49:W49"/>
    <mergeCell ref="AJ50:AK50"/>
    <mergeCell ref="R50:T50"/>
    <mergeCell ref="U50:W50"/>
    <mergeCell ref="X50:Z50"/>
    <mergeCell ref="AA50:AC50"/>
    <mergeCell ref="AD50:AF50"/>
    <mergeCell ref="AG50:AI50"/>
    <mergeCell ref="U48:W48"/>
    <mergeCell ref="X48:Z48"/>
    <mergeCell ref="AA48:AC48"/>
    <mergeCell ref="AD48:AF48"/>
    <mergeCell ref="AG48:AI48"/>
    <mergeCell ref="AJ48:AK48"/>
    <mergeCell ref="A48:C48"/>
    <mergeCell ref="F48:H48"/>
    <mergeCell ref="I48:K48"/>
    <mergeCell ref="L48:N48"/>
    <mergeCell ref="O48:Q48"/>
    <mergeCell ref="R48:T48"/>
    <mergeCell ref="U47:W47"/>
    <mergeCell ref="X47:Z47"/>
    <mergeCell ref="AA47:AC47"/>
    <mergeCell ref="AD47:AF47"/>
    <mergeCell ref="AG47:AI47"/>
    <mergeCell ref="AJ47:AK47"/>
    <mergeCell ref="A47:C47"/>
    <mergeCell ref="F47:H47"/>
    <mergeCell ref="I47:K47"/>
    <mergeCell ref="L47:N47"/>
    <mergeCell ref="O47:Q47"/>
    <mergeCell ref="R47:T47"/>
    <mergeCell ref="U46:W46"/>
    <mergeCell ref="X46:Z46"/>
    <mergeCell ref="AA46:AC46"/>
    <mergeCell ref="AD46:AF46"/>
    <mergeCell ref="AG46:AI46"/>
    <mergeCell ref="AJ46:AK46"/>
    <mergeCell ref="A46:C46"/>
    <mergeCell ref="F46:H46"/>
    <mergeCell ref="I46:K46"/>
    <mergeCell ref="L46:N46"/>
    <mergeCell ref="O46:Q46"/>
    <mergeCell ref="R46:T46"/>
    <mergeCell ref="U45:W45"/>
    <mergeCell ref="X45:Z45"/>
    <mergeCell ref="AA45:AC45"/>
    <mergeCell ref="AD45:AF45"/>
    <mergeCell ref="AG45:AI45"/>
    <mergeCell ref="AJ45:AK45"/>
    <mergeCell ref="AA44:AC44"/>
    <mergeCell ref="AD44:AF44"/>
    <mergeCell ref="AG44:AI44"/>
    <mergeCell ref="AJ44:AK44"/>
    <mergeCell ref="A45:C45"/>
    <mergeCell ref="F45:H45"/>
    <mergeCell ref="I45:K45"/>
    <mergeCell ref="L45:N45"/>
    <mergeCell ref="O45:Q45"/>
    <mergeCell ref="R45:T45"/>
    <mergeCell ref="AL43:AL51"/>
    <mergeCell ref="AM43:AM51"/>
    <mergeCell ref="A44:C44"/>
    <mergeCell ref="F44:H44"/>
    <mergeCell ref="I44:K44"/>
    <mergeCell ref="L44:N44"/>
    <mergeCell ref="O44:Q44"/>
    <mergeCell ref="R44:T44"/>
    <mergeCell ref="U44:W44"/>
    <mergeCell ref="X44:Z44"/>
    <mergeCell ref="U43:W43"/>
    <mergeCell ref="X43:Z43"/>
    <mergeCell ref="AA43:AC43"/>
    <mergeCell ref="AD43:AF43"/>
    <mergeCell ref="AG43:AI43"/>
    <mergeCell ref="AJ43:AK43"/>
    <mergeCell ref="A43:C43"/>
    <mergeCell ref="F43:H43"/>
    <mergeCell ref="I43:K43"/>
    <mergeCell ref="L43:N43"/>
    <mergeCell ref="O43:Q43"/>
    <mergeCell ref="R43:T43"/>
    <mergeCell ref="U42:W42"/>
    <mergeCell ref="X42:Z42"/>
    <mergeCell ref="AA42:AC42"/>
    <mergeCell ref="AD42:AF42"/>
    <mergeCell ref="AG42:AI42"/>
    <mergeCell ref="AJ42:AK42"/>
    <mergeCell ref="A42:C42"/>
    <mergeCell ref="F42:H42"/>
    <mergeCell ref="I42:K42"/>
    <mergeCell ref="L42:N42"/>
    <mergeCell ref="O42:Q42"/>
    <mergeCell ref="R42:T42"/>
    <mergeCell ref="B39:C39"/>
    <mergeCell ref="D39:E39"/>
    <mergeCell ref="F39:K39"/>
    <mergeCell ref="L39:Q39"/>
    <mergeCell ref="R39:W39"/>
    <mergeCell ref="X39:AC39"/>
    <mergeCell ref="X37:AC37"/>
    <mergeCell ref="B38:C38"/>
    <mergeCell ref="D38:E38"/>
    <mergeCell ref="F38:K38"/>
    <mergeCell ref="L38:Q38"/>
    <mergeCell ref="R38:W38"/>
    <mergeCell ref="X38:AC38"/>
    <mergeCell ref="AM29:AN29"/>
    <mergeCell ref="AM30:AN30"/>
    <mergeCell ref="A31:E31"/>
    <mergeCell ref="AM31:AN32"/>
    <mergeCell ref="A32:E32"/>
    <mergeCell ref="B37:C37"/>
    <mergeCell ref="D37:E37"/>
    <mergeCell ref="F37:K37"/>
    <mergeCell ref="L37:Q37"/>
    <mergeCell ref="R37:W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2"/>
  <dataValidations count="8">
    <dataValidation type="list" allowBlank="1" showInputMessage="1" showErrorMessage="1" sqref="B11:B30">
      <formula1>INDIRECT($AK$1)</formula1>
    </dataValidation>
    <dataValidation type="list" operator="greaterThanOrEqual" allowBlank="1" showInputMessage="1" showErrorMessage="1" sqref="F38:AC38 F40:W40">
      <formula1>"○"</formula1>
    </dataValidation>
    <dataValidation type="list" allowBlank="1" showInputMessage="1" showErrorMessage="1" sqref="B40:E40 D38:E38">
      <formula1>"○"</formula1>
    </dataValidation>
    <dataValidation type="list" allowBlank="1" showInputMessage="1" showErrorMessage="1" sqref="C11:C30">
      <formula1>"A,B,C,D"</formula1>
    </dataValidation>
    <dataValidation operator="greaterThanOrEqual" allowBlank="1" showInputMessage="1" showErrorMessage="1" sqref="I52:I54 AL43:AM50 I57 L52:L54 L57 AJ43:AJ51"/>
    <dataValidation type="whole" operator="greaterThanOrEqual" allowBlank="1" showInputMessage="1" showErrorMessage="1" sqref="AG43:AG51 I43:I51 AD43:AD51 AA43:AA51 X43:X51 U43:U51 R43:R51 O43:O51 L43:L51 D43:F51">
      <formula1>0</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s>
  <printOptions horizontalCentered="1" verticalCentered="1"/>
  <pageMargins left="0.19685039370078741" right="0.19685039370078741" top="0.39370078740157483" bottom="0.19685039370078741" header="0.19685039370078741" footer="0.39370078740157483"/>
  <pageSetup paperSize="9" scale="85" fitToWidth="0" fitToHeight="0" orientation="landscape" r:id="rId1"/>
  <headerFooter alignWithMargins="0">
    <oddHeader>&amp;L&amp;"ＭＳ ゴシック,標準"&amp;10（参考様式）</oddHeader>
  </headerFooter>
  <rowBreaks count="2" manualBreakCount="2">
    <brk id="35" max="39" man="1"/>
    <brk id="70" max="3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6"/>
  <sheetViews>
    <sheetView showGridLines="0" view="pageBreakPreview" zoomScaleNormal="100" zoomScaleSheetLayoutView="100" workbookViewId="0"/>
  </sheetViews>
  <sheetFormatPr defaultColWidth="9.109375" defaultRowHeight="21" customHeight="1"/>
  <cols>
    <col min="1" max="1" width="2.88671875" style="44" customWidth="1"/>
    <col min="2" max="2" width="16.109375" style="38" customWidth="1"/>
    <col min="3" max="3" width="7.33203125" style="44" customWidth="1"/>
    <col min="4" max="5" width="8.44140625" style="44" customWidth="1"/>
    <col min="6" max="36" width="2.88671875" style="44" customWidth="1"/>
    <col min="37" max="37" width="7.33203125" style="44" customWidth="1"/>
    <col min="38" max="39" width="8.44140625" style="44" customWidth="1"/>
    <col min="40" max="40" width="6.21875" style="44" customWidth="1"/>
    <col min="41" max="16384" width="9.109375" style="44"/>
  </cols>
  <sheetData>
    <row r="1" spans="1:40" ht="20.100000000000001" customHeight="1">
      <c r="A1" s="37" t="s">
        <v>72</v>
      </c>
      <c r="C1" s="39"/>
      <c r="D1" s="39"/>
      <c r="E1" s="39"/>
      <c r="F1" s="39"/>
      <c r="G1" s="39"/>
      <c r="H1" s="39"/>
      <c r="I1" s="39"/>
      <c r="J1" s="39"/>
      <c r="K1" s="39"/>
      <c r="L1" s="39"/>
      <c r="M1" s="39"/>
      <c r="N1" s="39"/>
      <c r="O1" s="39"/>
      <c r="P1" s="39"/>
      <c r="Q1" s="39"/>
      <c r="R1" s="39"/>
      <c r="S1" s="39"/>
      <c r="T1" s="39"/>
      <c r="U1" s="39"/>
      <c r="V1" s="39"/>
      <c r="W1" s="39"/>
      <c r="X1" s="40"/>
      <c r="Y1" s="40"/>
      <c r="Z1" s="41"/>
      <c r="AA1" s="41"/>
      <c r="AB1" s="41"/>
      <c r="AC1" s="41"/>
      <c r="AD1" s="42"/>
      <c r="AE1" s="42"/>
      <c r="AF1" s="42"/>
      <c r="AG1" s="42"/>
      <c r="AH1" s="42"/>
      <c r="AI1" s="43" t="s">
        <v>73</v>
      </c>
      <c r="AJ1" s="43"/>
      <c r="AK1" s="638" t="s">
        <v>162</v>
      </c>
      <c r="AL1" s="638"/>
      <c r="AM1" s="638"/>
      <c r="AN1" s="638"/>
    </row>
    <row r="2" spans="1:40" ht="18" customHeight="1">
      <c r="A2" s="45"/>
      <c r="B2" s="46"/>
      <c r="C2" s="46"/>
      <c r="D2" s="46"/>
      <c r="E2" s="46"/>
      <c r="F2" s="46"/>
      <c r="G2" s="46"/>
      <c r="H2" s="46"/>
      <c r="I2" s="46"/>
      <c r="J2" s="46"/>
      <c r="K2" s="47"/>
      <c r="L2" s="47"/>
      <c r="M2" s="639">
        <v>2024</v>
      </c>
      <c r="N2" s="639"/>
      <c r="O2" s="639"/>
      <c r="P2" s="639"/>
      <c r="Q2" s="640" t="s">
        <v>75</v>
      </c>
      <c r="R2" s="640"/>
      <c r="S2" s="639">
        <v>5</v>
      </c>
      <c r="T2" s="639"/>
      <c r="U2" s="640" t="s">
        <v>76</v>
      </c>
      <c r="V2" s="640"/>
      <c r="W2" s="46"/>
      <c r="X2" s="46"/>
      <c r="Y2" s="46"/>
      <c r="Z2" s="41"/>
      <c r="AA2" s="41"/>
      <c r="AC2" s="43"/>
      <c r="AD2" s="46"/>
      <c r="AE2" s="46"/>
      <c r="AF2" s="46"/>
      <c r="AG2" s="46"/>
      <c r="AH2" s="46"/>
      <c r="AI2" s="43" t="s">
        <v>77</v>
      </c>
      <c r="AJ2" s="43"/>
      <c r="AK2" s="641"/>
      <c r="AL2" s="641"/>
      <c r="AM2" s="641"/>
      <c r="AN2" s="641"/>
    </row>
    <row r="3" spans="1:40" ht="18" customHeight="1">
      <c r="A3" s="48"/>
      <c r="B3" s="48"/>
      <c r="C3" s="48"/>
      <c r="D3" s="48"/>
      <c r="E3" s="48"/>
      <c r="F3" s="48"/>
      <c r="G3" s="48"/>
      <c r="H3" s="48"/>
      <c r="I3" s="48"/>
      <c r="J3" s="48"/>
      <c r="K3" s="48"/>
      <c r="L3" s="48"/>
      <c r="M3" s="48"/>
      <c r="N3" s="48"/>
      <c r="O3" s="48"/>
      <c r="P3" s="48"/>
      <c r="Q3" s="48"/>
      <c r="R3" s="48"/>
      <c r="S3" s="48"/>
      <c r="T3" s="48"/>
      <c r="U3" s="48"/>
      <c r="V3" s="48"/>
      <c r="W3" s="48"/>
      <c r="Y3" s="49"/>
      <c r="Z3" s="49"/>
      <c r="AA3" s="49"/>
      <c r="AB3" s="41"/>
      <c r="AC3" s="49"/>
      <c r="AD3" s="49"/>
      <c r="AE3" s="49"/>
      <c r="AF3" s="49"/>
      <c r="AG3" s="49"/>
      <c r="AH3" s="49"/>
      <c r="AI3" s="50" t="s">
        <v>78</v>
      </c>
      <c r="AJ3" s="43"/>
      <c r="AK3" s="642" t="s">
        <v>474</v>
      </c>
      <c r="AL3" s="642"/>
      <c r="AM3" s="642"/>
      <c r="AN3" s="642"/>
    </row>
    <row r="4" spans="1:40" ht="18" customHeight="1">
      <c r="A4" s="48"/>
      <c r="B4" s="48"/>
      <c r="C4" s="48"/>
      <c r="D4" s="48"/>
      <c r="E4" s="48"/>
      <c r="F4" s="48"/>
      <c r="G4" s="48"/>
      <c r="H4" s="48"/>
      <c r="I4" s="48"/>
      <c r="J4" s="48"/>
      <c r="K4" s="48"/>
      <c r="L4" s="48"/>
      <c r="M4" s="48"/>
      <c r="N4" s="48"/>
      <c r="O4" s="48"/>
      <c r="P4" s="48"/>
      <c r="Q4" s="48"/>
      <c r="R4" s="48"/>
      <c r="S4" s="48"/>
      <c r="T4" s="48"/>
      <c r="U4" s="48"/>
      <c r="V4" s="48"/>
      <c r="W4" s="48"/>
      <c r="Y4" s="49"/>
      <c r="Z4" s="49"/>
      <c r="AA4" s="49"/>
      <c r="AB4" s="41"/>
      <c r="AC4" s="49"/>
      <c r="AD4" s="49"/>
      <c r="AE4" s="49"/>
      <c r="AF4" s="49"/>
      <c r="AG4" s="49"/>
      <c r="AH4" s="49"/>
      <c r="AI4" s="50" t="s">
        <v>79</v>
      </c>
      <c r="AJ4" s="43"/>
      <c r="AK4" s="642"/>
      <c r="AL4" s="642"/>
      <c r="AM4" s="642"/>
      <c r="AN4" s="642"/>
    </row>
    <row r="5" spans="1:40" ht="18" customHeight="1">
      <c r="A5" s="48"/>
      <c r="B5" s="48"/>
      <c r="C5" s="48"/>
      <c r="D5" s="48"/>
      <c r="E5" s="48"/>
      <c r="F5" s="48"/>
      <c r="G5" s="48"/>
      <c r="H5" s="48"/>
      <c r="I5" s="48"/>
      <c r="J5" s="48"/>
      <c r="K5" s="48"/>
      <c r="L5" s="48"/>
      <c r="M5" s="48"/>
      <c r="N5" s="48"/>
      <c r="O5" s="48"/>
      <c r="P5" s="48"/>
      <c r="Q5" s="48"/>
      <c r="R5" s="48"/>
      <c r="S5" s="48"/>
      <c r="U5" s="48"/>
      <c r="V5" s="48"/>
      <c r="W5" s="48"/>
      <c r="Y5" s="49"/>
      <c r="Z5" s="49"/>
      <c r="AA5" s="49"/>
      <c r="AB5" s="41"/>
      <c r="AC5" s="49"/>
      <c r="AD5" s="49"/>
      <c r="AE5" s="49"/>
      <c r="AF5" s="49"/>
      <c r="AG5" s="50" t="s">
        <v>80</v>
      </c>
      <c r="AH5" s="643">
        <v>40</v>
      </c>
      <c r="AI5" s="643"/>
      <c r="AJ5" s="643"/>
      <c r="AK5" s="49" t="s">
        <v>81</v>
      </c>
      <c r="AL5" s="130"/>
      <c r="AM5" s="49" t="s">
        <v>82</v>
      </c>
      <c r="AN5" s="41"/>
    </row>
    <row r="6" spans="1:40" ht="9.9" customHeight="1">
      <c r="A6" s="45"/>
      <c r="B6" s="51"/>
      <c r="C6" s="51"/>
      <c r="D6" s="51"/>
      <c r="E6" s="51"/>
      <c r="F6" s="51"/>
      <c r="G6" s="51"/>
      <c r="H6" s="51"/>
      <c r="I6" s="51"/>
      <c r="J6" s="51"/>
      <c r="K6" s="51"/>
      <c r="L6" s="51"/>
      <c r="M6" s="51"/>
      <c r="N6" s="51"/>
      <c r="O6" s="51"/>
      <c r="P6" s="51"/>
      <c r="Q6" s="51"/>
      <c r="R6" s="51"/>
      <c r="S6" s="51"/>
      <c r="T6" s="51"/>
      <c r="U6" s="51"/>
      <c r="V6" s="51"/>
      <c r="W6" s="51"/>
      <c r="X6" s="52"/>
      <c r="Y6" s="52"/>
      <c r="Z6" s="52"/>
      <c r="AA6" s="52"/>
      <c r="AB6" s="52"/>
      <c r="AC6" s="52"/>
      <c r="AD6" s="52"/>
      <c r="AE6" s="52"/>
      <c r="AF6" s="52"/>
      <c r="AG6" s="52"/>
      <c r="AH6" s="52"/>
      <c r="AI6" s="52"/>
      <c r="AJ6" s="52"/>
      <c r="AK6" s="52"/>
      <c r="AL6" s="52"/>
      <c r="AM6" s="45"/>
      <c r="AN6" s="41"/>
    </row>
    <row r="7" spans="1:40" ht="15" customHeight="1">
      <c r="A7" s="644" t="s">
        <v>83</v>
      </c>
      <c r="B7" s="645" t="s">
        <v>84</v>
      </c>
      <c r="C7" s="646" t="s">
        <v>85</v>
      </c>
      <c r="D7" s="645" t="s">
        <v>86</v>
      </c>
      <c r="E7" s="649" t="s">
        <v>87</v>
      </c>
      <c r="F7" s="650" t="s">
        <v>88</v>
      </c>
      <c r="G7" s="650"/>
      <c r="H7" s="650"/>
      <c r="I7" s="650"/>
      <c r="J7" s="650"/>
      <c r="K7" s="650"/>
      <c r="L7" s="650"/>
      <c r="M7" s="650"/>
      <c r="N7" s="650"/>
      <c r="O7" s="650"/>
      <c r="P7" s="650"/>
      <c r="Q7" s="650"/>
      <c r="R7" s="650"/>
      <c r="S7" s="650"/>
      <c r="T7" s="650"/>
      <c r="U7" s="650"/>
      <c r="V7" s="650"/>
      <c r="W7" s="650"/>
      <c r="X7" s="650"/>
      <c r="Y7" s="650"/>
      <c r="Z7" s="650"/>
      <c r="AA7" s="650"/>
      <c r="AB7" s="650"/>
      <c r="AC7" s="650"/>
      <c r="AD7" s="650"/>
      <c r="AE7" s="650"/>
      <c r="AF7" s="650"/>
      <c r="AG7" s="650"/>
      <c r="AH7" s="650"/>
      <c r="AI7" s="650"/>
      <c r="AJ7" s="650"/>
      <c r="AK7" s="651" t="s">
        <v>89</v>
      </c>
      <c r="AL7" s="653" t="s">
        <v>90</v>
      </c>
      <c r="AM7" s="654" t="s">
        <v>91</v>
      </c>
      <c r="AN7" s="654"/>
    </row>
    <row r="8" spans="1:40" ht="15" customHeight="1">
      <c r="A8" s="644"/>
      <c r="B8" s="645"/>
      <c r="C8" s="647"/>
      <c r="D8" s="645"/>
      <c r="E8" s="649"/>
      <c r="F8" s="645" t="s">
        <v>92</v>
      </c>
      <c r="G8" s="645"/>
      <c r="H8" s="645"/>
      <c r="I8" s="645"/>
      <c r="J8" s="645"/>
      <c r="K8" s="645"/>
      <c r="L8" s="645"/>
      <c r="M8" s="645" t="s">
        <v>93</v>
      </c>
      <c r="N8" s="645"/>
      <c r="O8" s="645"/>
      <c r="P8" s="645"/>
      <c r="Q8" s="645"/>
      <c r="R8" s="645"/>
      <c r="S8" s="645"/>
      <c r="T8" s="645" t="s">
        <v>94</v>
      </c>
      <c r="U8" s="645"/>
      <c r="V8" s="645"/>
      <c r="W8" s="645"/>
      <c r="X8" s="645"/>
      <c r="Y8" s="645"/>
      <c r="Z8" s="645"/>
      <c r="AA8" s="645" t="s">
        <v>95</v>
      </c>
      <c r="AB8" s="645"/>
      <c r="AC8" s="645"/>
      <c r="AD8" s="645"/>
      <c r="AE8" s="645"/>
      <c r="AF8" s="645"/>
      <c r="AG8" s="645"/>
      <c r="AH8" s="645" t="s">
        <v>96</v>
      </c>
      <c r="AI8" s="645"/>
      <c r="AJ8" s="645"/>
      <c r="AK8" s="651"/>
      <c r="AL8" s="653"/>
      <c r="AM8" s="654"/>
      <c r="AN8" s="654"/>
    </row>
    <row r="9" spans="1:40" ht="15" customHeight="1">
      <c r="A9" s="644"/>
      <c r="B9" s="645"/>
      <c r="C9" s="647"/>
      <c r="D9" s="645"/>
      <c r="E9" s="649"/>
      <c r="F9" s="53">
        <f>DATE($M$2,$S$2,1)</f>
        <v>45413</v>
      </c>
      <c r="G9" s="53">
        <f>DATE($M$2,$S$2,2)</f>
        <v>45414</v>
      </c>
      <c r="H9" s="53">
        <f>DATE($M$2,$S$2,3)</f>
        <v>45415</v>
      </c>
      <c r="I9" s="53">
        <f>DATE($M$2,$S$2,4)</f>
        <v>45416</v>
      </c>
      <c r="J9" s="53">
        <f>DATE($M$2,$S$2,5)</f>
        <v>45417</v>
      </c>
      <c r="K9" s="53">
        <f>DATE($M$2,$S$2,6)</f>
        <v>45418</v>
      </c>
      <c r="L9" s="53">
        <f>DATE($M$2,$S$2,7)</f>
        <v>45419</v>
      </c>
      <c r="M9" s="53">
        <f>DATE($M$2,$S$2,8)</f>
        <v>45420</v>
      </c>
      <c r="N9" s="53">
        <f>DATE($M$2,$S$2,9)</f>
        <v>45421</v>
      </c>
      <c r="O9" s="53">
        <f>DATE($M$2,$S$2,10)</f>
        <v>45422</v>
      </c>
      <c r="P9" s="53">
        <f>DATE($M$2,$S$2,11)</f>
        <v>45423</v>
      </c>
      <c r="Q9" s="53">
        <f>DATE($M$2,$S$2,12)</f>
        <v>45424</v>
      </c>
      <c r="R9" s="53">
        <f>DATE($M$2,$S$2,13)</f>
        <v>45425</v>
      </c>
      <c r="S9" s="53">
        <f>DATE($M$2,$S$2,14)</f>
        <v>45426</v>
      </c>
      <c r="T9" s="53">
        <f>DATE($M$2,$S$2,15)</f>
        <v>45427</v>
      </c>
      <c r="U9" s="53">
        <f>DATE($M$2,$S$2,16)</f>
        <v>45428</v>
      </c>
      <c r="V9" s="53">
        <f>DATE($M$2,$S$2,17)</f>
        <v>45429</v>
      </c>
      <c r="W9" s="53">
        <f>DATE($M$2,$S$2,18)</f>
        <v>45430</v>
      </c>
      <c r="X9" s="53">
        <f>DATE($M$2,$S$2,19)</f>
        <v>45431</v>
      </c>
      <c r="Y9" s="53">
        <f>DATE($M$2,$S$2,20)</f>
        <v>45432</v>
      </c>
      <c r="Z9" s="53">
        <f>DATE($M$2,$S$2,21)</f>
        <v>45433</v>
      </c>
      <c r="AA9" s="53">
        <f>DATE($M$2,$S$2,22)</f>
        <v>45434</v>
      </c>
      <c r="AB9" s="53">
        <f>DATE($M$2,$S$2,23)</f>
        <v>45435</v>
      </c>
      <c r="AC9" s="53">
        <f>DATE($M$2,$S$2,24)</f>
        <v>45436</v>
      </c>
      <c r="AD9" s="53">
        <f>DATE($M$2,$S$2,25)</f>
        <v>45437</v>
      </c>
      <c r="AE9" s="53">
        <f>DATE($M$2,$S$2,26)</f>
        <v>45438</v>
      </c>
      <c r="AF9" s="53">
        <f>DATE($M$2,$S$2,27)</f>
        <v>45439</v>
      </c>
      <c r="AG9" s="53">
        <f>DATE($M$2,$S$2,28)</f>
        <v>45440</v>
      </c>
      <c r="AH9" s="53">
        <f>IF(DAY(EOMONTH(F9,0))&lt;29,"",DATE($M$2,$S$2,29))</f>
        <v>45441</v>
      </c>
      <c r="AI9" s="53">
        <f>IF(DAY(EOMONTH(F9,0))&lt;30,"",DATE($M$2,$S$2,30))</f>
        <v>45442</v>
      </c>
      <c r="AJ9" s="53">
        <f>IF(DAY(EOMONTH(F9,0))&lt;31,"",DATE($M$2,$S$2,31))</f>
        <v>45443</v>
      </c>
      <c r="AK9" s="651"/>
      <c r="AL9" s="653"/>
      <c r="AM9" s="654"/>
      <c r="AN9" s="654"/>
    </row>
    <row r="10" spans="1:40" ht="15" customHeight="1">
      <c r="A10" s="644"/>
      <c r="B10" s="645"/>
      <c r="C10" s="648"/>
      <c r="D10" s="645"/>
      <c r="E10" s="649"/>
      <c r="F10" s="54">
        <f>DATE($M$2,$S$2,1)</f>
        <v>45413</v>
      </c>
      <c r="G10" s="54">
        <f>DATE($M$2,$S$2,2)</f>
        <v>45414</v>
      </c>
      <c r="H10" s="54">
        <f>DATE($M$2,$S$2,3)</f>
        <v>45415</v>
      </c>
      <c r="I10" s="54">
        <f>DATE($M$2,$S$2,4)</f>
        <v>45416</v>
      </c>
      <c r="J10" s="54">
        <f>DATE($M$2,$S$2,5)</f>
        <v>45417</v>
      </c>
      <c r="K10" s="54">
        <f>DATE($M$2,$S$2,6)</f>
        <v>45418</v>
      </c>
      <c r="L10" s="54">
        <f>DATE($M$2,$S$2,7)</f>
        <v>45419</v>
      </c>
      <c r="M10" s="54">
        <f>DATE($M$2,$S$2,8)</f>
        <v>45420</v>
      </c>
      <c r="N10" s="54">
        <f>DATE($M$2,$S$2,9)</f>
        <v>45421</v>
      </c>
      <c r="O10" s="54">
        <f>DATE($M$2,$S$2,10)</f>
        <v>45422</v>
      </c>
      <c r="P10" s="54">
        <f>DATE($M$2,$S$2,11)</f>
        <v>45423</v>
      </c>
      <c r="Q10" s="54">
        <f>DATE($M$2,$S$2,12)</f>
        <v>45424</v>
      </c>
      <c r="R10" s="54">
        <f>DATE($M$2,$S$2,13)</f>
        <v>45425</v>
      </c>
      <c r="S10" s="54">
        <f>DATE($M$2,$S$2,14)</f>
        <v>45426</v>
      </c>
      <c r="T10" s="54">
        <f>DATE($M$2,$S$2,15)</f>
        <v>45427</v>
      </c>
      <c r="U10" s="54">
        <f>DATE($M$2,$S$2,16)</f>
        <v>45428</v>
      </c>
      <c r="V10" s="54">
        <f>DATE($M$2,$S$2,17)</f>
        <v>45429</v>
      </c>
      <c r="W10" s="54">
        <f>DATE($M$2,$S$2,18)</f>
        <v>45430</v>
      </c>
      <c r="X10" s="54">
        <f>DATE($M$2,$S$2,19)</f>
        <v>45431</v>
      </c>
      <c r="Y10" s="54">
        <f>DATE($M$2,$S$2,20)</f>
        <v>45432</v>
      </c>
      <c r="Z10" s="54">
        <f>DATE($M$2,$S$2,21)</f>
        <v>45433</v>
      </c>
      <c r="AA10" s="54">
        <f>DATE($M$2,$S$2,22)</f>
        <v>45434</v>
      </c>
      <c r="AB10" s="54">
        <f>DATE($M$2,$S$2,23)</f>
        <v>45435</v>
      </c>
      <c r="AC10" s="54">
        <f>DATE($M$2,$S$2,24)</f>
        <v>45436</v>
      </c>
      <c r="AD10" s="54">
        <f>DATE($M$2,$S$2,25)</f>
        <v>45437</v>
      </c>
      <c r="AE10" s="54">
        <f>DATE($M$2,$S$2,26)</f>
        <v>45438</v>
      </c>
      <c r="AF10" s="54">
        <f>DATE($M$2,$S$2,27)</f>
        <v>45439</v>
      </c>
      <c r="AG10" s="54">
        <f>DATE($M$2,$S$2,28)</f>
        <v>45440</v>
      </c>
      <c r="AH10" s="54">
        <f>IF(DAY(EOMONTH(F10,0))&lt;29,"",DATE($M$2,$S$2,29))</f>
        <v>45441</v>
      </c>
      <c r="AI10" s="54">
        <f>IF(DAY(EOMONTH(F10,0))&lt;30,"",DATE($M$2,$S$2,30))</f>
        <v>45442</v>
      </c>
      <c r="AJ10" s="54">
        <f>IF(DAY(EOMONTH(F10,0))&lt;31,"",DATE($M$2,$S$2,31))</f>
        <v>45443</v>
      </c>
      <c r="AK10" s="651"/>
      <c r="AL10" s="653"/>
      <c r="AM10" s="654"/>
      <c r="AN10" s="654"/>
    </row>
    <row r="11" spans="1:40" ht="18" customHeight="1">
      <c r="A11" s="129">
        <v>1</v>
      </c>
      <c r="B11" s="55" t="s">
        <v>152</v>
      </c>
      <c r="C11" s="56" t="s">
        <v>98</v>
      </c>
      <c r="D11" s="57"/>
      <c r="E11" s="58" t="s">
        <v>98</v>
      </c>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60">
        <f>+SUM(F11:AJ11)</f>
        <v>0</v>
      </c>
      <c r="AL11" s="61">
        <f>IF($AK$3="４週",AK11/4,AK11/(DAY(EOMONTH($F$9,0))/7))</f>
        <v>0</v>
      </c>
      <c r="AM11" s="652"/>
      <c r="AN11" s="652"/>
    </row>
    <row r="12" spans="1:40" ht="18" customHeight="1">
      <c r="A12" s="129">
        <v>2</v>
      </c>
      <c r="B12" s="55" t="s">
        <v>163</v>
      </c>
      <c r="C12" s="56" t="s">
        <v>101</v>
      </c>
      <c r="D12" s="57"/>
      <c r="E12" s="58" t="s">
        <v>99</v>
      </c>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60">
        <f t="shared" ref="AK12:AK31" si="0">+SUM(F12:AJ12)</f>
        <v>0</v>
      </c>
      <c r="AL12" s="61">
        <f t="shared" ref="AL12:AL30" si="1">IF($AK$3="４週",AK12/4,AK12/(DAY(EOMONTH($F$9,0))/7))</f>
        <v>0</v>
      </c>
      <c r="AM12" s="652"/>
      <c r="AN12" s="652"/>
    </row>
    <row r="13" spans="1:40" ht="16.5" customHeight="1">
      <c r="A13" s="129">
        <v>3</v>
      </c>
      <c r="B13" s="55"/>
      <c r="C13" s="56" t="s">
        <v>100</v>
      </c>
      <c r="D13" s="57"/>
      <c r="E13" s="58" t="s">
        <v>100</v>
      </c>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60">
        <f t="shared" si="0"/>
        <v>0</v>
      </c>
      <c r="AL13" s="61">
        <f t="shared" si="1"/>
        <v>0</v>
      </c>
      <c r="AM13" s="652"/>
      <c r="AN13" s="652"/>
    </row>
    <row r="14" spans="1:40" ht="18" customHeight="1">
      <c r="A14" s="129">
        <v>4</v>
      </c>
      <c r="B14" s="55"/>
      <c r="C14" s="56" t="s">
        <v>101</v>
      </c>
      <c r="D14" s="57"/>
      <c r="E14" s="58" t="s">
        <v>101</v>
      </c>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60">
        <f t="shared" si="0"/>
        <v>0</v>
      </c>
      <c r="AL14" s="61">
        <f t="shared" si="1"/>
        <v>0</v>
      </c>
      <c r="AM14" s="652"/>
      <c r="AN14" s="652"/>
    </row>
    <row r="15" spans="1:40" ht="18" customHeight="1">
      <c r="A15" s="129">
        <v>5</v>
      </c>
      <c r="B15" s="55"/>
      <c r="C15" s="56"/>
      <c r="D15" s="57"/>
      <c r="E15" s="58"/>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60">
        <f t="shared" si="0"/>
        <v>0</v>
      </c>
      <c r="AL15" s="61">
        <f t="shared" si="1"/>
        <v>0</v>
      </c>
      <c r="AM15" s="652"/>
      <c r="AN15" s="652"/>
    </row>
    <row r="16" spans="1:40" ht="18" customHeight="1">
      <c r="A16" s="129">
        <v>6</v>
      </c>
      <c r="B16" s="55"/>
      <c r="C16" s="56"/>
      <c r="D16" s="57"/>
      <c r="E16" s="58"/>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60">
        <f t="shared" si="0"/>
        <v>0</v>
      </c>
      <c r="AL16" s="61">
        <f t="shared" si="1"/>
        <v>0</v>
      </c>
      <c r="AM16" s="652"/>
      <c r="AN16" s="652"/>
    </row>
    <row r="17" spans="1:40" ht="18" customHeight="1">
      <c r="A17" s="129">
        <v>7</v>
      </c>
      <c r="B17" s="55"/>
      <c r="C17" s="56"/>
      <c r="D17" s="57"/>
      <c r="E17" s="58"/>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60">
        <f t="shared" si="0"/>
        <v>0</v>
      </c>
      <c r="AL17" s="61">
        <f t="shared" si="1"/>
        <v>0</v>
      </c>
      <c r="AM17" s="652"/>
      <c r="AN17" s="652"/>
    </row>
    <row r="18" spans="1:40" ht="18" customHeight="1">
      <c r="A18" s="129">
        <v>8</v>
      </c>
      <c r="B18" s="55"/>
      <c r="C18" s="56"/>
      <c r="D18" s="57"/>
      <c r="E18" s="58"/>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60">
        <f t="shared" si="0"/>
        <v>0</v>
      </c>
      <c r="AL18" s="61">
        <f t="shared" si="1"/>
        <v>0</v>
      </c>
      <c r="AM18" s="652"/>
      <c r="AN18" s="652"/>
    </row>
    <row r="19" spans="1:40" ht="18" customHeight="1">
      <c r="A19" s="129">
        <v>9</v>
      </c>
      <c r="B19" s="55"/>
      <c r="C19" s="56"/>
      <c r="D19" s="57"/>
      <c r="E19" s="58"/>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60">
        <f t="shared" si="0"/>
        <v>0</v>
      </c>
      <c r="AL19" s="61">
        <f t="shared" si="1"/>
        <v>0</v>
      </c>
      <c r="AM19" s="652"/>
      <c r="AN19" s="652"/>
    </row>
    <row r="20" spans="1:40" ht="18" customHeight="1">
      <c r="A20" s="129">
        <v>10</v>
      </c>
      <c r="B20" s="55"/>
      <c r="C20" s="56"/>
      <c r="D20" s="57"/>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60">
        <f t="shared" si="0"/>
        <v>0</v>
      </c>
      <c r="AL20" s="61">
        <f t="shared" si="1"/>
        <v>0</v>
      </c>
      <c r="AM20" s="652"/>
      <c r="AN20" s="652"/>
    </row>
    <row r="21" spans="1:40" ht="18" customHeight="1">
      <c r="A21" s="129">
        <v>11</v>
      </c>
      <c r="B21" s="55"/>
      <c r="C21" s="56"/>
      <c r="D21" s="57"/>
      <c r="E21" s="58"/>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60">
        <f t="shared" si="0"/>
        <v>0</v>
      </c>
      <c r="AL21" s="61">
        <f t="shared" si="1"/>
        <v>0</v>
      </c>
      <c r="AM21" s="652"/>
      <c r="AN21" s="652"/>
    </row>
    <row r="22" spans="1:40" ht="18" customHeight="1">
      <c r="A22" s="129">
        <v>12</v>
      </c>
      <c r="B22" s="55"/>
      <c r="C22" s="56"/>
      <c r="D22" s="57"/>
      <c r="E22" s="58"/>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60">
        <f t="shared" si="0"/>
        <v>0</v>
      </c>
      <c r="AL22" s="61">
        <f t="shared" si="1"/>
        <v>0</v>
      </c>
      <c r="AM22" s="652"/>
      <c r="AN22" s="652"/>
    </row>
    <row r="23" spans="1:40" ht="18" customHeight="1">
      <c r="A23" s="129">
        <v>13</v>
      </c>
      <c r="B23" s="55"/>
      <c r="C23" s="56"/>
      <c r="D23" s="57"/>
      <c r="E23" s="58"/>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60">
        <f t="shared" si="0"/>
        <v>0</v>
      </c>
      <c r="AL23" s="61">
        <f t="shared" si="1"/>
        <v>0</v>
      </c>
      <c r="AM23" s="652"/>
      <c r="AN23" s="652"/>
    </row>
    <row r="24" spans="1:40" ht="18" customHeight="1">
      <c r="A24" s="129">
        <v>14</v>
      </c>
      <c r="B24" s="55"/>
      <c r="C24" s="56"/>
      <c r="D24" s="57"/>
      <c r="E24" s="58"/>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60">
        <f t="shared" si="0"/>
        <v>0</v>
      </c>
      <c r="AL24" s="61">
        <f t="shared" si="1"/>
        <v>0</v>
      </c>
      <c r="AM24" s="652"/>
      <c r="AN24" s="652"/>
    </row>
    <row r="25" spans="1:40" ht="18" customHeight="1">
      <c r="A25" s="129">
        <v>15</v>
      </c>
      <c r="B25" s="55"/>
      <c r="C25" s="56"/>
      <c r="D25" s="57"/>
      <c r="E25" s="58"/>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60">
        <f t="shared" si="0"/>
        <v>0</v>
      </c>
      <c r="AL25" s="61">
        <f t="shared" si="1"/>
        <v>0</v>
      </c>
      <c r="AM25" s="652"/>
      <c r="AN25" s="652"/>
    </row>
    <row r="26" spans="1:40" ht="18" customHeight="1">
      <c r="A26" s="129">
        <v>16</v>
      </c>
      <c r="B26" s="55"/>
      <c r="C26" s="56"/>
      <c r="D26" s="57"/>
      <c r="E26" s="58"/>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60">
        <f t="shared" si="0"/>
        <v>0</v>
      </c>
      <c r="AL26" s="61">
        <f t="shared" si="1"/>
        <v>0</v>
      </c>
      <c r="AM26" s="652"/>
      <c r="AN26" s="652"/>
    </row>
    <row r="27" spans="1:40" ht="18" customHeight="1">
      <c r="A27" s="129">
        <v>17</v>
      </c>
      <c r="B27" s="55"/>
      <c r="C27" s="56"/>
      <c r="D27" s="57"/>
      <c r="E27" s="58"/>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60">
        <f t="shared" si="0"/>
        <v>0</v>
      </c>
      <c r="AL27" s="61">
        <f t="shared" si="1"/>
        <v>0</v>
      </c>
      <c r="AM27" s="652"/>
      <c r="AN27" s="652"/>
    </row>
    <row r="28" spans="1:40" ht="18" customHeight="1">
      <c r="A28" s="129">
        <v>18</v>
      </c>
      <c r="B28" s="55"/>
      <c r="C28" s="56"/>
      <c r="D28" s="57"/>
      <c r="E28" s="58"/>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60">
        <f t="shared" si="0"/>
        <v>0</v>
      </c>
      <c r="AL28" s="61">
        <f t="shared" si="1"/>
        <v>0</v>
      </c>
      <c r="AM28" s="652"/>
      <c r="AN28" s="652"/>
    </row>
    <row r="29" spans="1:40" ht="18" customHeight="1">
      <c r="A29" s="129">
        <v>19</v>
      </c>
      <c r="B29" s="55"/>
      <c r="C29" s="56"/>
      <c r="D29" s="57"/>
      <c r="E29" s="58"/>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60">
        <f t="shared" si="0"/>
        <v>0</v>
      </c>
      <c r="AL29" s="61">
        <f t="shared" si="1"/>
        <v>0</v>
      </c>
      <c r="AM29" s="652"/>
      <c r="AN29" s="652"/>
    </row>
    <row r="30" spans="1:40" ht="18" customHeight="1">
      <c r="A30" s="129">
        <v>20</v>
      </c>
      <c r="B30" s="55"/>
      <c r="C30" s="56"/>
      <c r="D30" s="57"/>
      <c r="E30" s="58"/>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60">
        <f t="shared" si="0"/>
        <v>0</v>
      </c>
      <c r="AL30" s="61">
        <f t="shared" si="1"/>
        <v>0</v>
      </c>
      <c r="AM30" s="652"/>
      <c r="AN30" s="652"/>
    </row>
    <row r="31" spans="1:40" ht="18" customHeight="1">
      <c r="A31" s="649" t="s">
        <v>102</v>
      </c>
      <c r="B31" s="663"/>
      <c r="C31" s="663"/>
      <c r="D31" s="663"/>
      <c r="E31" s="663"/>
      <c r="F31" s="62">
        <f>+SUM(F11:F30)</f>
        <v>0</v>
      </c>
      <c r="G31" s="62">
        <f t="shared" ref="G31:AJ31" si="2">+SUM(G11:G30)</f>
        <v>0</v>
      </c>
      <c r="H31" s="62">
        <f t="shared" si="2"/>
        <v>0</v>
      </c>
      <c r="I31" s="62">
        <f t="shared" si="2"/>
        <v>0</v>
      </c>
      <c r="J31" s="62">
        <f t="shared" si="2"/>
        <v>0</v>
      </c>
      <c r="K31" s="62">
        <f t="shared" si="2"/>
        <v>0</v>
      </c>
      <c r="L31" s="62">
        <f t="shared" si="2"/>
        <v>0</v>
      </c>
      <c r="M31" s="62">
        <f t="shared" si="2"/>
        <v>0</v>
      </c>
      <c r="N31" s="62">
        <f t="shared" si="2"/>
        <v>0</v>
      </c>
      <c r="O31" s="62">
        <f t="shared" si="2"/>
        <v>0</v>
      </c>
      <c r="P31" s="62">
        <f t="shared" si="2"/>
        <v>0</v>
      </c>
      <c r="Q31" s="62">
        <f t="shared" si="2"/>
        <v>0</v>
      </c>
      <c r="R31" s="62">
        <f t="shared" si="2"/>
        <v>0</v>
      </c>
      <c r="S31" s="62">
        <f t="shared" si="2"/>
        <v>0</v>
      </c>
      <c r="T31" s="62">
        <f t="shared" si="2"/>
        <v>0</v>
      </c>
      <c r="U31" s="62">
        <f t="shared" si="2"/>
        <v>0</v>
      </c>
      <c r="V31" s="62">
        <f t="shared" si="2"/>
        <v>0</v>
      </c>
      <c r="W31" s="62">
        <f t="shared" si="2"/>
        <v>0</v>
      </c>
      <c r="X31" s="62">
        <f t="shared" si="2"/>
        <v>0</v>
      </c>
      <c r="Y31" s="62">
        <f t="shared" si="2"/>
        <v>0</v>
      </c>
      <c r="Z31" s="62">
        <f t="shared" si="2"/>
        <v>0</v>
      </c>
      <c r="AA31" s="62">
        <f t="shared" si="2"/>
        <v>0</v>
      </c>
      <c r="AB31" s="62">
        <f t="shared" si="2"/>
        <v>0</v>
      </c>
      <c r="AC31" s="62">
        <f t="shared" si="2"/>
        <v>0</v>
      </c>
      <c r="AD31" s="62">
        <f t="shared" si="2"/>
        <v>0</v>
      </c>
      <c r="AE31" s="62">
        <f t="shared" si="2"/>
        <v>0</v>
      </c>
      <c r="AF31" s="62">
        <f t="shared" si="2"/>
        <v>0</v>
      </c>
      <c r="AG31" s="62">
        <f t="shared" si="2"/>
        <v>0</v>
      </c>
      <c r="AH31" s="62">
        <f t="shared" si="2"/>
        <v>0</v>
      </c>
      <c r="AI31" s="62">
        <f t="shared" si="2"/>
        <v>0</v>
      </c>
      <c r="AJ31" s="62">
        <f t="shared" si="2"/>
        <v>0</v>
      </c>
      <c r="AK31" s="60">
        <f t="shared" si="0"/>
        <v>0</v>
      </c>
      <c r="AL31" s="61">
        <f>IF($AK$3="４週",AK31/4,AK31/(DAY(EOMONTH($F$9,0))/7))</f>
        <v>0</v>
      </c>
      <c r="AM31" s="664"/>
      <c r="AN31" s="664"/>
    </row>
    <row r="32" spans="1:40" ht="18" customHeight="1">
      <c r="A32" s="663" t="s">
        <v>103</v>
      </c>
      <c r="B32" s="663"/>
      <c r="C32" s="663"/>
      <c r="D32" s="663"/>
      <c r="E32" s="665"/>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2"/>
      <c r="AL32" s="64"/>
      <c r="AM32" s="664"/>
      <c r="AN32" s="664"/>
    </row>
    <row r="33" spans="1:43" s="68" customFormat="1" ht="15" customHeight="1">
      <c r="A33" s="65"/>
      <c r="B33" s="65"/>
      <c r="C33" s="65"/>
      <c r="D33" s="65"/>
      <c r="E33" s="65"/>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5"/>
      <c r="AL33" s="65"/>
      <c r="AM33" s="67"/>
    </row>
    <row r="34" spans="1:43" s="68" customFormat="1" ht="15" customHeight="1">
      <c r="A34" s="65"/>
      <c r="B34" s="65"/>
      <c r="C34" s="65"/>
      <c r="D34" s="65"/>
      <c r="E34" s="65"/>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5"/>
      <c r="AL34" s="65"/>
      <c r="AM34" s="67"/>
    </row>
    <row r="35" spans="1:43" s="68" customFormat="1" ht="15" customHeight="1">
      <c r="A35" s="65"/>
      <c r="B35" s="65"/>
      <c r="C35" s="65"/>
      <c r="D35" s="65"/>
      <c r="E35" s="65"/>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5"/>
      <c r="AL35" s="65"/>
      <c r="AM35" s="67"/>
    </row>
    <row r="36" spans="1:43" s="68" customFormat="1" ht="21" customHeight="1">
      <c r="A36" s="160" t="s">
        <v>475</v>
      </c>
      <c r="B36" s="65"/>
      <c r="C36" s="65"/>
      <c r="D36" s="65"/>
      <c r="E36" s="65"/>
      <c r="F36" s="65"/>
      <c r="G36" s="66"/>
      <c r="H36" s="66"/>
      <c r="I36" s="66"/>
      <c r="J36" s="66"/>
      <c r="K36" s="66"/>
      <c r="L36" s="66"/>
      <c r="M36" s="66"/>
      <c r="N36" s="66"/>
      <c r="O36" s="66"/>
      <c r="AM36" s="65"/>
      <c r="AN36" s="67"/>
    </row>
    <row r="37" spans="1:43" s="68" customFormat="1" ht="24.9" customHeight="1">
      <c r="A37" s="666"/>
      <c r="B37" s="666"/>
      <c r="C37" s="666"/>
      <c r="D37" s="162">
        <v>4</v>
      </c>
      <c r="E37" s="162">
        <v>5</v>
      </c>
      <c r="F37" s="667">
        <v>6</v>
      </c>
      <c r="G37" s="667"/>
      <c r="H37" s="667"/>
      <c r="I37" s="667">
        <v>7</v>
      </c>
      <c r="J37" s="667"/>
      <c r="K37" s="667"/>
      <c r="L37" s="667">
        <v>8</v>
      </c>
      <c r="M37" s="667"/>
      <c r="N37" s="667"/>
      <c r="O37" s="667">
        <v>9</v>
      </c>
      <c r="P37" s="667"/>
      <c r="Q37" s="667"/>
      <c r="R37" s="667">
        <v>10</v>
      </c>
      <c r="S37" s="667"/>
      <c r="T37" s="667"/>
      <c r="U37" s="667">
        <v>11</v>
      </c>
      <c r="V37" s="667"/>
      <c r="W37" s="667"/>
      <c r="X37" s="667">
        <v>12</v>
      </c>
      <c r="Y37" s="667"/>
      <c r="Z37" s="667"/>
      <c r="AA37" s="667">
        <v>1</v>
      </c>
      <c r="AB37" s="667"/>
      <c r="AC37" s="667"/>
      <c r="AD37" s="667">
        <v>2</v>
      </c>
      <c r="AE37" s="667"/>
      <c r="AF37" s="667"/>
      <c r="AG37" s="667">
        <v>3</v>
      </c>
      <c r="AH37" s="667"/>
      <c r="AI37" s="667"/>
      <c r="AJ37" s="666" t="s">
        <v>447</v>
      </c>
      <c r="AK37" s="666"/>
      <c r="AL37" s="163" t="s">
        <v>448</v>
      </c>
      <c r="AM37" s="163" t="s">
        <v>449</v>
      </c>
      <c r="AN37" s="72"/>
      <c r="AO37" s="72"/>
      <c r="AP37" s="72"/>
      <c r="AQ37" s="72"/>
    </row>
    <row r="38" spans="1:43" s="68" customFormat="1" ht="18" customHeight="1">
      <c r="A38" s="680" t="s">
        <v>450</v>
      </c>
      <c r="B38" s="680"/>
      <c r="C38" s="680"/>
      <c r="D38" s="164">
        <f>SUM(D39:D43)</f>
        <v>4500</v>
      </c>
      <c r="E38" s="164">
        <f>SUM(E39:E43)</f>
        <v>4215</v>
      </c>
      <c r="F38" s="671">
        <f>SUM(F39:H43)</f>
        <v>4500</v>
      </c>
      <c r="G38" s="671"/>
      <c r="H38" s="671"/>
      <c r="I38" s="671">
        <f>SUM(I39:K43)</f>
        <v>4725</v>
      </c>
      <c r="J38" s="671"/>
      <c r="K38" s="671"/>
      <c r="L38" s="671">
        <f>SUM(L39:N43)</f>
        <v>4725</v>
      </c>
      <c r="M38" s="671"/>
      <c r="N38" s="671"/>
      <c r="O38" s="671">
        <f>SUM(O39:Q43)</f>
        <v>4275</v>
      </c>
      <c r="P38" s="671"/>
      <c r="Q38" s="671"/>
      <c r="R38" s="671">
        <f>SUM(R39:T43)</f>
        <v>4500</v>
      </c>
      <c r="S38" s="671"/>
      <c r="T38" s="671"/>
      <c r="U38" s="671">
        <f>SUM(U39:W43)</f>
        <v>4500</v>
      </c>
      <c r="V38" s="671"/>
      <c r="W38" s="671"/>
      <c r="X38" s="671">
        <f>SUM(X39:Z43)</f>
        <v>4275</v>
      </c>
      <c r="Y38" s="671"/>
      <c r="Z38" s="671"/>
      <c r="AA38" s="671">
        <f>SUM(AA39:AC43)</f>
        <v>4275</v>
      </c>
      <c r="AB38" s="671"/>
      <c r="AC38" s="671"/>
      <c r="AD38" s="671">
        <f>SUM(AD39:AF43)</f>
        <v>4275</v>
      </c>
      <c r="AE38" s="671"/>
      <c r="AF38" s="671"/>
      <c r="AG38" s="671">
        <f>SUM(AG39:AI43)</f>
        <v>2500</v>
      </c>
      <c r="AH38" s="671"/>
      <c r="AI38" s="671"/>
      <c r="AJ38" s="679">
        <f t="shared" ref="AJ38:AJ43" si="3">SUM(D38:AI38)</f>
        <v>51265</v>
      </c>
      <c r="AK38" s="679"/>
      <c r="AL38" s="676">
        <f>ROUNDUP(((AJ38-AJ44-AJ45)+AJ44*0.5+AJ45*0.75)/AJ46,1)</f>
        <v>208.6</v>
      </c>
      <c r="AM38" s="676">
        <f>ROUND((2*AJ39+3*AJ40+4*AJ41+5*AJ42+6*AJ43)/AJ38,1)</f>
        <v>4.3</v>
      </c>
      <c r="AN38" s="72"/>
      <c r="AO38" s="72"/>
      <c r="AP38" s="72"/>
      <c r="AQ38" s="72"/>
    </row>
    <row r="39" spans="1:43" s="68" customFormat="1" ht="18" customHeight="1">
      <c r="A39" s="672" t="s">
        <v>451</v>
      </c>
      <c r="B39" s="673"/>
      <c r="C39" s="674"/>
      <c r="D39" s="59">
        <v>100</v>
      </c>
      <c r="E39" s="59">
        <v>95</v>
      </c>
      <c r="F39" s="675">
        <v>100</v>
      </c>
      <c r="G39" s="675"/>
      <c r="H39" s="675"/>
      <c r="I39" s="675">
        <v>105</v>
      </c>
      <c r="J39" s="675"/>
      <c r="K39" s="675"/>
      <c r="L39" s="675">
        <v>105</v>
      </c>
      <c r="M39" s="675"/>
      <c r="N39" s="675"/>
      <c r="O39" s="675">
        <v>95</v>
      </c>
      <c r="P39" s="675"/>
      <c r="Q39" s="675"/>
      <c r="R39" s="675">
        <v>100</v>
      </c>
      <c r="S39" s="675"/>
      <c r="T39" s="675"/>
      <c r="U39" s="675">
        <v>100</v>
      </c>
      <c r="V39" s="675"/>
      <c r="W39" s="675"/>
      <c r="X39" s="675">
        <v>95</v>
      </c>
      <c r="Y39" s="675"/>
      <c r="Z39" s="675"/>
      <c r="AA39" s="675">
        <v>95</v>
      </c>
      <c r="AB39" s="675"/>
      <c r="AC39" s="675"/>
      <c r="AD39" s="675">
        <v>95</v>
      </c>
      <c r="AE39" s="675"/>
      <c r="AF39" s="675"/>
      <c r="AG39" s="675">
        <v>100</v>
      </c>
      <c r="AH39" s="675"/>
      <c r="AI39" s="675"/>
      <c r="AJ39" s="679">
        <f t="shared" si="3"/>
        <v>1185</v>
      </c>
      <c r="AK39" s="679"/>
      <c r="AL39" s="677"/>
      <c r="AM39" s="677"/>
      <c r="AN39" s="72"/>
      <c r="AO39" s="72"/>
      <c r="AP39" s="72"/>
      <c r="AQ39" s="72"/>
    </row>
    <row r="40" spans="1:43" s="68" customFormat="1" ht="18" customHeight="1">
      <c r="A40" s="672" t="s">
        <v>452</v>
      </c>
      <c r="B40" s="673"/>
      <c r="C40" s="674"/>
      <c r="D40" s="59">
        <v>100</v>
      </c>
      <c r="E40" s="59">
        <v>95</v>
      </c>
      <c r="F40" s="675">
        <v>100</v>
      </c>
      <c r="G40" s="675"/>
      <c r="H40" s="675"/>
      <c r="I40" s="675">
        <v>105</v>
      </c>
      <c r="J40" s="675"/>
      <c r="K40" s="675"/>
      <c r="L40" s="675">
        <v>105</v>
      </c>
      <c r="M40" s="675"/>
      <c r="N40" s="675"/>
      <c r="O40" s="675">
        <v>95</v>
      </c>
      <c r="P40" s="675"/>
      <c r="Q40" s="675"/>
      <c r="R40" s="675">
        <v>100</v>
      </c>
      <c r="S40" s="675"/>
      <c r="T40" s="675"/>
      <c r="U40" s="675">
        <v>100</v>
      </c>
      <c r="V40" s="675"/>
      <c r="W40" s="675"/>
      <c r="X40" s="675">
        <v>95</v>
      </c>
      <c r="Y40" s="675"/>
      <c r="Z40" s="675"/>
      <c r="AA40" s="675">
        <v>95</v>
      </c>
      <c r="AB40" s="675"/>
      <c r="AC40" s="675"/>
      <c r="AD40" s="675">
        <v>95</v>
      </c>
      <c r="AE40" s="675"/>
      <c r="AF40" s="675"/>
      <c r="AG40" s="675">
        <v>100</v>
      </c>
      <c r="AH40" s="675"/>
      <c r="AI40" s="675"/>
      <c r="AJ40" s="679">
        <f t="shared" si="3"/>
        <v>1185</v>
      </c>
      <c r="AK40" s="679"/>
      <c r="AL40" s="677"/>
      <c r="AM40" s="677"/>
      <c r="AN40" s="72"/>
      <c r="AO40" s="72"/>
      <c r="AP40" s="72"/>
      <c r="AQ40" s="72"/>
    </row>
    <row r="41" spans="1:43" s="68" customFormat="1" ht="18" customHeight="1">
      <c r="A41" s="672" t="s">
        <v>453</v>
      </c>
      <c r="B41" s="673"/>
      <c r="C41" s="674"/>
      <c r="D41" s="59">
        <v>2800</v>
      </c>
      <c r="E41" s="59">
        <v>2620</v>
      </c>
      <c r="F41" s="675">
        <v>2800</v>
      </c>
      <c r="G41" s="675"/>
      <c r="H41" s="675"/>
      <c r="I41" s="675">
        <v>2940</v>
      </c>
      <c r="J41" s="675"/>
      <c r="K41" s="675"/>
      <c r="L41" s="675">
        <v>2940</v>
      </c>
      <c r="M41" s="675"/>
      <c r="N41" s="675"/>
      <c r="O41" s="675">
        <v>2660</v>
      </c>
      <c r="P41" s="675"/>
      <c r="Q41" s="675"/>
      <c r="R41" s="675">
        <v>2800</v>
      </c>
      <c r="S41" s="675"/>
      <c r="T41" s="675"/>
      <c r="U41" s="675">
        <v>2800</v>
      </c>
      <c r="V41" s="675"/>
      <c r="W41" s="675"/>
      <c r="X41" s="675">
        <v>2660</v>
      </c>
      <c r="Y41" s="675"/>
      <c r="Z41" s="675"/>
      <c r="AA41" s="675">
        <v>2660</v>
      </c>
      <c r="AB41" s="675"/>
      <c r="AC41" s="675"/>
      <c r="AD41" s="675">
        <v>2660</v>
      </c>
      <c r="AE41" s="675"/>
      <c r="AF41" s="675"/>
      <c r="AG41" s="675">
        <v>800</v>
      </c>
      <c r="AH41" s="675"/>
      <c r="AI41" s="675"/>
      <c r="AJ41" s="679">
        <f t="shared" si="3"/>
        <v>31140</v>
      </c>
      <c r="AK41" s="679"/>
      <c r="AL41" s="677"/>
      <c r="AM41" s="677"/>
      <c r="AN41" s="72"/>
      <c r="AO41" s="72"/>
      <c r="AP41" s="72"/>
      <c r="AQ41" s="72"/>
    </row>
    <row r="42" spans="1:43" s="68" customFormat="1" ht="18" customHeight="1">
      <c r="A42" s="672" t="s">
        <v>454</v>
      </c>
      <c r="B42" s="673"/>
      <c r="C42" s="674"/>
      <c r="D42" s="59">
        <v>1400</v>
      </c>
      <c r="E42" s="59">
        <v>1310</v>
      </c>
      <c r="F42" s="675">
        <v>1400</v>
      </c>
      <c r="G42" s="675"/>
      <c r="H42" s="675"/>
      <c r="I42" s="675">
        <v>1470</v>
      </c>
      <c r="J42" s="675"/>
      <c r="K42" s="675"/>
      <c r="L42" s="675">
        <v>1470</v>
      </c>
      <c r="M42" s="675"/>
      <c r="N42" s="675"/>
      <c r="O42" s="675">
        <v>1330</v>
      </c>
      <c r="P42" s="675"/>
      <c r="Q42" s="675"/>
      <c r="R42" s="675">
        <v>1400</v>
      </c>
      <c r="S42" s="675"/>
      <c r="T42" s="675"/>
      <c r="U42" s="675">
        <v>1400</v>
      </c>
      <c r="V42" s="675"/>
      <c r="W42" s="675"/>
      <c r="X42" s="675">
        <v>1330</v>
      </c>
      <c r="Y42" s="675"/>
      <c r="Z42" s="675"/>
      <c r="AA42" s="675">
        <v>1330</v>
      </c>
      <c r="AB42" s="675"/>
      <c r="AC42" s="675"/>
      <c r="AD42" s="675">
        <v>1330</v>
      </c>
      <c r="AE42" s="675"/>
      <c r="AF42" s="675"/>
      <c r="AG42" s="675">
        <v>1400</v>
      </c>
      <c r="AH42" s="675"/>
      <c r="AI42" s="675"/>
      <c r="AJ42" s="679">
        <f t="shared" si="3"/>
        <v>16570</v>
      </c>
      <c r="AK42" s="679"/>
      <c r="AL42" s="677"/>
      <c r="AM42" s="677"/>
      <c r="AN42" s="72"/>
      <c r="AO42" s="72"/>
      <c r="AP42" s="72"/>
      <c r="AQ42" s="72"/>
    </row>
    <row r="43" spans="1:43" s="68" customFormat="1" ht="18" customHeight="1">
      <c r="A43" s="672" t="s">
        <v>455</v>
      </c>
      <c r="B43" s="673"/>
      <c r="C43" s="674"/>
      <c r="D43" s="59">
        <v>100</v>
      </c>
      <c r="E43" s="59">
        <v>95</v>
      </c>
      <c r="F43" s="675">
        <v>100</v>
      </c>
      <c r="G43" s="675"/>
      <c r="H43" s="675"/>
      <c r="I43" s="675">
        <v>105</v>
      </c>
      <c r="J43" s="675"/>
      <c r="K43" s="675"/>
      <c r="L43" s="675">
        <v>105</v>
      </c>
      <c r="M43" s="675"/>
      <c r="N43" s="675"/>
      <c r="O43" s="675">
        <v>95</v>
      </c>
      <c r="P43" s="675"/>
      <c r="Q43" s="675"/>
      <c r="R43" s="675">
        <v>100</v>
      </c>
      <c r="S43" s="675"/>
      <c r="T43" s="675"/>
      <c r="U43" s="675">
        <v>100</v>
      </c>
      <c r="V43" s="675"/>
      <c r="W43" s="675"/>
      <c r="X43" s="675">
        <v>95</v>
      </c>
      <c r="Y43" s="675"/>
      <c r="Z43" s="675"/>
      <c r="AA43" s="675">
        <v>95</v>
      </c>
      <c r="AB43" s="675"/>
      <c r="AC43" s="675"/>
      <c r="AD43" s="675">
        <v>95</v>
      </c>
      <c r="AE43" s="675"/>
      <c r="AF43" s="675"/>
      <c r="AG43" s="675">
        <v>100</v>
      </c>
      <c r="AH43" s="675"/>
      <c r="AI43" s="675"/>
      <c r="AJ43" s="679">
        <f t="shared" si="3"/>
        <v>1185</v>
      </c>
      <c r="AK43" s="679"/>
      <c r="AL43" s="677"/>
      <c r="AM43" s="677"/>
      <c r="AN43" s="72"/>
      <c r="AO43" s="72"/>
      <c r="AP43" s="72"/>
      <c r="AQ43" s="72"/>
    </row>
    <row r="44" spans="1:43" s="68" customFormat="1" ht="18" customHeight="1">
      <c r="A44" s="165"/>
      <c r="B44" s="166" t="s">
        <v>456</v>
      </c>
      <c r="C44" s="167"/>
      <c r="D44" s="59">
        <v>100</v>
      </c>
      <c r="E44" s="59">
        <v>95</v>
      </c>
      <c r="F44" s="675">
        <v>100</v>
      </c>
      <c r="G44" s="675"/>
      <c r="H44" s="675"/>
      <c r="I44" s="675">
        <v>105</v>
      </c>
      <c r="J44" s="675"/>
      <c r="K44" s="675"/>
      <c r="L44" s="675">
        <v>105</v>
      </c>
      <c r="M44" s="675"/>
      <c r="N44" s="675"/>
      <c r="O44" s="675">
        <v>95</v>
      </c>
      <c r="P44" s="675"/>
      <c r="Q44" s="675"/>
      <c r="R44" s="675">
        <v>100</v>
      </c>
      <c r="S44" s="675"/>
      <c r="T44" s="675"/>
      <c r="U44" s="675">
        <v>100</v>
      </c>
      <c r="V44" s="675"/>
      <c r="W44" s="675"/>
      <c r="X44" s="675">
        <v>95</v>
      </c>
      <c r="Y44" s="675"/>
      <c r="Z44" s="675"/>
      <c r="AA44" s="675">
        <v>95</v>
      </c>
      <c r="AB44" s="675"/>
      <c r="AC44" s="675"/>
      <c r="AD44" s="675">
        <v>95</v>
      </c>
      <c r="AE44" s="675"/>
      <c r="AF44" s="675"/>
      <c r="AG44" s="675">
        <v>2000</v>
      </c>
      <c r="AH44" s="675"/>
      <c r="AI44" s="675"/>
      <c r="AJ44" s="679">
        <f t="shared" ref="AJ44:AJ45" si="4">SUM(D44:AI44)</f>
        <v>3085</v>
      </c>
      <c r="AK44" s="679"/>
      <c r="AL44" s="677"/>
      <c r="AM44" s="677"/>
      <c r="AN44" s="72"/>
      <c r="AO44" s="72"/>
      <c r="AP44" s="72"/>
      <c r="AQ44" s="72"/>
    </row>
    <row r="45" spans="1:43" s="68" customFormat="1" ht="18" customHeight="1">
      <c r="A45" s="165"/>
      <c r="B45" s="681" t="s">
        <v>457</v>
      </c>
      <c r="C45" s="682"/>
      <c r="D45" s="59">
        <v>100</v>
      </c>
      <c r="E45" s="59">
        <v>95</v>
      </c>
      <c r="F45" s="675">
        <v>100</v>
      </c>
      <c r="G45" s="675"/>
      <c r="H45" s="675"/>
      <c r="I45" s="675">
        <v>105</v>
      </c>
      <c r="J45" s="675"/>
      <c r="K45" s="675"/>
      <c r="L45" s="675">
        <v>105</v>
      </c>
      <c r="M45" s="675"/>
      <c r="N45" s="675"/>
      <c r="O45" s="675">
        <v>95</v>
      </c>
      <c r="P45" s="675"/>
      <c r="Q45" s="675"/>
      <c r="R45" s="675">
        <v>100</v>
      </c>
      <c r="S45" s="675"/>
      <c r="T45" s="675"/>
      <c r="U45" s="675">
        <v>100</v>
      </c>
      <c r="V45" s="675"/>
      <c r="W45" s="675"/>
      <c r="X45" s="675">
        <v>95</v>
      </c>
      <c r="Y45" s="675"/>
      <c r="Z45" s="675"/>
      <c r="AA45" s="675">
        <v>95</v>
      </c>
      <c r="AB45" s="675"/>
      <c r="AC45" s="675"/>
      <c r="AD45" s="675">
        <v>95</v>
      </c>
      <c r="AE45" s="675"/>
      <c r="AF45" s="675"/>
      <c r="AG45" s="675">
        <v>100</v>
      </c>
      <c r="AH45" s="675"/>
      <c r="AI45" s="675"/>
      <c r="AJ45" s="679">
        <f t="shared" si="4"/>
        <v>1185</v>
      </c>
      <c r="AK45" s="679"/>
      <c r="AL45" s="677"/>
      <c r="AM45" s="677"/>
      <c r="AN45" s="72"/>
      <c r="AO45" s="72"/>
      <c r="AP45" s="72"/>
      <c r="AQ45" s="72"/>
    </row>
    <row r="46" spans="1:43" s="68" customFormat="1" ht="18" customHeight="1">
      <c r="A46" s="680" t="s">
        <v>458</v>
      </c>
      <c r="B46" s="680"/>
      <c r="C46" s="680"/>
      <c r="D46" s="59">
        <v>20</v>
      </c>
      <c r="E46" s="59">
        <v>19</v>
      </c>
      <c r="F46" s="675">
        <v>20</v>
      </c>
      <c r="G46" s="675"/>
      <c r="H46" s="675"/>
      <c r="I46" s="675">
        <v>21</v>
      </c>
      <c r="J46" s="675"/>
      <c r="K46" s="675"/>
      <c r="L46" s="675">
        <v>21</v>
      </c>
      <c r="M46" s="675"/>
      <c r="N46" s="675"/>
      <c r="O46" s="675">
        <v>19</v>
      </c>
      <c r="P46" s="675"/>
      <c r="Q46" s="675"/>
      <c r="R46" s="675">
        <v>20</v>
      </c>
      <c r="S46" s="675"/>
      <c r="T46" s="675"/>
      <c r="U46" s="675">
        <v>20</v>
      </c>
      <c r="V46" s="675"/>
      <c r="W46" s="675"/>
      <c r="X46" s="675">
        <v>19</v>
      </c>
      <c r="Y46" s="675"/>
      <c r="Z46" s="675"/>
      <c r="AA46" s="675">
        <v>19</v>
      </c>
      <c r="AB46" s="675"/>
      <c r="AC46" s="675"/>
      <c r="AD46" s="675">
        <v>19</v>
      </c>
      <c r="AE46" s="675"/>
      <c r="AF46" s="675"/>
      <c r="AG46" s="675">
        <v>20</v>
      </c>
      <c r="AH46" s="675"/>
      <c r="AI46" s="675"/>
      <c r="AJ46" s="679">
        <f>+SUM(D46:AI46)</f>
        <v>237</v>
      </c>
      <c r="AK46" s="679"/>
      <c r="AL46" s="678"/>
      <c r="AM46" s="678"/>
      <c r="AN46" s="72"/>
      <c r="AO46" s="72"/>
      <c r="AP46" s="72"/>
      <c r="AQ46" s="72"/>
    </row>
    <row r="47" spans="1:43" s="68" customFormat="1" ht="18" customHeight="1">
      <c r="A47" s="69" t="s">
        <v>459</v>
      </c>
      <c r="B47" s="69"/>
      <c r="C47" s="69"/>
      <c r="D47" s="72"/>
      <c r="E47" s="72"/>
      <c r="F47" s="72"/>
      <c r="G47" s="72"/>
      <c r="H47" s="72"/>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70"/>
      <c r="AH47" s="70"/>
      <c r="AI47" s="70"/>
      <c r="AJ47" s="71"/>
      <c r="AK47" s="66"/>
      <c r="AL47" s="65"/>
      <c r="AM47" s="65"/>
      <c r="AN47" s="67"/>
    </row>
    <row r="48" spans="1:43" s="68" customFormat="1" ht="5.0999999999999996" customHeight="1">
      <c r="A48" s="69"/>
      <c r="B48" s="69"/>
      <c r="C48" s="69"/>
      <c r="D48" s="72"/>
      <c r="E48" s="72"/>
      <c r="F48" s="72"/>
      <c r="G48" s="72"/>
      <c r="H48" s="72"/>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70"/>
      <c r="AH48" s="70"/>
      <c r="AI48" s="70"/>
      <c r="AJ48" s="71"/>
      <c r="AK48" s="66"/>
      <c r="AL48" s="65"/>
      <c r="AM48" s="65"/>
      <c r="AN48" s="67"/>
    </row>
    <row r="49" spans="1:40" s="68" customFormat="1" ht="18" customHeight="1">
      <c r="A49" s="160" t="s">
        <v>460</v>
      </c>
      <c r="B49" s="66"/>
      <c r="D49" s="66"/>
      <c r="E49" s="66"/>
      <c r="F49" s="66"/>
      <c r="G49" s="66"/>
      <c r="H49" s="66"/>
      <c r="I49" s="66"/>
      <c r="J49" s="66"/>
      <c r="K49" s="66"/>
      <c r="L49" s="66"/>
      <c r="M49" s="66"/>
      <c r="N49" s="66"/>
      <c r="O49" s="66"/>
      <c r="P49" s="66"/>
      <c r="Q49" s="66"/>
      <c r="R49" s="66"/>
      <c r="S49" s="66"/>
      <c r="T49" s="66"/>
      <c r="U49" s="66"/>
      <c r="V49" s="66"/>
      <c r="W49" s="65"/>
      <c r="X49" s="66"/>
      <c r="Y49" s="66"/>
      <c r="Z49" s="66"/>
      <c r="AA49" s="66"/>
      <c r="AB49" s="66"/>
      <c r="AC49" s="66"/>
      <c r="AD49" s="66"/>
      <c r="AE49" s="66"/>
      <c r="AF49" s="66"/>
      <c r="AG49" s="70"/>
      <c r="AH49" s="70"/>
      <c r="AI49" s="70"/>
      <c r="AJ49" s="71"/>
      <c r="AK49" s="66"/>
      <c r="AL49" s="65"/>
      <c r="AM49" s="65"/>
      <c r="AN49" s="67"/>
    </row>
    <row r="50" spans="1:40" s="68" customFormat="1" ht="45" customHeight="1">
      <c r="A50" s="666" t="s">
        <v>461</v>
      </c>
      <c r="B50" s="666"/>
      <c r="C50" s="666" t="s">
        <v>97</v>
      </c>
      <c r="D50" s="666"/>
      <c r="E50" s="668" t="s">
        <v>476</v>
      </c>
      <c r="F50" s="668"/>
      <c r="G50" s="668"/>
      <c r="H50" s="668"/>
      <c r="I50" s="72"/>
      <c r="J50" s="72"/>
      <c r="K50" s="72"/>
      <c r="L50" s="72"/>
      <c r="M50" s="72"/>
      <c r="N50" s="72"/>
      <c r="O50" s="72"/>
      <c r="P50" s="72"/>
      <c r="Q50" s="72"/>
      <c r="R50" s="72"/>
      <c r="S50" s="72"/>
      <c r="T50" s="72"/>
      <c r="U50" s="72"/>
      <c r="W50" s="65"/>
      <c r="X50" s="66"/>
      <c r="Y50" s="66"/>
      <c r="Z50" s="66"/>
      <c r="AA50" s="66"/>
      <c r="AB50" s="66"/>
      <c r="AC50" s="66"/>
      <c r="AD50" s="66"/>
      <c r="AE50" s="66"/>
      <c r="AF50" s="66"/>
      <c r="AG50" s="70"/>
      <c r="AH50" s="70"/>
      <c r="AI50" s="70"/>
      <c r="AJ50" s="71"/>
      <c r="AK50" s="66"/>
      <c r="AL50" s="65"/>
      <c r="AM50" s="65"/>
      <c r="AN50" s="67"/>
    </row>
    <row r="51" spans="1:40" s="68" customFormat="1" ht="18" customHeight="1">
      <c r="A51" s="668" t="s">
        <v>468</v>
      </c>
      <c r="B51" s="668"/>
      <c r="C51" s="671">
        <f>ROUNDDOWN(IF(AL38&lt;=60,1,1+ROUNDUP((AL38-60)/40,0)),1)</f>
        <v>5</v>
      </c>
      <c r="D51" s="671"/>
      <c r="E51" s="671">
        <f>ROUNDDOWN(IF(AM38&lt;4,AL38/6,IF(AM38&lt;5,AL38/5,AL38/3)),1)</f>
        <v>41.7</v>
      </c>
      <c r="F51" s="671"/>
      <c r="G51" s="671"/>
      <c r="H51" s="671"/>
      <c r="I51" s="72"/>
      <c r="J51" s="72"/>
      <c r="K51" s="72"/>
      <c r="L51" s="72"/>
      <c r="M51" s="72"/>
      <c r="N51" s="72"/>
      <c r="O51" s="72"/>
      <c r="P51" s="72"/>
      <c r="Q51" s="72"/>
      <c r="R51" s="72"/>
      <c r="S51" s="72"/>
      <c r="T51" s="72"/>
      <c r="U51" s="72"/>
      <c r="W51" s="65"/>
      <c r="X51" s="66"/>
      <c r="Y51" s="66"/>
      <c r="Z51" s="66"/>
      <c r="AA51" s="66"/>
      <c r="AB51" s="66"/>
      <c r="AC51" s="66"/>
      <c r="AD51" s="66"/>
      <c r="AE51" s="66"/>
      <c r="AF51" s="66"/>
      <c r="AG51" s="70"/>
      <c r="AH51" s="70"/>
      <c r="AI51" s="70"/>
      <c r="AJ51" s="71"/>
      <c r="AK51" s="66"/>
      <c r="AL51" s="65"/>
      <c r="AM51" s="65"/>
      <c r="AN51" s="67"/>
    </row>
    <row r="52" spans="1:40" ht="21" customHeight="1">
      <c r="A52" s="73" t="s">
        <v>104</v>
      </c>
      <c r="B52" s="44"/>
      <c r="C52" s="52"/>
      <c r="D52" s="52"/>
      <c r="E52" s="52"/>
      <c r="F52" s="52"/>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52"/>
      <c r="AM52" s="52"/>
      <c r="AN52" s="45"/>
    </row>
    <row r="53" spans="1:40" ht="24.9" customHeight="1">
      <c r="A53" s="45"/>
      <c r="B53" s="51"/>
      <c r="C53" s="686" t="str">
        <f>IF(VLOOKUP($AK$1,[5]選択肢!$A$1:$J$31,C58,FALSE)=0,"-",VLOOKUP($AK$1,[5]選択肢!$A$1:$J$31,C58,FALSE))</f>
        <v>管理者</v>
      </c>
      <c r="D53" s="687"/>
      <c r="E53" s="688" t="str">
        <f>IF(VLOOKUP($AK$1,[5]選択肢!$A$1:$J$31,E58,FALSE)=0,"-",VLOOKUP($AK$1,[5]選択肢!$A$1:$J$31,E58,FALSE))</f>
        <v>サービス管理責任者</v>
      </c>
      <c r="F53" s="688"/>
      <c r="G53" s="688"/>
      <c r="H53" s="688"/>
      <c r="I53" s="686" t="str">
        <f>IF(VLOOKUP($AK$1,[5]選択肢!$A$1:$J$31,I58,FALSE)=0,"-",VLOOKUP($AK$1,[5]選択肢!$A$1:$J$31,I58,FALSE))</f>
        <v>医師</v>
      </c>
      <c r="J53" s="687"/>
      <c r="K53" s="687"/>
      <c r="L53" s="687"/>
      <c r="M53" s="687"/>
      <c r="N53" s="689"/>
      <c r="O53" s="686" t="str">
        <f>IF(VLOOKUP($AK$1,[5]選択肢!$A$1:$J$31,O58,FALSE)=0,"-",VLOOKUP($AK$1,[5]選択肢!$A$1:$J$31,O58,FALSE))</f>
        <v>看護職員</v>
      </c>
      <c r="P53" s="687"/>
      <c r="Q53" s="687"/>
      <c r="R53" s="687"/>
      <c r="S53" s="687"/>
      <c r="T53" s="689"/>
      <c r="U53" s="686" t="str">
        <f>IF(VLOOKUP($AK$1,[5]選択肢!$A$1:$J$31,U58,FALSE)=0,"-",VLOOKUP($AK$1,[5]選択肢!$A$1:$J$31,U58,FALSE))</f>
        <v>理学療法士</v>
      </c>
      <c r="V53" s="687"/>
      <c r="W53" s="687"/>
      <c r="X53" s="687"/>
      <c r="Y53" s="687"/>
      <c r="Z53" s="689"/>
      <c r="AA53" s="686" t="str">
        <f>IF(VLOOKUP($AK$1,[5]選択肢!$A$1:$J$31,AA58,FALSE)=0,"-",VLOOKUP($AK$1,[5]選択肢!$A$1:$J$31,AA58,FALSE))</f>
        <v>作業療法士</v>
      </c>
      <c r="AB53" s="687"/>
      <c r="AC53" s="687"/>
      <c r="AD53" s="687"/>
      <c r="AE53" s="687"/>
      <c r="AF53" s="689"/>
      <c r="AG53" s="688" t="str">
        <f>IF(VLOOKUP($AK$1,[5]選択肢!$A$1:$J$31,AG58,FALSE)=0,"-",VLOOKUP($AK$1,[5]選択肢!$A$1:$J$31,AG58,FALSE))</f>
        <v>言語聴覚士</v>
      </c>
      <c r="AH53" s="688"/>
      <c r="AI53" s="688"/>
      <c r="AJ53" s="688"/>
      <c r="AK53" s="688"/>
      <c r="AL53" s="688" t="str">
        <f>IF(VLOOKUP($AK$1,[5]選択肢!$A$1:$J$31,AL58,FALSE)=0,"-",VLOOKUP($AK$1,[5]選択肢!$A$1:$J$31,AL58,FALSE))</f>
        <v>生活支援員</v>
      </c>
      <c r="AM53" s="688"/>
      <c r="AN53" s="45"/>
    </row>
    <row r="54" spans="1:40" ht="18" customHeight="1">
      <c r="A54" s="45"/>
      <c r="B54" s="51"/>
      <c r="C54" s="126" t="s">
        <v>105</v>
      </c>
      <c r="D54" s="126" t="s">
        <v>106</v>
      </c>
      <c r="E54" s="127" t="s">
        <v>105</v>
      </c>
      <c r="F54" s="690" t="s">
        <v>106</v>
      </c>
      <c r="G54" s="690"/>
      <c r="H54" s="690"/>
      <c r="I54" s="691" t="s">
        <v>105</v>
      </c>
      <c r="J54" s="692"/>
      <c r="K54" s="693"/>
      <c r="L54" s="691" t="s">
        <v>106</v>
      </c>
      <c r="M54" s="692"/>
      <c r="N54" s="693"/>
      <c r="O54" s="691" t="s">
        <v>105</v>
      </c>
      <c r="P54" s="692"/>
      <c r="Q54" s="693"/>
      <c r="R54" s="691" t="s">
        <v>106</v>
      </c>
      <c r="S54" s="692"/>
      <c r="T54" s="693"/>
      <c r="U54" s="691" t="s">
        <v>105</v>
      </c>
      <c r="V54" s="692"/>
      <c r="W54" s="693"/>
      <c r="X54" s="691" t="s">
        <v>106</v>
      </c>
      <c r="Y54" s="692"/>
      <c r="Z54" s="693"/>
      <c r="AA54" s="691" t="s">
        <v>105</v>
      </c>
      <c r="AB54" s="692"/>
      <c r="AC54" s="693"/>
      <c r="AD54" s="691" t="s">
        <v>106</v>
      </c>
      <c r="AE54" s="692"/>
      <c r="AF54" s="693"/>
      <c r="AG54" s="691" t="s">
        <v>105</v>
      </c>
      <c r="AH54" s="692"/>
      <c r="AI54" s="693"/>
      <c r="AJ54" s="691" t="s">
        <v>106</v>
      </c>
      <c r="AK54" s="693"/>
      <c r="AL54" s="127" t="s">
        <v>107</v>
      </c>
      <c r="AM54" s="127" t="s">
        <v>108</v>
      </c>
      <c r="AN54" s="45"/>
    </row>
    <row r="55" spans="1:40" ht="18" customHeight="1">
      <c r="A55" s="45"/>
      <c r="B55" s="125" t="s">
        <v>109</v>
      </c>
      <c r="C55" s="127">
        <f>COUNTIFS($B$11:$B$30,C$53,$C$11:$C$30,"A",$E$11:$E$30,"*")</f>
        <v>1</v>
      </c>
      <c r="D55" s="127">
        <f>COUNTIFS($B$11:$B$30,C$53,$C$11:$C$30,"B",$E$11:$E$30,"*")</f>
        <v>0</v>
      </c>
      <c r="E55" s="127">
        <f>COUNTIFS($B$11:$B$30,E$53,$C$11:$C$30,"A",$E$11:$E$30,"*")</f>
        <v>0</v>
      </c>
      <c r="F55" s="691">
        <f>COUNTIFS($B$11:$B$30,E$53,$C$11:$C$30,"B",$E$11:$E$30,"*")</f>
        <v>0</v>
      </c>
      <c r="G55" s="692"/>
      <c r="H55" s="693"/>
      <c r="I55" s="691">
        <f>COUNTIFS($B$11:$B$30,I$53,$C$11:$C$30,"A",$E$11:$E$30,"*")</f>
        <v>0</v>
      </c>
      <c r="J55" s="692"/>
      <c r="K55" s="693"/>
      <c r="L55" s="691">
        <f>COUNTIFS($B$11:$B$30,I$53,$C$11:$C$30,"B",$E$11:$E$30,"*")</f>
        <v>0</v>
      </c>
      <c r="M55" s="692"/>
      <c r="N55" s="693"/>
      <c r="O55" s="691">
        <f>COUNTIFS($B$11:$B$30,O$53,$C$11:$C$30,"A",$E$11:$E$30,"*")</f>
        <v>0</v>
      </c>
      <c r="P55" s="692"/>
      <c r="Q55" s="693"/>
      <c r="R55" s="691">
        <f>COUNTIFS($B$11:$B$30,O$53,$C$11:$C$30,"B",$E$11:$E$30,"*")</f>
        <v>0</v>
      </c>
      <c r="S55" s="692"/>
      <c r="T55" s="693"/>
      <c r="U55" s="691">
        <f>COUNTIFS($B$11:$B$30,U$53,$C$11:$C$30,"A",$E$11:$E$30,"*")</f>
        <v>0</v>
      </c>
      <c r="V55" s="692"/>
      <c r="W55" s="693"/>
      <c r="X55" s="691">
        <f>COUNTIFS($B$11:$B$30,U$53,$C$11:$C$30,"B",$E$11:$E$30,"*")</f>
        <v>0</v>
      </c>
      <c r="Y55" s="692"/>
      <c r="Z55" s="693"/>
      <c r="AA55" s="691">
        <f>COUNTIFS($B$11:$B$30,AA$53,$C$11:$C$30,"A",$E$11:$E$30,"*")</f>
        <v>0</v>
      </c>
      <c r="AB55" s="692"/>
      <c r="AC55" s="693"/>
      <c r="AD55" s="691">
        <f>COUNTIFS($B$11:$B$30,AA$53,$C$11:$C$30,"B",$E$11:$E$30,"*")</f>
        <v>0</v>
      </c>
      <c r="AE55" s="692"/>
      <c r="AF55" s="693"/>
      <c r="AG55" s="691">
        <f>COUNTIFS($B$11:$B$30,AG$53,$C$11:$C$30,"A",$E$11:$E$30,"*")</f>
        <v>0</v>
      </c>
      <c r="AH55" s="692"/>
      <c r="AI55" s="693"/>
      <c r="AJ55" s="691">
        <f>COUNTIFS($B$11:$B$30,AG$53,$C$11:$C$30,"B",$E$11:$E$30,"*")</f>
        <v>0</v>
      </c>
      <c r="AK55" s="693"/>
      <c r="AL55" s="127">
        <f>COUNTIFS($B$11:$B$30,AL$53,$C$11:$C$30,"A",$E$11:$E$30,"*")</f>
        <v>0</v>
      </c>
      <c r="AM55" s="127">
        <f>COUNTIFS($B$11:$B$30,AL$53,$C$11:$C$30,"B",$E$11:$E$30,"*")</f>
        <v>0</v>
      </c>
      <c r="AN55" s="45"/>
    </row>
    <row r="56" spans="1:40" ht="18" customHeight="1">
      <c r="A56" s="45"/>
      <c r="B56" s="128" t="s">
        <v>110</v>
      </c>
      <c r="C56" s="127">
        <f>COUNTIFS($B$11:$B$30,C$53,$C$11:$C$30,"C",$E$11:$E$30,"*")</f>
        <v>0</v>
      </c>
      <c r="D56" s="127">
        <f>COUNTIFS($B$11:$B$30,C$53,$C$11:$C$30,"D",$E$11:$E$30,"*")</f>
        <v>0</v>
      </c>
      <c r="E56" s="127">
        <f>COUNTIFS($B$11:$B$30,E$53,$C$11:$C$30,"C",$E$11:$E$30,"*")</f>
        <v>0</v>
      </c>
      <c r="F56" s="691">
        <f>COUNTIFS($B$11:$B$30,E$53,$C$11:$C$30,"D",$E$11:$E$30,"*")</f>
        <v>0</v>
      </c>
      <c r="G56" s="692"/>
      <c r="H56" s="693"/>
      <c r="I56" s="691">
        <f>COUNTIFS($B$11:$B$30,I$53,$C$11:$C$30,"C",$E$11:$E$30,"*")</f>
        <v>0</v>
      </c>
      <c r="J56" s="692"/>
      <c r="K56" s="693"/>
      <c r="L56" s="691">
        <f>COUNTIFS($B$11:$B$30,I$53,$C$11:$C$30,"D",$E$11:$E$30,"*")</f>
        <v>0</v>
      </c>
      <c r="M56" s="692"/>
      <c r="N56" s="693"/>
      <c r="O56" s="691">
        <f>COUNTIFS($B$11:$B$30,O$53,$C$11:$C$30,"C",$E$11:$E$30,"*")</f>
        <v>0</v>
      </c>
      <c r="P56" s="692"/>
      <c r="Q56" s="693"/>
      <c r="R56" s="691">
        <f>COUNTIFS($B$11:$B$30,O$53,$C$11:$C$30,"D",$E$11:$E$30,"*")</f>
        <v>0</v>
      </c>
      <c r="S56" s="692"/>
      <c r="T56" s="693"/>
      <c r="U56" s="691">
        <f>COUNTIFS($B$11:$B$30,U$53,$C$11:$C$30,"C",$E$11:$E$30,"*")</f>
        <v>0</v>
      </c>
      <c r="V56" s="692"/>
      <c r="W56" s="693"/>
      <c r="X56" s="691">
        <f>COUNTIFS($B$11:$B$30,U$53,$C$11:$C$30,"D",$E$11:$E$30,"*")</f>
        <v>1</v>
      </c>
      <c r="Y56" s="692"/>
      <c r="Z56" s="693"/>
      <c r="AA56" s="691">
        <f>COUNTIFS($B$11:$B$30,AA$53,$C$11:$C$30,"C",$E$11:$E$30,"*")</f>
        <v>0</v>
      </c>
      <c r="AB56" s="692"/>
      <c r="AC56" s="693"/>
      <c r="AD56" s="691">
        <f>COUNTIFS($B$11:$B$30,AA$53,$C$11:$C$30,"D",$E$11:$E$30,"*")</f>
        <v>0</v>
      </c>
      <c r="AE56" s="692"/>
      <c r="AF56" s="693"/>
      <c r="AG56" s="691">
        <f>COUNTIFS($B$11:$B$30,AG$53,$C$11:$C$30,"C",$E$11:$E$30,"*")</f>
        <v>0</v>
      </c>
      <c r="AH56" s="692"/>
      <c r="AI56" s="693"/>
      <c r="AJ56" s="691">
        <f>COUNTIFS($B$11:$B$30,AG$53,$C$11:$C$30,"D",$E$11:$E$30,"*")</f>
        <v>0</v>
      </c>
      <c r="AK56" s="693"/>
      <c r="AL56" s="127">
        <f>COUNTIFS($B$11:$B$30,AL$53,$C$11:$C$30,"C",$E$11:$E$30,"*")</f>
        <v>0</v>
      </c>
      <c r="AM56" s="127">
        <f>COUNTIFS($B$11:$B$30,AL$53,$C$11:$C$30,"D",$E$11:$E$30,"*")</f>
        <v>0</v>
      </c>
      <c r="AN56" s="45"/>
    </row>
    <row r="57" spans="1:40" ht="24.9" customHeight="1">
      <c r="A57" s="45"/>
      <c r="B57" s="128" t="s">
        <v>111</v>
      </c>
      <c r="C57" s="686">
        <f>IF($AK$3="４週",SUMIFS($AK$11:$AK$30,$B$11:$B$30,C53)/4/$AH$5,IF($AK$3="歴月",SUMIFS($AK$11:$AK$30,$B$11:$B$30,C53)/$AL$5,"記載する期間を選択してください"))</f>
        <v>0</v>
      </c>
      <c r="D57" s="689"/>
      <c r="E57" s="686">
        <f>IF($AK$3="４週",SUMIFS($AK$11:$AK$30,$B$11:$B$30,E53)/4/$AH$5,IF($AK$3="歴月",SUMIFS($AK$11:$AK$30,$B$11:$B$30,E53)/$AL$5,"記載する期間を選択してください"))</f>
        <v>0</v>
      </c>
      <c r="F57" s="687"/>
      <c r="G57" s="687"/>
      <c r="H57" s="689"/>
      <c r="I57" s="686">
        <f>IF($AK$3="４週",SUMIFS($AK$11:$AK$30,$B$11:$B$30,I53)/4/$AH$5,IF($AK$3="歴月",SUMIFS($AK$11:$AK$30,$B$11:$B$30,I53)/$AL$5,"記載する期間を選択してください"))</f>
        <v>0</v>
      </c>
      <c r="J57" s="687"/>
      <c r="K57" s="687"/>
      <c r="L57" s="687"/>
      <c r="M57" s="687"/>
      <c r="N57" s="689"/>
      <c r="O57" s="686">
        <f>IF($AK$3="４週",SUMIFS($AK$11:$AK$30,$B$11:$B$30,O53)/4/$AH$5,IF($AK$3="歴月",SUMIFS($AK$11:$AK$30,$B$11:$B$30,O53)/$AL$5,"記載する期間を選択してください"))</f>
        <v>0</v>
      </c>
      <c r="P57" s="687"/>
      <c r="Q57" s="687"/>
      <c r="R57" s="687"/>
      <c r="S57" s="687"/>
      <c r="T57" s="689"/>
      <c r="U57" s="686">
        <f>IF($AK$3="４週",SUMIFS($AK$11:$AK$30,$B$11:$B$30,U53)/4/$AH$5,IF($AK$3="歴月",SUMIFS($AK$11:$AK$30,$B$11:$B$30,U53)/$AL$5,"記載する期間を選択してください"))</f>
        <v>0</v>
      </c>
      <c r="V57" s="687"/>
      <c r="W57" s="687"/>
      <c r="X57" s="687"/>
      <c r="Y57" s="687"/>
      <c r="Z57" s="689"/>
      <c r="AA57" s="686">
        <f>IF($AK$3="４週",SUMIFS($AK$11:$AK$30,$B$11:$B$30,AA53)/4/$AH$5,IF($AK$3="歴月",SUMIFS($AK$11:$AK$30,$B$11:$B$30,AA53)/$AL$5,"記載する期間を選択してください"))</f>
        <v>0</v>
      </c>
      <c r="AB57" s="687"/>
      <c r="AC57" s="687"/>
      <c r="AD57" s="687"/>
      <c r="AE57" s="687"/>
      <c r="AF57" s="689"/>
      <c r="AG57" s="686">
        <f>IF($AK$3="４週",SUMIFS($AK$11:$AK$30,$B$11:$B$30,AG53)/4/$AH$5,IF($AK$3="歴月",SUMIFS($AK$11:$AK$30,$B$11:$B$30,AG53)/$AL$5,"記載する期間を選択してください"))</f>
        <v>0</v>
      </c>
      <c r="AH57" s="687"/>
      <c r="AI57" s="687"/>
      <c r="AJ57" s="687"/>
      <c r="AK57" s="689"/>
      <c r="AL57" s="686">
        <f>IF($AK$3="４週",SUMIFS($AK$11:$AK$30,$B$11:$B$30,AL53)/4/$AH$5,IF($AK$3="歴月",SUMIFS($AK$11:$AK$30,$B$11:$B$30,AL53)/$AL$5,"記載する期間を選択してください"))</f>
        <v>0</v>
      </c>
      <c r="AM57" s="689"/>
      <c r="AN57" s="45"/>
    </row>
    <row r="58" spans="1:40" ht="5.0999999999999996" customHeight="1">
      <c r="A58" s="45"/>
      <c r="B58" s="44"/>
      <c r="C58" s="75">
        <v>2</v>
      </c>
      <c r="D58" s="75"/>
      <c r="E58" s="75">
        <v>3</v>
      </c>
      <c r="F58" s="75"/>
      <c r="G58" s="75"/>
      <c r="H58" s="75"/>
      <c r="I58" s="75">
        <v>4</v>
      </c>
      <c r="J58" s="75"/>
      <c r="K58" s="75"/>
      <c r="L58" s="75"/>
      <c r="M58" s="75"/>
      <c r="N58" s="75"/>
      <c r="O58" s="75">
        <v>5</v>
      </c>
      <c r="P58" s="75"/>
      <c r="Q58" s="75"/>
      <c r="R58" s="75"/>
      <c r="S58" s="75"/>
      <c r="T58" s="75"/>
      <c r="U58" s="75">
        <v>6</v>
      </c>
      <c r="V58" s="75"/>
      <c r="W58" s="75"/>
      <c r="X58" s="75"/>
      <c r="Y58" s="75"/>
      <c r="Z58" s="75"/>
      <c r="AA58" s="75">
        <v>7</v>
      </c>
      <c r="AB58" s="75"/>
      <c r="AC58" s="75"/>
      <c r="AD58" s="75"/>
      <c r="AE58" s="75"/>
      <c r="AF58" s="75"/>
      <c r="AG58" s="75">
        <v>8</v>
      </c>
      <c r="AH58" s="75"/>
      <c r="AI58" s="75"/>
      <c r="AJ58" s="75"/>
      <c r="AK58" s="75"/>
      <c r="AL58" s="75">
        <v>9</v>
      </c>
      <c r="AM58" s="76"/>
      <c r="AN58" s="45"/>
    </row>
    <row r="59" spans="1:40" ht="15" customHeight="1">
      <c r="A59" s="77" t="s">
        <v>112</v>
      </c>
      <c r="B59" s="78"/>
      <c r="C59" s="79"/>
      <c r="D59" s="79"/>
      <c r="E59" s="79"/>
      <c r="F59" s="80"/>
      <c r="G59" s="79"/>
      <c r="H59" s="75"/>
      <c r="I59" s="75"/>
      <c r="J59" s="75"/>
      <c r="K59" s="75"/>
      <c r="L59" s="75"/>
      <c r="M59" s="75"/>
      <c r="N59" s="75"/>
      <c r="O59" s="75"/>
      <c r="P59" s="75"/>
      <c r="Q59" s="75"/>
      <c r="R59" s="75">
        <v>6</v>
      </c>
      <c r="S59" s="75"/>
      <c r="T59" s="75"/>
      <c r="U59" s="75"/>
      <c r="V59" s="75"/>
      <c r="W59" s="75"/>
      <c r="X59" s="75">
        <v>7</v>
      </c>
      <c r="Y59" s="75"/>
      <c r="Z59" s="75"/>
      <c r="AA59" s="75"/>
      <c r="AB59" s="75"/>
      <c r="AC59" s="75"/>
      <c r="AD59" s="75">
        <v>8</v>
      </c>
      <c r="AE59" s="75"/>
      <c r="AF59" s="75"/>
      <c r="AG59" s="81"/>
      <c r="AH59" s="81"/>
      <c r="AI59" s="81"/>
      <c r="AJ59" s="81">
        <v>9</v>
      </c>
      <c r="AK59" s="82"/>
      <c r="AL59" s="82"/>
      <c r="AM59" s="45"/>
    </row>
    <row r="60" spans="1:40" s="84" customFormat="1" ht="15" customHeight="1">
      <c r="A60" s="77" t="s">
        <v>113</v>
      </c>
      <c r="B60" s="83"/>
      <c r="C60" s="83"/>
      <c r="D60" s="83"/>
      <c r="E60" s="83"/>
      <c r="F60" s="83"/>
      <c r="G60" s="83"/>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row>
    <row r="61" spans="1:40" s="84" customFormat="1" ht="15" customHeight="1">
      <c r="A61" s="77" t="s">
        <v>114</v>
      </c>
      <c r="B61" s="83"/>
      <c r="C61" s="83"/>
      <c r="D61" s="83"/>
      <c r="E61" s="83"/>
      <c r="F61" s="83"/>
      <c r="G61" s="83"/>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row>
    <row r="62" spans="1:40" s="84" customFormat="1" ht="15" customHeight="1">
      <c r="A62" s="77" t="s">
        <v>115</v>
      </c>
      <c r="B62" s="83"/>
      <c r="C62" s="83"/>
      <c r="D62" s="83"/>
      <c r="E62" s="83"/>
      <c r="F62" s="83"/>
      <c r="G62" s="83"/>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row>
    <row r="63" spans="1:40" s="84" customFormat="1" ht="15" customHeight="1">
      <c r="A63" s="77" t="s">
        <v>116</v>
      </c>
      <c r="B63" s="83"/>
      <c r="C63" s="83"/>
      <c r="D63" s="83"/>
      <c r="E63" s="83"/>
      <c r="F63" s="83"/>
      <c r="G63" s="83"/>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row>
    <row r="64" spans="1:40" ht="15" customHeight="1">
      <c r="A64" s="84" t="s">
        <v>117</v>
      </c>
      <c r="B64" s="85"/>
      <c r="C64" s="84"/>
      <c r="D64" s="84"/>
      <c r="E64" s="84"/>
      <c r="F64" s="84"/>
      <c r="G64" s="84"/>
    </row>
    <row r="65" spans="1:7" ht="15" customHeight="1">
      <c r="A65" s="84" t="s">
        <v>118</v>
      </c>
      <c r="B65" s="85"/>
      <c r="C65" s="84"/>
      <c r="D65" s="84"/>
      <c r="E65" s="84"/>
      <c r="F65" s="84"/>
      <c r="G65" s="84"/>
    </row>
    <row r="66" spans="1:7" ht="15" customHeight="1">
      <c r="A66" s="84"/>
      <c r="B66" s="125" t="s">
        <v>119</v>
      </c>
      <c r="C66" s="645" t="s">
        <v>120</v>
      </c>
      <c r="D66" s="645"/>
      <c r="E66" s="645"/>
      <c r="F66" s="84"/>
      <c r="G66" s="84"/>
    </row>
    <row r="67" spans="1:7" ht="15" customHeight="1">
      <c r="A67" s="84"/>
      <c r="B67" s="86" t="s">
        <v>98</v>
      </c>
      <c r="C67" s="694" t="s">
        <v>121</v>
      </c>
      <c r="D67" s="694"/>
      <c r="E67" s="694"/>
      <c r="F67" s="84"/>
      <c r="G67" s="84"/>
    </row>
    <row r="68" spans="1:7" ht="15" customHeight="1">
      <c r="A68" s="84"/>
      <c r="B68" s="86" t="s">
        <v>99</v>
      </c>
      <c r="C68" s="694" t="s">
        <v>122</v>
      </c>
      <c r="D68" s="694"/>
      <c r="E68" s="694"/>
      <c r="F68" s="84"/>
      <c r="G68" s="84"/>
    </row>
    <row r="69" spans="1:7" ht="15" customHeight="1">
      <c r="A69" s="84"/>
      <c r="B69" s="86" t="s">
        <v>100</v>
      </c>
      <c r="C69" s="694" t="s">
        <v>123</v>
      </c>
      <c r="D69" s="694"/>
      <c r="E69" s="694"/>
      <c r="F69" s="84"/>
      <c r="G69" s="84"/>
    </row>
    <row r="70" spans="1:7" ht="15" customHeight="1">
      <c r="A70" s="84"/>
      <c r="B70" s="86" t="s">
        <v>101</v>
      </c>
      <c r="C70" s="694" t="s">
        <v>124</v>
      </c>
      <c r="D70" s="694"/>
      <c r="E70" s="694"/>
      <c r="F70" s="84"/>
      <c r="G70" s="84"/>
    </row>
    <row r="71" spans="1:7" ht="15" customHeight="1">
      <c r="A71" s="84"/>
      <c r="B71" s="77" t="s">
        <v>125</v>
      </c>
      <c r="C71" s="84"/>
      <c r="D71" s="84"/>
      <c r="E71" s="84"/>
      <c r="F71" s="84"/>
      <c r="G71" s="84"/>
    </row>
    <row r="72" spans="1:7" ht="15" customHeight="1">
      <c r="A72" s="84"/>
      <c r="B72" s="77" t="s">
        <v>126</v>
      </c>
      <c r="C72" s="84"/>
      <c r="D72" s="84"/>
      <c r="E72" s="84"/>
      <c r="F72" s="84"/>
      <c r="G72" s="84"/>
    </row>
    <row r="73" spans="1:7" ht="15" customHeight="1">
      <c r="A73" s="84"/>
      <c r="B73" s="77" t="s">
        <v>127</v>
      </c>
      <c r="C73" s="84"/>
      <c r="D73" s="84"/>
      <c r="E73" s="84"/>
      <c r="F73" s="84"/>
      <c r="G73" s="84"/>
    </row>
    <row r="74" spans="1:7" ht="15" customHeight="1">
      <c r="A74" s="84" t="s">
        <v>128</v>
      </c>
      <c r="B74" s="85"/>
      <c r="C74" s="84"/>
      <c r="D74" s="84"/>
      <c r="E74" s="84"/>
      <c r="F74" s="84"/>
      <c r="G74" s="84"/>
    </row>
    <row r="75" spans="1:7" ht="15" customHeight="1">
      <c r="A75" s="84" t="s">
        <v>213</v>
      </c>
      <c r="B75" s="85"/>
      <c r="C75" s="84"/>
      <c r="D75" s="84"/>
      <c r="E75" s="84"/>
      <c r="F75" s="84"/>
      <c r="G75" s="84"/>
    </row>
    <row r="76" spans="1:7" ht="15" customHeight="1">
      <c r="A76" s="84" t="s">
        <v>129</v>
      </c>
      <c r="B76" s="85"/>
      <c r="C76" s="84"/>
      <c r="D76" s="84"/>
      <c r="E76" s="84"/>
      <c r="F76" s="84"/>
      <c r="G76" s="84"/>
    </row>
    <row r="77" spans="1:7" ht="15" customHeight="1">
      <c r="A77" s="84" t="s">
        <v>130</v>
      </c>
      <c r="B77" s="85"/>
      <c r="C77" s="84"/>
      <c r="D77" s="84"/>
      <c r="E77" s="84"/>
      <c r="F77" s="84"/>
      <c r="G77" s="84"/>
    </row>
    <row r="78" spans="1:7" ht="15" customHeight="1">
      <c r="A78" s="84" t="s">
        <v>131</v>
      </c>
      <c r="B78" s="85"/>
      <c r="C78" s="84"/>
      <c r="D78" s="84"/>
      <c r="E78" s="84"/>
      <c r="F78" s="84"/>
      <c r="G78" s="84"/>
    </row>
    <row r="79" spans="1:7" ht="15" customHeight="1">
      <c r="A79" s="84" t="s">
        <v>132</v>
      </c>
      <c r="B79" s="85"/>
      <c r="C79" s="84"/>
      <c r="D79" s="84"/>
      <c r="E79" s="84"/>
      <c r="F79" s="84"/>
      <c r="G79" s="84"/>
    </row>
    <row r="80" spans="1:7" ht="15" customHeight="1">
      <c r="A80" s="84" t="s">
        <v>133</v>
      </c>
      <c r="B80" s="85"/>
      <c r="C80" s="84"/>
      <c r="D80" s="84"/>
      <c r="E80" s="84"/>
      <c r="F80" s="84"/>
      <c r="G80" s="84"/>
    </row>
    <row r="81" spans="1:7" ht="15" customHeight="1">
      <c r="A81" s="84" t="s">
        <v>134</v>
      </c>
      <c r="B81" s="85"/>
      <c r="C81" s="84"/>
      <c r="D81" s="84"/>
      <c r="E81" s="84"/>
      <c r="F81" s="84"/>
      <c r="G81" s="84"/>
    </row>
    <row r="82" spans="1:7" ht="15" customHeight="1">
      <c r="A82" s="84" t="s">
        <v>135</v>
      </c>
      <c r="B82" s="85"/>
      <c r="C82" s="84"/>
      <c r="D82" s="84"/>
      <c r="E82" s="84"/>
      <c r="F82" s="84"/>
      <c r="G82" s="84"/>
    </row>
    <row r="83" spans="1:7" ht="15" customHeight="1">
      <c r="A83" s="84" t="s">
        <v>136</v>
      </c>
      <c r="B83" s="85"/>
      <c r="C83" s="84"/>
      <c r="D83" s="84"/>
      <c r="E83" s="84"/>
      <c r="F83" s="84"/>
      <c r="G83" s="84"/>
    </row>
    <row r="84" spans="1:7" ht="15" customHeight="1">
      <c r="A84" s="84" t="s">
        <v>137</v>
      </c>
      <c r="B84" s="85"/>
      <c r="C84" s="84"/>
      <c r="D84" s="84"/>
      <c r="E84" s="84"/>
      <c r="F84" s="84"/>
      <c r="G84" s="84"/>
    </row>
    <row r="85" spans="1:7" ht="15" customHeight="1">
      <c r="A85" s="84" t="s">
        <v>138</v>
      </c>
      <c r="B85" s="85"/>
      <c r="C85" s="84"/>
      <c r="D85" s="84"/>
      <c r="E85" s="84"/>
      <c r="F85" s="84"/>
      <c r="G85" s="84"/>
    </row>
    <row r="86" spans="1:7" ht="15" customHeight="1">
      <c r="A86" s="84" t="s">
        <v>139</v>
      </c>
      <c r="B86" s="85"/>
      <c r="C86" s="84"/>
      <c r="D86" s="84"/>
      <c r="E86" s="84"/>
      <c r="F86" s="84"/>
      <c r="G86" s="84"/>
    </row>
  </sheetData>
  <mergeCells count="227">
    <mergeCell ref="C70:E70"/>
    <mergeCell ref="AA57:AF57"/>
    <mergeCell ref="AG57:AK57"/>
    <mergeCell ref="AL57:AM57"/>
    <mergeCell ref="C66:E66"/>
    <mergeCell ref="C67:E67"/>
    <mergeCell ref="C68:E68"/>
    <mergeCell ref="X56:Z56"/>
    <mergeCell ref="AA56:AC56"/>
    <mergeCell ref="AD56:AF56"/>
    <mergeCell ref="AG56:AI56"/>
    <mergeCell ref="AJ56:AK56"/>
    <mergeCell ref="C57:D57"/>
    <mergeCell ref="E57:H57"/>
    <mergeCell ref="I57:N57"/>
    <mergeCell ref="O57:T57"/>
    <mergeCell ref="U57:Z57"/>
    <mergeCell ref="AG55:AI55"/>
    <mergeCell ref="AJ55:AK55"/>
    <mergeCell ref="F56:H56"/>
    <mergeCell ref="I56:K56"/>
    <mergeCell ref="L56:N56"/>
    <mergeCell ref="O56:Q56"/>
    <mergeCell ref="R56:T56"/>
    <mergeCell ref="U56:W56"/>
    <mergeCell ref="C69:E69"/>
    <mergeCell ref="F55:H55"/>
    <mergeCell ref="I55:K55"/>
    <mergeCell ref="L55:N55"/>
    <mergeCell ref="O55:Q55"/>
    <mergeCell ref="R55:T55"/>
    <mergeCell ref="U55:W55"/>
    <mergeCell ref="X55:Z55"/>
    <mergeCell ref="AA55:AC55"/>
    <mergeCell ref="AD55:AF55"/>
    <mergeCell ref="AG53:AK53"/>
    <mergeCell ref="AL53:AM53"/>
    <mergeCell ref="F54:H54"/>
    <mergeCell ref="I54:K54"/>
    <mergeCell ref="L54:N54"/>
    <mergeCell ref="O54:Q54"/>
    <mergeCell ref="R54:T54"/>
    <mergeCell ref="U54:W54"/>
    <mergeCell ref="X54:Z54"/>
    <mergeCell ref="AA54:AC54"/>
    <mergeCell ref="AD54:AF54"/>
    <mergeCell ref="AG54:AI54"/>
    <mergeCell ref="AJ54:AK54"/>
    <mergeCell ref="C53:D53"/>
    <mergeCell ref="E53:H53"/>
    <mergeCell ref="I53:N53"/>
    <mergeCell ref="O53:T53"/>
    <mergeCell ref="U53:Z53"/>
    <mergeCell ref="AA53:AF53"/>
    <mergeCell ref="A50:B50"/>
    <mergeCell ref="C50:D50"/>
    <mergeCell ref="E50:H50"/>
    <mergeCell ref="A51:B51"/>
    <mergeCell ref="C51:D51"/>
    <mergeCell ref="E51:H51"/>
    <mergeCell ref="AG44:AI44"/>
    <mergeCell ref="AJ44:AK44"/>
    <mergeCell ref="U46:W46"/>
    <mergeCell ref="X46:Z46"/>
    <mergeCell ref="AA46:AC46"/>
    <mergeCell ref="AD46:AF46"/>
    <mergeCell ref="AG46:AI46"/>
    <mergeCell ref="AJ46:AK46"/>
    <mergeCell ref="A46:C46"/>
    <mergeCell ref="F46:H46"/>
    <mergeCell ref="I46:K46"/>
    <mergeCell ref="L46:N46"/>
    <mergeCell ref="O46:Q46"/>
    <mergeCell ref="R46:T46"/>
    <mergeCell ref="B45:C45"/>
    <mergeCell ref="F45:H45"/>
    <mergeCell ref="I45:K45"/>
    <mergeCell ref="L45:N45"/>
    <mergeCell ref="O45:Q45"/>
    <mergeCell ref="R45:T45"/>
    <mergeCell ref="AD43:AF43"/>
    <mergeCell ref="AG43:AI43"/>
    <mergeCell ref="AJ43:AK43"/>
    <mergeCell ref="F44:H44"/>
    <mergeCell ref="I44:K44"/>
    <mergeCell ref="L44:N44"/>
    <mergeCell ref="O44:Q44"/>
    <mergeCell ref="R44:T44"/>
    <mergeCell ref="U44:W44"/>
    <mergeCell ref="X44:Z44"/>
    <mergeCell ref="U45:W45"/>
    <mergeCell ref="X45:Z45"/>
    <mergeCell ref="AA45:AC45"/>
    <mergeCell ref="AD45:AF45"/>
    <mergeCell ref="AG45:AI45"/>
    <mergeCell ref="AJ45:AK45"/>
    <mergeCell ref="AA44:AC44"/>
    <mergeCell ref="AD44:AF44"/>
    <mergeCell ref="A42:C42"/>
    <mergeCell ref="F42:H42"/>
    <mergeCell ref="I42:K42"/>
    <mergeCell ref="L42:N42"/>
    <mergeCell ref="O42:Q42"/>
    <mergeCell ref="AJ42:AK42"/>
    <mergeCell ref="A43:C43"/>
    <mergeCell ref="F43:H43"/>
    <mergeCell ref="I43:K43"/>
    <mergeCell ref="L43:N43"/>
    <mergeCell ref="O43:Q43"/>
    <mergeCell ref="R43:T43"/>
    <mergeCell ref="U43:W43"/>
    <mergeCell ref="X43:Z43"/>
    <mergeCell ref="AA43:AC43"/>
    <mergeCell ref="R42:T42"/>
    <mergeCell ref="U42:W42"/>
    <mergeCell ref="X42:Z42"/>
    <mergeCell ref="AA42:AC42"/>
    <mergeCell ref="AD42:AF42"/>
    <mergeCell ref="AG42:AI42"/>
    <mergeCell ref="AD39:AF39"/>
    <mergeCell ref="AG39:AI39"/>
    <mergeCell ref="AD40:AF40"/>
    <mergeCell ref="AG40:AI40"/>
    <mergeCell ref="AJ40:AK40"/>
    <mergeCell ref="A41:C41"/>
    <mergeCell ref="F41:H41"/>
    <mergeCell ref="I41:K41"/>
    <mergeCell ref="L41:N41"/>
    <mergeCell ref="O41:Q41"/>
    <mergeCell ref="R41:T41"/>
    <mergeCell ref="U41:W41"/>
    <mergeCell ref="X41:Z41"/>
    <mergeCell ref="AA41:AC41"/>
    <mergeCell ref="AD41:AF41"/>
    <mergeCell ref="AG41:AI41"/>
    <mergeCell ref="AJ41:AK41"/>
    <mergeCell ref="AD38:AF38"/>
    <mergeCell ref="AG38:AI38"/>
    <mergeCell ref="AJ38:AK38"/>
    <mergeCell ref="AL38:AL46"/>
    <mergeCell ref="AM38:AM46"/>
    <mergeCell ref="A39:C39"/>
    <mergeCell ref="F39:H39"/>
    <mergeCell ref="I39:K39"/>
    <mergeCell ref="L39:N39"/>
    <mergeCell ref="O39:Q39"/>
    <mergeCell ref="AJ39:AK39"/>
    <mergeCell ref="A40:C40"/>
    <mergeCell ref="F40:H40"/>
    <mergeCell ref="I40:K40"/>
    <mergeCell ref="L40:N40"/>
    <mergeCell ref="O40:Q40"/>
    <mergeCell ref="R40:T40"/>
    <mergeCell ref="U40:W40"/>
    <mergeCell ref="X40:Z40"/>
    <mergeCell ref="AA40:AC40"/>
    <mergeCell ref="R39:T39"/>
    <mergeCell ref="U39:W39"/>
    <mergeCell ref="X39:Z39"/>
    <mergeCell ref="AA39:AC39"/>
    <mergeCell ref="A38:C38"/>
    <mergeCell ref="F38:H38"/>
    <mergeCell ref="I38:K38"/>
    <mergeCell ref="L38:N38"/>
    <mergeCell ref="O38:Q38"/>
    <mergeCell ref="R38:T38"/>
    <mergeCell ref="U38:W38"/>
    <mergeCell ref="X38:Z38"/>
    <mergeCell ref="AA38:AC38"/>
    <mergeCell ref="AM29:AN29"/>
    <mergeCell ref="AM30:AN30"/>
    <mergeCell ref="A31:E31"/>
    <mergeCell ref="AM31:AN32"/>
    <mergeCell ref="A32:E32"/>
    <mergeCell ref="A37:C37"/>
    <mergeCell ref="F37:H37"/>
    <mergeCell ref="I37:K37"/>
    <mergeCell ref="L37:N37"/>
    <mergeCell ref="O37:Q37"/>
    <mergeCell ref="AJ37:AK37"/>
    <mergeCell ref="R37:T37"/>
    <mergeCell ref="U37:W37"/>
    <mergeCell ref="X37:Z37"/>
    <mergeCell ref="AA37:AC37"/>
    <mergeCell ref="AD37:AF37"/>
    <mergeCell ref="AG37:AI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2"/>
  <dataValidations count="25">
    <dataValidation type="list" allowBlank="1" showInputMessage="1" showErrorMessage="1" sqref="B30">
      <formula1>INDIRECT(AK1)</formula1>
    </dataValidation>
    <dataValidation type="list" allowBlank="1" showInputMessage="1" showErrorMessage="1" sqref="B29">
      <formula1>INDIRECT(AK1)</formula1>
    </dataValidation>
    <dataValidation type="list" allowBlank="1" showInputMessage="1" showErrorMessage="1" sqref="B28">
      <formula1>INDIRECT(AK1)</formula1>
    </dataValidation>
    <dataValidation type="list" allowBlank="1" showInputMessage="1" showErrorMessage="1" sqref="B27">
      <formula1>INDIRECT(AK1)</formula1>
    </dataValidation>
    <dataValidation type="list" allowBlank="1" showInputMessage="1" showErrorMessage="1" sqref="B26">
      <formula1>INDIRECT(AK1)</formula1>
    </dataValidation>
    <dataValidation type="list" allowBlank="1" showInputMessage="1" showErrorMessage="1" sqref="B25">
      <formula1>INDIRECT(AK1)</formula1>
    </dataValidation>
    <dataValidation type="list" allowBlank="1" showInputMessage="1" showErrorMessage="1" sqref="B24">
      <formula1>INDIRECT(AK1)</formula1>
    </dataValidation>
    <dataValidation type="list" allowBlank="1" showInputMessage="1" showErrorMessage="1" sqref="B23">
      <formula1>INDIRECT(AK1)</formula1>
    </dataValidation>
    <dataValidation type="list" allowBlank="1" showInputMessage="1" showErrorMessage="1" sqref="B22">
      <formula1>INDIRECT(AK1)</formula1>
    </dataValidation>
    <dataValidation type="list" allowBlank="1" showInputMessage="1" showErrorMessage="1" sqref="B21">
      <formula1>INDIRECT(AK1)</formula1>
    </dataValidation>
    <dataValidation type="list" allowBlank="1" showInputMessage="1" showErrorMessage="1" sqref="B20">
      <formula1>INDIRECT(AK1)</formula1>
    </dataValidation>
    <dataValidation type="list" allowBlank="1" showInputMessage="1" showErrorMessage="1" sqref="B19">
      <formula1>INDIRECT(AK1)</formula1>
    </dataValidation>
    <dataValidation type="list" allowBlank="1" showInputMessage="1" showErrorMessage="1" sqref="B18">
      <formula1>INDIRECT(AK1)</formula1>
    </dataValidation>
    <dataValidation type="list" allowBlank="1" showInputMessage="1" showErrorMessage="1" sqref="B17">
      <formula1>INDIRECT(AK1)</formula1>
    </dataValidation>
    <dataValidation type="list" allowBlank="1" showInputMessage="1" showErrorMessage="1" sqref="B16">
      <formula1>INDIRECT(AK1)</formula1>
    </dataValidation>
    <dataValidation type="list" allowBlank="1" showInputMessage="1" showErrorMessage="1" sqref="B15">
      <formula1>INDIRECT(AK1)</formula1>
    </dataValidation>
    <dataValidation type="list" allowBlank="1" showInputMessage="1" showErrorMessage="1" sqref="B14">
      <formula1>INDIRECT(AK1)</formula1>
    </dataValidation>
    <dataValidation type="list" allowBlank="1" showInputMessage="1" showErrorMessage="1" sqref="B13">
      <formula1>INDIRECT(AK1)</formula1>
    </dataValidation>
    <dataValidation type="list" allowBlank="1" showInputMessage="1" showErrorMessage="1" sqref="B12">
      <formula1>INDIRECT(AK1)</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whole" operator="greaterThanOrEqual" allowBlank="1" showInputMessage="1" showErrorMessage="1" sqref="D38:F46 I38:I46 AD38:AD46 AA38:AA46 X38:X46 U38:U46 R38:R46 O38:O46 L38:L46 AG38:AG46">
      <formula1>0</formula1>
    </dataValidation>
    <dataValidation operator="greaterThanOrEqual" allowBlank="1" showInputMessage="1" showErrorMessage="1" sqref="I47:I49 AL38:AM45 L47:L49 AJ38:AJ46"/>
    <dataValidation type="list" allowBlank="1" showInputMessage="1" showErrorMessage="1" sqref="B11">
      <formula1>INDIRECT(AK1)</formula1>
    </dataValidation>
    <dataValidation type="list" allowBlank="1" showInputMessage="1" showErrorMessage="1" sqref="C11:C30">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4" fitToWidth="0" fitToHeight="0" orientation="landscape" r:id="rId1"/>
  <headerFooter alignWithMargins="0">
    <oddHeader>&amp;L&amp;"ＭＳ ゴシック,標準"&amp;10（参考様式）</oddHeader>
  </headerFooter>
  <rowBreaks count="2" manualBreakCount="2">
    <brk id="35" max="39" man="1"/>
    <brk id="73" max="3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3"/>
  <sheetViews>
    <sheetView showGridLines="0" view="pageBreakPreview" zoomScaleNormal="100" zoomScaleSheetLayoutView="100" workbookViewId="0"/>
  </sheetViews>
  <sheetFormatPr defaultColWidth="9.109375" defaultRowHeight="21" customHeight="1"/>
  <cols>
    <col min="1" max="1" width="2.88671875" style="44" customWidth="1"/>
    <col min="2" max="2" width="13.44140625" style="38" customWidth="1"/>
    <col min="3" max="3" width="7.33203125" style="44" customWidth="1"/>
    <col min="4" max="5" width="8.44140625" style="44" customWidth="1"/>
    <col min="6" max="36" width="2.88671875" style="44" customWidth="1"/>
    <col min="37" max="37" width="7.33203125" style="44" customWidth="1"/>
    <col min="38" max="39" width="8.44140625" style="44" customWidth="1"/>
    <col min="40" max="40" width="6.21875" style="44" customWidth="1"/>
    <col min="41" max="16384" width="9.109375" style="44"/>
  </cols>
  <sheetData>
    <row r="1" spans="1:40" ht="20.100000000000001" customHeight="1">
      <c r="A1" s="37" t="s">
        <v>72</v>
      </c>
      <c r="C1" s="39"/>
      <c r="D1" s="39"/>
      <c r="E1" s="39"/>
      <c r="F1" s="39"/>
      <c r="G1" s="39"/>
      <c r="H1" s="39"/>
      <c r="I1" s="39"/>
      <c r="J1" s="39"/>
      <c r="K1" s="39"/>
      <c r="L1" s="39"/>
      <c r="M1" s="39"/>
      <c r="N1" s="39"/>
      <c r="O1" s="39"/>
      <c r="P1" s="39"/>
      <c r="Q1" s="39"/>
      <c r="R1" s="39"/>
      <c r="S1" s="39"/>
      <c r="T1" s="39"/>
      <c r="U1" s="39"/>
      <c r="V1" s="39"/>
      <c r="W1" s="39"/>
      <c r="X1" s="40"/>
      <c r="Y1" s="40"/>
      <c r="Z1" s="41"/>
      <c r="AA1" s="41"/>
      <c r="AB1" s="41"/>
      <c r="AC1" s="41"/>
      <c r="AD1" s="42"/>
      <c r="AE1" s="42"/>
      <c r="AF1" s="42"/>
      <c r="AG1" s="42"/>
      <c r="AH1" s="42"/>
      <c r="AI1" s="43" t="s">
        <v>73</v>
      </c>
      <c r="AJ1" s="43"/>
      <c r="AK1" s="638" t="s">
        <v>193</v>
      </c>
      <c r="AL1" s="638"/>
      <c r="AM1" s="638"/>
      <c r="AN1" s="638"/>
    </row>
    <row r="2" spans="1:40" ht="18" customHeight="1">
      <c r="A2" s="45"/>
      <c r="B2" s="46"/>
      <c r="C2" s="46"/>
      <c r="D2" s="46"/>
      <c r="E2" s="46"/>
      <c r="F2" s="46"/>
      <c r="G2" s="46"/>
      <c r="H2" s="46"/>
      <c r="I2" s="46"/>
      <c r="J2" s="46"/>
      <c r="K2" s="47"/>
      <c r="L2" s="47"/>
      <c r="M2" s="639">
        <v>2024</v>
      </c>
      <c r="N2" s="639"/>
      <c r="O2" s="639"/>
      <c r="P2" s="639"/>
      <c r="Q2" s="640" t="s">
        <v>75</v>
      </c>
      <c r="R2" s="640"/>
      <c r="S2" s="639">
        <v>5</v>
      </c>
      <c r="T2" s="639"/>
      <c r="U2" s="640" t="s">
        <v>76</v>
      </c>
      <c r="V2" s="640"/>
      <c r="W2" s="46"/>
      <c r="X2" s="46"/>
      <c r="Y2" s="46"/>
      <c r="Z2" s="41"/>
      <c r="AA2" s="41"/>
      <c r="AC2" s="43"/>
      <c r="AD2" s="46"/>
      <c r="AE2" s="46"/>
      <c r="AF2" s="46"/>
      <c r="AG2" s="46"/>
      <c r="AH2" s="46"/>
      <c r="AI2" s="43" t="s">
        <v>77</v>
      </c>
      <c r="AJ2" s="43"/>
      <c r="AK2" s="641"/>
      <c r="AL2" s="641"/>
      <c r="AM2" s="641"/>
      <c r="AN2" s="641"/>
    </row>
    <row r="3" spans="1:40" ht="18" customHeight="1">
      <c r="A3" s="48"/>
      <c r="B3" s="48"/>
      <c r="C3" s="48"/>
      <c r="D3" s="48"/>
      <c r="E3" s="48"/>
      <c r="F3" s="48"/>
      <c r="G3" s="48"/>
      <c r="H3" s="48"/>
      <c r="I3" s="48"/>
      <c r="J3" s="48"/>
      <c r="K3" s="48"/>
      <c r="L3" s="48"/>
      <c r="M3" s="48"/>
      <c r="N3" s="48"/>
      <c r="O3" s="48"/>
      <c r="P3" s="48"/>
      <c r="Q3" s="48"/>
      <c r="R3" s="48"/>
      <c r="S3" s="48"/>
      <c r="T3" s="48"/>
      <c r="U3" s="48"/>
      <c r="V3" s="48"/>
      <c r="W3" s="48"/>
      <c r="Y3" s="49"/>
      <c r="Z3" s="49"/>
      <c r="AA3" s="49"/>
      <c r="AB3" s="41"/>
      <c r="AC3" s="49"/>
      <c r="AD3" s="49"/>
      <c r="AE3" s="49"/>
      <c r="AF3" s="49"/>
      <c r="AG3" s="49"/>
      <c r="AH3" s="49"/>
      <c r="AI3" s="50" t="s">
        <v>78</v>
      </c>
      <c r="AJ3" s="43"/>
      <c r="AK3" s="642"/>
      <c r="AL3" s="642"/>
      <c r="AM3" s="642"/>
      <c r="AN3" s="642"/>
    </row>
    <row r="4" spans="1:40" ht="18" customHeight="1">
      <c r="A4" s="48"/>
      <c r="B4" s="48"/>
      <c r="C4" s="48"/>
      <c r="D4" s="48"/>
      <c r="E4" s="48"/>
      <c r="F4" s="48"/>
      <c r="G4" s="48"/>
      <c r="H4" s="48"/>
      <c r="I4" s="48"/>
      <c r="J4" s="48"/>
      <c r="K4" s="48"/>
      <c r="L4" s="48"/>
      <c r="M4" s="48"/>
      <c r="N4" s="48"/>
      <c r="O4" s="48"/>
      <c r="P4" s="48"/>
      <c r="Q4" s="48"/>
      <c r="R4" s="48"/>
      <c r="S4" s="48"/>
      <c r="T4" s="48"/>
      <c r="U4" s="48"/>
      <c r="V4" s="48"/>
      <c r="W4" s="48"/>
      <c r="Y4" s="49"/>
      <c r="Z4" s="49"/>
      <c r="AA4" s="49"/>
      <c r="AB4" s="41"/>
      <c r="AC4" s="49"/>
      <c r="AD4" s="49"/>
      <c r="AE4" s="49"/>
      <c r="AF4" s="49"/>
      <c r="AG4" s="49"/>
      <c r="AH4" s="49"/>
      <c r="AI4" s="50" t="s">
        <v>79</v>
      </c>
      <c r="AJ4" s="43"/>
      <c r="AK4" s="642"/>
      <c r="AL4" s="642"/>
      <c r="AM4" s="642"/>
      <c r="AN4" s="642"/>
    </row>
    <row r="5" spans="1:40" ht="18" customHeight="1">
      <c r="A5" s="48"/>
      <c r="B5" s="48"/>
      <c r="C5" s="48"/>
      <c r="D5" s="48"/>
      <c r="E5" s="48"/>
      <c r="F5" s="48"/>
      <c r="G5" s="48"/>
      <c r="H5" s="48"/>
      <c r="I5" s="48"/>
      <c r="J5" s="48"/>
      <c r="K5" s="48"/>
      <c r="L5" s="48"/>
      <c r="M5" s="48"/>
      <c r="N5" s="48"/>
      <c r="O5" s="48"/>
      <c r="P5" s="48"/>
      <c r="Q5" s="48"/>
      <c r="R5" s="48"/>
      <c r="S5" s="48"/>
      <c r="U5" s="48"/>
      <c r="V5" s="48"/>
      <c r="W5" s="48"/>
      <c r="Y5" s="49"/>
      <c r="Z5" s="49"/>
      <c r="AA5" s="49"/>
      <c r="AB5" s="41"/>
      <c r="AC5" s="49"/>
      <c r="AD5" s="49"/>
      <c r="AE5" s="49"/>
      <c r="AF5" s="49"/>
      <c r="AG5" s="50" t="s">
        <v>80</v>
      </c>
      <c r="AH5" s="643"/>
      <c r="AI5" s="643"/>
      <c r="AJ5" s="643"/>
      <c r="AK5" s="49" t="s">
        <v>81</v>
      </c>
      <c r="AL5" s="130"/>
      <c r="AM5" s="49" t="s">
        <v>82</v>
      </c>
      <c r="AN5" s="41"/>
    </row>
    <row r="6" spans="1:40" ht="9.9" customHeight="1">
      <c r="A6" s="45"/>
      <c r="B6" s="51"/>
      <c r="C6" s="51"/>
      <c r="D6" s="51"/>
      <c r="E6" s="51"/>
      <c r="F6" s="51"/>
      <c r="G6" s="51"/>
      <c r="H6" s="51"/>
      <c r="I6" s="51"/>
      <c r="J6" s="51"/>
      <c r="K6" s="51"/>
      <c r="L6" s="51"/>
      <c r="M6" s="51"/>
      <c r="N6" s="51"/>
      <c r="O6" s="51"/>
      <c r="P6" s="51"/>
      <c r="Q6" s="51"/>
      <c r="R6" s="51"/>
      <c r="S6" s="51"/>
      <c r="T6" s="51"/>
      <c r="U6" s="51"/>
      <c r="V6" s="51"/>
      <c r="W6" s="51"/>
      <c r="X6" s="52"/>
      <c r="Y6" s="52"/>
      <c r="Z6" s="52"/>
      <c r="AA6" s="52"/>
      <c r="AB6" s="52"/>
      <c r="AC6" s="52"/>
      <c r="AD6" s="52"/>
      <c r="AE6" s="52"/>
      <c r="AF6" s="52"/>
      <c r="AG6" s="52"/>
      <c r="AH6" s="52"/>
      <c r="AI6" s="52"/>
      <c r="AJ6" s="52"/>
      <c r="AK6" s="52"/>
      <c r="AL6" s="52"/>
      <c r="AM6" s="45"/>
      <c r="AN6" s="41"/>
    </row>
    <row r="7" spans="1:40" ht="15" customHeight="1">
      <c r="A7" s="644" t="s">
        <v>83</v>
      </c>
      <c r="B7" s="645" t="s">
        <v>84</v>
      </c>
      <c r="C7" s="646" t="s">
        <v>85</v>
      </c>
      <c r="D7" s="645" t="s">
        <v>86</v>
      </c>
      <c r="E7" s="649" t="s">
        <v>87</v>
      </c>
      <c r="F7" s="650" t="s">
        <v>88</v>
      </c>
      <c r="G7" s="650"/>
      <c r="H7" s="650"/>
      <c r="I7" s="650"/>
      <c r="J7" s="650"/>
      <c r="K7" s="650"/>
      <c r="L7" s="650"/>
      <c r="M7" s="650"/>
      <c r="N7" s="650"/>
      <c r="O7" s="650"/>
      <c r="P7" s="650"/>
      <c r="Q7" s="650"/>
      <c r="R7" s="650"/>
      <c r="S7" s="650"/>
      <c r="T7" s="650"/>
      <c r="U7" s="650"/>
      <c r="V7" s="650"/>
      <c r="W7" s="650"/>
      <c r="X7" s="650"/>
      <c r="Y7" s="650"/>
      <c r="Z7" s="650"/>
      <c r="AA7" s="650"/>
      <c r="AB7" s="650"/>
      <c r="AC7" s="650"/>
      <c r="AD7" s="650"/>
      <c r="AE7" s="650"/>
      <c r="AF7" s="650"/>
      <c r="AG7" s="650"/>
      <c r="AH7" s="650"/>
      <c r="AI7" s="650"/>
      <c r="AJ7" s="650"/>
      <c r="AK7" s="651" t="s">
        <v>89</v>
      </c>
      <c r="AL7" s="653" t="s">
        <v>90</v>
      </c>
      <c r="AM7" s="654" t="s">
        <v>91</v>
      </c>
      <c r="AN7" s="654"/>
    </row>
    <row r="8" spans="1:40" ht="15" customHeight="1">
      <c r="A8" s="644"/>
      <c r="B8" s="645"/>
      <c r="C8" s="647"/>
      <c r="D8" s="645"/>
      <c r="E8" s="649"/>
      <c r="F8" s="645" t="s">
        <v>92</v>
      </c>
      <c r="G8" s="645"/>
      <c r="H8" s="645"/>
      <c r="I8" s="645"/>
      <c r="J8" s="645"/>
      <c r="K8" s="645"/>
      <c r="L8" s="645"/>
      <c r="M8" s="645" t="s">
        <v>93</v>
      </c>
      <c r="N8" s="645"/>
      <c r="O8" s="645"/>
      <c r="P8" s="645"/>
      <c r="Q8" s="645"/>
      <c r="R8" s="645"/>
      <c r="S8" s="645"/>
      <c r="T8" s="645" t="s">
        <v>94</v>
      </c>
      <c r="U8" s="645"/>
      <c r="V8" s="645"/>
      <c r="W8" s="645"/>
      <c r="X8" s="645"/>
      <c r="Y8" s="645"/>
      <c r="Z8" s="645"/>
      <c r="AA8" s="645" t="s">
        <v>95</v>
      </c>
      <c r="AB8" s="645"/>
      <c r="AC8" s="645"/>
      <c r="AD8" s="645"/>
      <c r="AE8" s="645"/>
      <c r="AF8" s="645"/>
      <c r="AG8" s="645"/>
      <c r="AH8" s="645" t="s">
        <v>96</v>
      </c>
      <c r="AI8" s="645"/>
      <c r="AJ8" s="645"/>
      <c r="AK8" s="651"/>
      <c r="AL8" s="653"/>
      <c r="AM8" s="654"/>
      <c r="AN8" s="654"/>
    </row>
    <row r="9" spans="1:40" ht="15" customHeight="1">
      <c r="A9" s="644"/>
      <c r="B9" s="645"/>
      <c r="C9" s="647"/>
      <c r="D9" s="645"/>
      <c r="E9" s="649"/>
      <c r="F9" s="53">
        <f>DATE($M$2,$S$2,1)</f>
        <v>45413</v>
      </c>
      <c r="G9" s="53">
        <f>DATE($M$2,$S$2,2)</f>
        <v>45414</v>
      </c>
      <c r="H9" s="53">
        <f>DATE($M$2,$S$2,3)</f>
        <v>45415</v>
      </c>
      <c r="I9" s="53">
        <f>DATE($M$2,$S$2,4)</f>
        <v>45416</v>
      </c>
      <c r="J9" s="53">
        <f>DATE($M$2,$S$2,5)</f>
        <v>45417</v>
      </c>
      <c r="K9" s="53">
        <f>DATE($M$2,$S$2,6)</f>
        <v>45418</v>
      </c>
      <c r="L9" s="53">
        <f>DATE($M$2,$S$2,7)</f>
        <v>45419</v>
      </c>
      <c r="M9" s="53">
        <f>DATE($M$2,$S$2,8)</f>
        <v>45420</v>
      </c>
      <c r="N9" s="53">
        <f>DATE($M$2,$S$2,9)</f>
        <v>45421</v>
      </c>
      <c r="O9" s="53">
        <f>DATE($M$2,$S$2,10)</f>
        <v>45422</v>
      </c>
      <c r="P9" s="53">
        <f>DATE($M$2,$S$2,11)</f>
        <v>45423</v>
      </c>
      <c r="Q9" s="53">
        <f>DATE($M$2,$S$2,12)</f>
        <v>45424</v>
      </c>
      <c r="R9" s="53">
        <f>DATE($M$2,$S$2,13)</f>
        <v>45425</v>
      </c>
      <c r="S9" s="53">
        <f>DATE($M$2,$S$2,14)</f>
        <v>45426</v>
      </c>
      <c r="T9" s="53">
        <f>DATE($M$2,$S$2,15)</f>
        <v>45427</v>
      </c>
      <c r="U9" s="53">
        <f>DATE($M$2,$S$2,16)</f>
        <v>45428</v>
      </c>
      <c r="V9" s="53">
        <f>DATE($M$2,$S$2,17)</f>
        <v>45429</v>
      </c>
      <c r="W9" s="53">
        <f>DATE($M$2,$S$2,18)</f>
        <v>45430</v>
      </c>
      <c r="X9" s="53">
        <f>DATE($M$2,$S$2,19)</f>
        <v>45431</v>
      </c>
      <c r="Y9" s="53">
        <f>DATE($M$2,$S$2,20)</f>
        <v>45432</v>
      </c>
      <c r="Z9" s="53">
        <f>DATE($M$2,$S$2,21)</f>
        <v>45433</v>
      </c>
      <c r="AA9" s="53">
        <f>DATE($M$2,$S$2,22)</f>
        <v>45434</v>
      </c>
      <c r="AB9" s="53">
        <f>DATE($M$2,$S$2,23)</f>
        <v>45435</v>
      </c>
      <c r="AC9" s="53">
        <f>DATE($M$2,$S$2,24)</f>
        <v>45436</v>
      </c>
      <c r="AD9" s="53">
        <f>DATE($M$2,$S$2,25)</f>
        <v>45437</v>
      </c>
      <c r="AE9" s="53">
        <f>DATE($M$2,$S$2,26)</f>
        <v>45438</v>
      </c>
      <c r="AF9" s="53">
        <f>DATE($M$2,$S$2,27)</f>
        <v>45439</v>
      </c>
      <c r="AG9" s="53">
        <f>DATE($M$2,$S$2,28)</f>
        <v>45440</v>
      </c>
      <c r="AH9" s="53">
        <f>IF(DAY(EOMONTH(F9,0))&lt;29,"",DATE($M$2,$S$2,29))</f>
        <v>45441</v>
      </c>
      <c r="AI9" s="53">
        <f>IF(DAY(EOMONTH(F9,0))&lt;30,"",DATE($M$2,$S$2,30))</f>
        <v>45442</v>
      </c>
      <c r="AJ9" s="53">
        <f>IF(DAY(EOMONTH(F9,0))&lt;31,"",DATE($M$2,$S$2,31))</f>
        <v>45443</v>
      </c>
      <c r="AK9" s="651"/>
      <c r="AL9" s="653"/>
      <c r="AM9" s="654"/>
      <c r="AN9" s="654"/>
    </row>
    <row r="10" spans="1:40" ht="15" customHeight="1">
      <c r="A10" s="644"/>
      <c r="B10" s="645"/>
      <c r="C10" s="648"/>
      <c r="D10" s="645"/>
      <c r="E10" s="649"/>
      <c r="F10" s="54">
        <f>DATE($M$2,$S$2,1)</f>
        <v>45413</v>
      </c>
      <c r="G10" s="54">
        <f>DATE($M$2,$S$2,2)</f>
        <v>45414</v>
      </c>
      <c r="H10" s="54">
        <f>DATE($M$2,$S$2,3)</f>
        <v>45415</v>
      </c>
      <c r="I10" s="54">
        <f>DATE($M$2,$S$2,4)</f>
        <v>45416</v>
      </c>
      <c r="J10" s="54">
        <f>DATE($M$2,$S$2,5)</f>
        <v>45417</v>
      </c>
      <c r="K10" s="54">
        <f>DATE($M$2,$S$2,6)</f>
        <v>45418</v>
      </c>
      <c r="L10" s="54">
        <f>DATE($M$2,$S$2,7)</f>
        <v>45419</v>
      </c>
      <c r="M10" s="54">
        <f>DATE($M$2,$S$2,8)</f>
        <v>45420</v>
      </c>
      <c r="N10" s="54">
        <f>DATE($M$2,$S$2,9)</f>
        <v>45421</v>
      </c>
      <c r="O10" s="54">
        <f>DATE($M$2,$S$2,10)</f>
        <v>45422</v>
      </c>
      <c r="P10" s="54">
        <f>DATE($M$2,$S$2,11)</f>
        <v>45423</v>
      </c>
      <c r="Q10" s="54">
        <f>DATE($M$2,$S$2,12)</f>
        <v>45424</v>
      </c>
      <c r="R10" s="54">
        <f>DATE($M$2,$S$2,13)</f>
        <v>45425</v>
      </c>
      <c r="S10" s="54">
        <f>DATE($M$2,$S$2,14)</f>
        <v>45426</v>
      </c>
      <c r="T10" s="54">
        <f>DATE($M$2,$S$2,15)</f>
        <v>45427</v>
      </c>
      <c r="U10" s="54">
        <f>DATE($M$2,$S$2,16)</f>
        <v>45428</v>
      </c>
      <c r="V10" s="54">
        <f>DATE($M$2,$S$2,17)</f>
        <v>45429</v>
      </c>
      <c r="W10" s="54">
        <f>DATE($M$2,$S$2,18)</f>
        <v>45430</v>
      </c>
      <c r="X10" s="54">
        <f>DATE($M$2,$S$2,19)</f>
        <v>45431</v>
      </c>
      <c r="Y10" s="54">
        <f>DATE($M$2,$S$2,20)</f>
        <v>45432</v>
      </c>
      <c r="Z10" s="54">
        <f>DATE($M$2,$S$2,21)</f>
        <v>45433</v>
      </c>
      <c r="AA10" s="54">
        <f>DATE($M$2,$S$2,22)</f>
        <v>45434</v>
      </c>
      <c r="AB10" s="54">
        <f>DATE($M$2,$S$2,23)</f>
        <v>45435</v>
      </c>
      <c r="AC10" s="54">
        <f>DATE($M$2,$S$2,24)</f>
        <v>45436</v>
      </c>
      <c r="AD10" s="54">
        <f>DATE($M$2,$S$2,25)</f>
        <v>45437</v>
      </c>
      <c r="AE10" s="54">
        <f>DATE($M$2,$S$2,26)</f>
        <v>45438</v>
      </c>
      <c r="AF10" s="54">
        <f>DATE($M$2,$S$2,27)</f>
        <v>45439</v>
      </c>
      <c r="AG10" s="54">
        <f>DATE($M$2,$S$2,28)</f>
        <v>45440</v>
      </c>
      <c r="AH10" s="54">
        <f>IF(DAY(EOMONTH(F10,0))&lt;29,"",DATE($M$2,$S$2,29))</f>
        <v>45441</v>
      </c>
      <c r="AI10" s="54">
        <f>IF(DAY(EOMONTH(F10,0))&lt;30,"",DATE($M$2,$S$2,30))</f>
        <v>45442</v>
      </c>
      <c r="AJ10" s="54">
        <f>IF(DAY(EOMONTH(F10,0))&lt;31,"",DATE($M$2,$S$2,31))</f>
        <v>45443</v>
      </c>
      <c r="AK10" s="651"/>
      <c r="AL10" s="653"/>
      <c r="AM10" s="654"/>
      <c r="AN10" s="654"/>
    </row>
    <row r="11" spans="1:40" ht="18" customHeight="1">
      <c r="A11" s="129">
        <v>1</v>
      </c>
      <c r="B11" s="55" t="s">
        <v>152</v>
      </c>
      <c r="C11" s="56" t="s">
        <v>98</v>
      </c>
      <c r="D11" s="57"/>
      <c r="E11" s="58" t="s">
        <v>98</v>
      </c>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60">
        <f>+SUM(F11:AJ11)</f>
        <v>0</v>
      </c>
      <c r="AL11" s="61">
        <f>IF($AK$3="４週",AK11/4,AK11/(DAY(EOMONTH($F$9,0))/7))</f>
        <v>0</v>
      </c>
      <c r="AM11" s="652"/>
      <c r="AN11" s="652"/>
    </row>
    <row r="12" spans="1:40" ht="18" customHeight="1">
      <c r="A12" s="129">
        <v>2</v>
      </c>
      <c r="B12" s="55" t="s">
        <v>194</v>
      </c>
      <c r="C12" s="56" t="s">
        <v>99</v>
      </c>
      <c r="D12" s="57"/>
      <c r="E12" s="58" t="s">
        <v>99</v>
      </c>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60">
        <f t="shared" ref="AK12:AK31" si="0">+SUM(F12:AJ12)</f>
        <v>0</v>
      </c>
      <c r="AL12" s="61">
        <f>IF($AK$3="４週",AK12/4,AK12/(DAY(EOMONTH($F$9,0))/7))</f>
        <v>0</v>
      </c>
      <c r="AM12" s="652"/>
      <c r="AN12" s="652"/>
    </row>
    <row r="13" spans="1:40" ht="18" customHeight="1">
      <c r="A13" s="129">
        <v>3</v>
      </c>
      <c r="B13" s="55" t="s">
        <v>194</v>
      </c>
      <c r="C13" s="56" t="s">
        <v>100</v>
      </c>
      <c r="D13" s="57"/>
      <c r="E13" s="58" t="s">
        <v>100</v>
      </c>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60">
        <f t="shared" si="0"/>
        <v>0</v>
      </c>
      <c r="AL13" s="61">
        <f>IF($AK$3="４週",AK13/4,AK13/(DAY(EOMONTH($F$9,0))/7))</f>
        <v>0</v>
      </c>
      <c r="AM13" s="652"/>
      <c r="AN13" s="652"/>
    </row>
    <row r="14" spans="1:40" ht="18" customHeight="1">
      <c r="A14" s="129">
        <v>4</v>
      </c>
      <c r="B14" s="55" t="s">
        <v>194</v>
      </c>
      <c r="C14" s="56" t="s">
        <v>101</v>
      </c>
      <c r="D14" s="57"/>
      <c r="E14" s="58" t="s">
        <v>101</v>
      </c>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60">
        <f t="shared" si="0"/>
        <v>0</v>
      </c>
      <c r="AL14" s="61">
        <f>IF($AK$3="４週",AK14/4,AK14/(DAY(EOMONTH($F$9,0))/7))</f>
        <v>0</v>
      </c>
      <c r="AM14" s="652"/>
      <c r="AN14" s="652"/>
    </row>
    <row r="15" spans="1:40" ht="18" customHeight="1">
      <c r="A15" s="129">
        <v>5</v>
      </c>
      <c r="B15" s="55" t="s">
        <v>195</v>
      </c>
      <c r="C15" s="56"/>
      <c r="D15" s="57"/>
      <c r="E15" s="58"/>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60">
        <f t="shared" si="0"/>
        <v>0</v>
      </c>
      <c r="AL15" s="61">
        <f t="shared" ref="AL15:AL30" si="1">IF($AK$3="４週",AK15/4,AK15/(DAY(EOMONTH($F$9,0))/7))</f>
        <v>0</v>
      </c>
      <c r="AM15" s="652"/>
      <c r="AN15" s="652"/>
    </row>
    <row r="16" spans="1:40" ht="18" customHeight="1">
      <c r="A16" s="129">
        <v>6</v>
      </c>
      <c r="B16" s="55"/>
      <c r="C16" s="56"/>
      <c r="D16" s="57"/>
      <c r="E16" s="58"/>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60">
        <f t="shared" si="0"/>
        <v>0</v>
      </c>
      <c r="AL16" s="61">
        <f t="shared" si="1"/>
        <v>0</v>
      </c>
      <c r="AM16" s="652"/>
      <c r="AN16" s="652"/>
    </row>
    <row r="17" spans="1:40" ht="18" customHeight="1">
      <c r="A17" s="129">
        <v>7</v>
      </c>
      <c r="B17" s="55"/>
      <c r="C17" s="56"/>
      <c r="D17" s="57"/>
      <c r="E17" s="58"/>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60">
        <f t="shared" si="0"/>
        <v>0</v>
      </c>
      <c r="AL17" s="61">
        <f t="shared" si="1"/>
        <v>0</v>
      </c>
      <c r="AM17" s="652"/>
      <c r="AN17" s="652"/>
    </row>
    <row r="18" spans="1:40" ht="18" customHeight="1">
      <c r="A18" s="129">
        <v>8</v>
      </c>
      <c r="B18" s="55"/>
      <c r="C18" s="56"/>
      <c r="D18" s="57"/>
      <c r="E18" s="58"/>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60">
        <f t="shared" si="0"/>
        <v>0</v>
      </c>
      <c r="AL18" s="61">
        <f t="shared" si="1"/>
        <v>0</v>
      </c>
      <c r="AM18" s="652"/>
      <c r="AN18" s="652"/>
    </row>
    <row r="19" spans="1:40" ht="18" customHeight="1">
      <c r="A19" s="129">
        <v>9</v>
      </c>
      <c r="B19" s="55"/>
      <c r="C19" s="56"/>
      <c r="D19" s="57"/>
      <c r="E19" s="58"/>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60">
        <f t="shared" si="0"/>
        <v>0</v>
      </c>
      <c r="AL19" s="61">
        <f t="shared" si="1"/>
        <v>0</v>
      </c>
      <c r="AM19" s="652"/>
      <c r="AN19" s="652"/>
    </row>
    <row r="20" spans="1:40" ht="18" customHeight="1">
      <c r="A20" s="129">
        <v>10</v>
      </c>
      <c r="B20" s="55"/>
      <c r="C20" s="56"/>
      <c r="D20" s="57"/>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60">
        <f t="shared" si="0"/>
        <v>0</v>
      </c>
      <c r="AL20" s="61">
        <f t="shared" si="1"/>
        <v>0</v>
      </c>
      <c r="AM20" s="652"/>
      <c r="AN20" s="652"/>
    </row>
    <row r="21" spans="1:40" ht="18" customHeight="1">
      <c r="A21" s="129">
        <v>11</v>
      </c>
      <c r="B21" s="55"/>
      <c r="C21" s="56"/>
      <c r="D21" s="57"/>
      <c r="E21" s="58"/>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60">
        <f t="shared" si="0"/>
        <v>0</v>
      </c>
      <c r="AL21" s="61">
        <f t="shared" si="1"/>
        <v>0</v>
      </c>
      <c r="AM21" s="652"/>
      <c r="AN21" s="652"/>
    </row>
    <row r="22" spans="1:40" ht="18" customHeight="1">
      <c r="A22" s="129">
        <v>12</v>
      </c>
      <c r="B22" s="55"/>
      <c r="C22" s="56"/>
      <c r="D22" s="57"/>
      <c r="E22" s="58"/>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60">
        <f t="shared" si="0"/>
        <v>0</v>
      </c>
      <c r="AL22" s="61">
        <f t="shared" si="1"/>
        <v>0</v>
      </c>
      <c r="AM22" s="652"/>
      <c r="AN22" s="652"/>
    </row>
    <row r="23" spans="1:40" ht="18" customHeight="1">
      <c r="A23" s="129">
        <v>13</v>
      </c>
      <c r="B23" s="55"/>
      <c r="C23" s="56"/>
      <c r="D23" s="57"/>
      <c r="E23" s="58"/>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60">
        <f t="shared" si="0"/>
        <v>0</v>
      </c>
      <c r="AL23" s="61">
        <f t="shared" si="1"/>
        <v>0</v>
      </c>
      <c r="AM23" s="652"/>
      <c r="AN23" s="652"/>
    </row>
    <row r="24" spans="1:40" ht="18" customHeight="1">
      <c r="A24" s="129">
        <v>14</v>
      </c>
      <c r="B24" s="55"/>
      <c r="C24" s="56"/>
      <c r="D24" s="57"/>
      <c r="E24" s="58"/>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60">
        <f t="shared" si="0"/>
        <v>0</v>
      </c>
      <c r="AL24" s="61">
        <f t="shared" si="1"/>
        <v>0</v>
      </c>
      <c r="AM24" s="652"/>
      <c r="AN24" s="652"/>
    </row>
    <row r="25" spans="1:40" ht="18" customHeight="1">
      <c r="A25" s="129">
        <v>15</v>
      </c>
      <c r="B25" s="55"/>
      <c r="C25" s="56"/>
      <c r="D25" s="57"/>
      <c r="E25" s="58"/>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60">
        <f t="shared" si="0"/>
        <v>0</v>
      </c>
      <c r="AL25" s="61">
        <f t="shared" si="1"/>
        <v>0</v>
      </c>
      <c r="AM25" s="652"/>
      <c r="AN25" s="652"/>
    </row>
    <row r="26" spans="1:40" ht="18" customHeight="1">
      <c r="A26" s="129">
        <v>16</v>
      </c>
      <c r="B26" s="55"/>
      <c r="C26" s="56"/>
      <c r="D26" s="57"/>
      <c r="E26" s="58"/>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60">
        <f t="shared" si="0"/>
        <v>0</v>
      </c>
      <c r="AL26" s="61">
        <f t="shared" si="1"/>
        <v>0</v>
      </c>
      <c r="AM26" s="652"/>
      <c r="AN26" s="652"/>
    </row>
    <row r="27" spans="1:40" ht="18" customHeight="1">
      <c r="A27" s="129">
        <v>17</v>
      </c>
      <c r="B27" s="55"/>
      <c r="C27" s="56"/>
      <c r="D27" s="57"/>
      <c r="E27" s="58"/>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60">
        <f t="shared" si="0"/>
        <v>0</v>
      </c>
      <c r="AL27" s="61">
        <f t="shared" si="1"/>
        <v>0</v>
      </c>
      <c r="AM27" s="652"/>
      <c r="AN27" s="652"/>
    </row>
    <row r="28" spans="1:40" ht="18" customHeight="1">
      <c r="A28" s="129">
        <v>18</v>
      </c>
      <c r="B28" s="55"/>
      <c r="C28" s="56"/>
      <c r="D28" s="57"/>
      <c r="E28" s="58"/>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60">
        <f t="shared" si="0"/>
        <v>0</v>
      </c>
      <c r="AL28" s="61">
        <f t="shared" si="1"/>
        <v>0</v>
      </c>
      <c r="AM28" s="652"/>
      <c r="AN28" s="652"/>
    </row>
    <row r="29" spans="1:40" ht="18" customHeight="1">
      <c r="A29" s="129">
        <v>19</v>
      </c>
      <c r="B29" s="55"/>
      <c r="C29" s="56"/>
      <c r="D29" s="57"/>
      <c r="E29" s="58"/>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60">
        <f t="shared" si="0"/>
        <v>0</v>
      </c>
      <c r="AL29" s="61">
        <f t="shared" si="1"/>
        <v>0</v>
      </c>
      <c r="AM29" s="652"/>
      <c r="AN29" s="652"/>
    </row>
    <row r="30" spans="1:40" ht="18" customHeight="1">
      <c r="A30" s="129">
        <v>20</v>
      </c>
      <c r="B30" s="55"/>
      <c r="C30" s="56"/>
      <c r="D30" s="57"/>
      <c r="E30" s="58"/>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60">
        <f t="shared" si="0"/>
        <v>0</v>
      </c>
      <c r="AL30" s="61">
        <f t="shared" si="1"/>
        <v>0</v>
      </c>
      <c r="AM30" s="652"/>
      <c r="AN30" s="652"/>
    </row>
    <row r="31" spans="1:40" ht="18" customHeight="1">
      <c r="A31" s="649" t="s">
        <v>102</v>
      </c>
      <c r="B31" s="663"/>
      <c r="C31" s="663"/>
      <c r="D31" s="663"/>
      <c r="E31" s="663"/>
      <c r="F31" s="62">
        <f>+SUM(F11:F30)</f>
        <v>0</v>
      </c>
      <c r="G31" s="62">
        <f t="shared" ref="G31:AJ31" si="2">+SUM(G11:G30)</f>
        <v>0</v>
      </c>
      <c r="H31" s="62">
        <f t="shared" si="2"/>
        <v>0</v>
      </c>
      <c r="I31" s="62">
        <f t="shared" si="2"/>
        <v>0</v>
      </c>
      <c r="J31" s="62">
        <f t="shared" si="2"/>
        <v>0</v>
      </c>
      <c r="K31" s="62">
        <f t="shared" si="2"/>
        <v>0</v>
      </c>
      <c r="L31" s="62">
        <f t="shared" si="2"/>
        <v>0</v>
      </c>
      <c r="M31" s="62">
        <f t="shared" si="2"/>
        <v>0</v>
      </c>
      <c r="N31" s="62">
        <f t="shared" si="2"/>
        <v>0</v>
      </c>
      <c r="O31" s="62">
        <f t="shared" si="2"/>
        <v>0</v>
      </c>
      <c r="P31" s="62">
        <f t="shared" si="2"/>
        <v>0</v>
      </c>
      <c r="Q31" s="62">
        <f t="shared" si="2"/>
        <v>0</v>
      </c>
      <c r="R31" s="62">
        <f t="shared" si="2"/>
        <v>0</v>
      </c>
      <c r="S31" s="62">
        <f t="shared" si="2"/>
        <v>0</v>
      </c>
      <c r="T31" s="62">
        <f t="shared" si="2"/>
        <v>0</v>
      </c>
      <c r="U31" s="62">
        <f t="shared" si="2"/>
        <v>0</v>
      </c>
      <c r="V31" s="62">
        <f t="shared" si="2"/>
        <v>0</v>
      </c>
      <c r="W31" s="62">
        <f t="shared" si="2"/>
        <v>0</v>
      </c>
      <c r="X31" s="62">
        <f t="shared" si="2"/>
        <v>0</v>
      </c>
      <c r="Y31" s="62">
        <f t="shared" si="2"/>
        <v>0</v>
      </c>
      <c r="Z31" s="62">
        <f t="shared" si="2"/>
        <v>0</v>
      </c>
      <c r="AA31" s="62">
        <f t="shared" si="2"/>
        <v>0</v>
      </c>
      <c r="AB31" s="62">
        <f t="shared" si="2"/>
        <v>0</v>
      </c>
      <c r="AC31" s="62">
        <f t="shared" si="2"/>
        <v>0</v>
      </c>
      <c r="AD31" s="62">
        <f t="shared" si="2"/>
        <v>0</v>
      </c>
      <c r="AE31" s="62">
        <f t="shared" si="2"/>
        <v>0</v>
      </c>
      <c r="AF31" s="62">
        <f t="shared" si="2"/>
        <v>0</v>
      </c>
      <c r="AG31" s="62">
        <f t="shared" si="2"/>
        <v>0</v>
      </c>
      <c r="AH31" s="62">
        <f t="shared" si="2"/>
        <v>0</v>
      </c>
      <c r="AI31" s="62">
        <f t="shared" si="2"/>
        <v>0</v>
      </c>
      <c r="AJ31" s="62">
        <f t="shared" si="2"/>
        <v>0</v>
      </c>
      <c r="AK31" s="60">
        <f t="shared" si="0"/>
        <v>0</v>
      </c>
      <c r="AL31" s="61">
        <f>IF($AK$3="４週",AK31/4,AK31/(DAY(EOMONTH($F$9,0))/7))</f>
        <v>0</v>
      </c>
      <c r="AM31" s="664"/>
      <c r="AN31" s="664"/>
    </row>
    <row r="32" spans="1:40" ht="18" customHeight="1">
      <c r="A32" s="663" t="s">
        <v>103</v>
      </c>
      <c r="B32" s="663"/>
      <c r="C32" s="663"/>
      <c r="D32" s="663"/>
      <c r="E32" s="665"/>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2"/>
      <c r="AL32" s="64"/>
      <c r="AM32" s="664"/>
      <c r="AN32" s="664"/>
    </row>
    <row r="33" spans="1:40" s="68" customFormat="1" ht="15" customHeight="1">
      <c r="A33" s="65"/>
      <c r="B33" s="65"/>
      <c r="C33" s="65"/>
      <c r="D33" s="65"/>
      <c r="E33" s="65"/>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5"/>
      <c r="AL33" s="65"/>
      <c r="AM33" s="67"/>
    </row>
    <row r="34" spans="1:40" s="68" customFormat="1" ht="15" customHeight="1">
      <c r="A34" s="65"/>
      <c r="B34" s="65"/>
      <c r="C34" s="65"/>
      <c r="D34" s="65"/>
      <c r="E34" s="65"/>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5"/>
      <c r="AL34" s="65"/>
      <c r="AM34" s="67"/>
    </row>
    <row r="35" spans="1:40" s="68" customFormat="1" ht="21" customHeight="1">
      <c r="A35" s="160" t="s">
        <v>470</v>
      </c>
      <c r="B35" s="65"/>
      <c r="C35" s="65"/>
      <c r="D35" s="65"/>
      <c r="E35" s="65"/>
      <c r="F35" s="65"/>
      <c r="G35" s="66"/>
      <c r="H35" s="66"/>
      <c r="I35" s="66"/>
      <c r="J35" s="66"/>
      <c r="K35" s="66"/>
      <c r="L35" s="66"/>
      <c r="M35" s="66"/>
      <c r="N35" s="66"/>
      <c r="O35" s="66"/>
      <c r="Y35" s="160"/>
      <c r="AM35" s="65"/>
      <c r="AN35" s="67"/>
    </row>
    <row r="36" spans="1:40" s="68" customFormat="1" ht="24.9" customHeight="1">
      <c r="A36" s="666"/>
      <c r="B36" s="666"/>
      <c r="C36" s="666"/>
      <c r="D36" s="168">
        <f>IF(MONTH($F$9)&lt;7,MONTH($F$9)+6,MONTH($F$9)-6)</f>
        <v>11</v>
      </c>
      <c r="E36" s="162">
        <f>IF(MONTH($F$9)&lt;6,MONTH($F$9)+7,MONTH($F$9)-5)</f>
        <v>12</v>
      </c>
      <c r="F36" s="667">
        <f>IF(MONTH($F$9)&lt;5,MONTH($F$9)+8,MONTH($F$9)-4)</f>
        <v>1</v>
      </c>
      <c r="G36" s="667"/>
      <c r="H36" s="667"/>
      <c r="I36" s="667">
        <f>IF(MONTH($F$9)&lt;4,MONTH($F$9)+9,MONTH($F$9)-3)</f>
        <v>2</v>
      </c>
      <c r="J36" s="667"/>
      <c r="K36" s="667"/>
      <c r="L36" s="667">
        <f>IF(MONTH($F$9)&lt;3,MONTH($F$9)+10,MONTH($F$9)-2)</f>
        <v>3</v>
      </c>
      <c r="M36" s="667"/>
      <c r="N36" s="667"/>
      <c r="O36" s="667">
        <f>IF(MONTH($F$9)&lt;2,MONTH($F$9)+11,MONTH($F$9)-1)</f>
        <v>4</v>
      </c>
      <c r="P36" s="667"/>
      <c r="Q36" s="667"/>
      <c r="R36" s="666" t="s">
        <v>447</v>
      </c>
      <c r="S36" s="666"/>
      <c r="T36" s="666"/>
      <c r="U36" s="666"/>
      <c r="V36" s="668" t="s">
        <v>448</v>
      </c>
      <c r="W36" s="668"/>
      <c r="X36" s="668"/>
      <c r="Y36" s="668"/>
      <c r="Z36" s="668" t="s">
        <v>471</v>
      </c>
      <c r="AA36" s="668"/>
      <c r="AB36" s="668"/>
      <c r="AC36" s="668"/>
    </row>
    <row r="37" spans="1:40" s="68" customFormat="1" ht="18" customHeight="1">
      <c r="A37" s="680" t="s">
        <v>472</v>
      </c>
      <c r="B37" s="680"/>
      <c r="C37" s="680"/>
      <c r="D37" s="59">
        <v>85</v>
      </c>
      <c r="E37" s="59">
        <v>86</v>
      </c>
      <c r="F37" s="675">
        <v>86</v>
      </c>
      <c r="G37" s="675"/>
      <c r="H37" s="675"/>
      <c r="I37" s="675">
        <v>86</v>
      </c>
      <c r="J37" s="675"/>
      <c r="K37" s="675"/>
      <c r="L37" s="675">
        <v>88</v>
      </c>
      <c r="M37" s="675"/>
      <c r="N37" s="675"/>
      <c r="O37" s="675">
        <v>90</v>
      </c>
      <c r="P37" s="675"/>
      <c r="Q37" s="675"/>
      <c r="R37" s="679">
        <f>SUM(D37:Q37)</f>
        <v>521</v>
      </c>
      <c r="S37" s="679"/>
      <c r="T37" s="679"/>
      <c r="U37" s="679"/>
      <c r="V37" s="695">
        <f>ROUNDUP((R37+R38)/6,1)</f>
        <v>106.69999999999999</v>
      </c>
      <c r="W37" s="695"/>
      <c r="X37" s="695"/>
      <c r="Y37" s="695"/>
      <c r="Z37" s="695">
        <f>ROUNDDOWN(V37/35,1)</f>
        <v>3</v>
      </c>
      <c r="AA37" s="695"/>
      <c r="AB37" s="695"/>
      <c r="AC37" s="695"/>
    </row>
    <row r="38" spans="1:40" s="68" customFormat="1" ht="18" customHeight="1">
      <c r="A38" s="680" t="s">
        <v>473</v>
      </c>
      <c r="B38" s="680"/>
      <c r="C38" s="680"/>
      <c r="D38" s="59">
        <v>20</v>
      </c>
      <c r="E38" s="59">
        <v>21</v>
      </c>
      <c r="F38" s="675">
        <v>21</v>
      </c>
      <c r="G38" s="675"/>
      <c r="H38" s="675"/>
      <c r="I38" s="675">
        <v>21</v>
      </c>
      <c r="J38" s="675"/>
      <c r="K38" s="675"/>
      <c r="L38" s="675">
        <v>19</v>
      </c>
      <c r="M38" s="675"/>
      <c r="N38" s="675"/>
      <c r="O38" s="675">
        <v>17</v>
      </c>
      <c r="P38" s="675"/>
      <c r="Q38" s="675"/>
      <c r="R38" s="679">
        <f>+SUM(D38:Q38)</f>
        <v>119</v>
      </c>
      <c r="S38" s="679"/>
      <c r="T38" s="679"/>
      <c r="U38" s="679"/>
      <c r="V38" s="695"/>
      <c r="W38" s="695"/>
      <c r="X38" s="695"/>
      <c r="Y38" s="695"/>
      <c r="Z38" s="695"/>
      <c r="AA38" s="695"/>
      <c r="AB38" s="695"/>
      <c r="AC38" s="695"/>
    </row>
    <row r="39" spans="1:40" ht="21" customHeight="1">
      <c r="A39" s="73" t="s">
        <v>104</v>
      </c>
      <c r="B39" s="44"/>
      <c r="C39" s="52"/>
      <c r="D39" s="52"/>
      <c r="E39" s="52"/>
      <c r="F39" s="52"/>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52"/>
      <c r="AM39" s="52"/>
      <c r="AN39" s="45"/>
    </row>
    <row r="40" spans="1:40" ht="24.9" customHeight="1">
      <c r="A40" s="45"/>
      <c r="B40" s="51"/>
      <c r="C40" s="686" t="str">
        <f>IF(VLOOKUP($AK$1,[5]選択肢!$A$1:$J$31,C45,FALSE)=0,"-",VLOOKUP($AK$1,[5]選択肢!$A$1:$J$31,C45,FALSE))</f>
        <v>管理者</v>
      </c>
      <c r="D40" s="687"/>
      <c r="E40" s="688" t="str">
        <f>IF(VLOOKUP($AK$1,[5]選択肢!$A$1:$J$31,E45,FALSE)=0,"-",VLOOKUP($AK$1,[5]選択肢!$A$1:$J$31,E45,FALSE))</f>
        <v>相談支援専門員</v>
      </c>
      <c r="F40" s="688"/>
      <c r="G40" s="688"/>
      <c r="H40" s="688"/>
      <c r="I40" s="686" t="str">
        <f>IF(VLOOKUP($AK$1,[5]選択肢!$A$1:$J$31,I45,FALSE)=0,"-",VLOOKUP($AK$1,[5]選択肢!$A$1:$J$31,I45,FALSE))</f>
        <v>相談支援員</v>
      </c>
      <c r="J40" s="687"/>
      <c r="K40" s="687"/>
      <c r="L40" s="687"/>
      <c r="M40" s="687"/>
      <c r="N40" s="689"/>
      <c r="O40" s="686" t="str">
        <f>IF(VLOOKUP($AK$1,[5]選択肢!$A$1:$J$31,O45,FALSE)=0,"-",VLOOKUP($AK$1,[5]選択肢!$A$1:$J$31,O45,FALSE))</f>
        <v>-</v>
      </c>
      <c r="P40" s="687"/>
      <c r="Q40" s="687"/>
      <c r="R40" s="687"/>
      <c r="S40" s="687"/>
      <c r="T40" s="689"/>
      <c r="U40" s="686" t="str">
        <f>IF(VLOOKUP($AK$1,[5]選択肢!$A$1:$J$31,U45,FALSE)=0,"-",VLOOKUP($AK$1,[5]選択肢!$A$1:$J$31,U45,FALSE))</f>
        <v>-</v>
      </c>
      <c r="V40" s="687"/>
      <c r="W40" s="687"/>
      <c r="X40" s="687"/>
      <c r="Y40" s="687"/>
      <c r="Z40" s="689"/>
      <c r="AA40" s="686" t="str">
        <f>IF(VLOOKUP($AK$1,[5]選択肢!$A$1:$J$31,AA45,FALSE)=0,"-",VLOOKUP($AK$1,[5]選択肢!$A$1:$J$31,AA45,FALSE))</f>
        <v>-</v>
      </c>
      <c r="AB40" s="687"/>
      <c r="AC40" s="687"/>
      <c r="AD40" s="687"/>
      <c r="AE40" s="687"/>
      <c r="AF40" s="689"/>
      <c r="AG40" s="688" t="str">
        <f>IF(VLOOKUP($AK$1,[5]選択肢!$A$1:$J$31,AG45,FALSE)=0,"-",VLOOKUP($AK$1,[5]選択肢!$A$1:$J$31,AG45,FALSE))</f>
        <v>-</v>
      </c>
      <c r="AH40" s="688"/>
      <c r="AI40" s="688"/>
      <c r="AJ40" s="688"/>
      <c r="AK40" s="688"/>
      <c r="AL40" s="688" t="str">
        <f>IF(VLOOKUP($AK$1,[5]選択肢!$A$1:$J$31,AL45,FALSE)=0,"-",VLOOKUP($AK$1,[5]選択肢!$A$1:$J$31,AL45,FALSE))</f>
        <v>-</v>
      </c>
      <c r="AM40" s="688"/>
      <c r="AN40" s="45"/>
    </row>
    <row r="41" spans="1:40" ht="18" customHeight="1">
      <c r="A41" s="45"/>
      <c r="B41" s="51"/>
      <c r="C41" s="126" t="s">
        <v>105</v>
      </c>
      <c r="D41" s="126" t="s">
        <v>106</v>
      </c>
      <c r="E41" s="127" t="s">
        <v>105</v>
      </c>
      <c r="F41" s="690" t="s">
        <v>106</v>
      </c>
      <c r="G41" s="690"/>
      <c r="H41" s="690"/>
      <c r="I41" s="691" t="s">
        <v>105</v>
      </c>
      <c r="J41" s="692"/>
      <c r="K41" s="693"/>
      <c r="L41" s="691" t="s">
        <v>106</v>
      </c>
      <c r="M41" s="692"/>
      <c r="N41" s="693"/>
      <c r="O41" s="691" t="s">
        <v>105</v>
      </c>
      <c r="P41" s="692"/>
      <c r="Q41" s="693"/>
      <c r="R41" s="691" t="s">
        <v>106</v>
      </c>
      <c r="S41" s="692"/>
      <c r="T41" s="693"/>
      <c r="U41" s="691" t="s">
        <v>105</v>
      </c>
      <c r="V41" s="692"/>
      <c r="W41" s="693"/>
      <c r="X41" s="691" t="s">
        <v>106</v>
      </c>
      <c r="Y41" s="692"/>
      <c r="Z41" s="693"/>
      <c r="AA41" s="691" t="s">
        <v>105</v>
      </c>
      <c r="AB41" s="692"/>
      <c r="AC41" s="693"/>
      <c r="AD41" s="691" t="s">
        <v>106</v>
      </c>
      <c r="AE41" s="692"/>
      <c r="AF41" s="693"/>
      <c r="AG41" s="691" t="s">
        <v>105</v>
      </c>
      <c r="AH41" s="692"/>
      <c r="AI41" s="693"/>
      <c r="AJ41" s="691" t="s">
        <v>106</v>
      </c>
      <c r="AK41" s="693"/>
      <c r="AL41" s="127" t="s">
        <v>107</v>
      </c>
      <c r="AM41" s="127" t="s">
        <v>108</v>
      </c>
      <c r="AN41" s="45"/>
    </row>
    <row r="42" spans="1:40" ht="18" customHeight="1">
      <c r="A42" s="45"/>
      <c r="B42" s="125" t="s">
        <v>109</v>
      </c>
      <c r="C42" s="127">
        <f>COUNTIFS($B$11:$B$30,C$40,$C$11:$C$30,"A",$E$11:$E$30,"*")</f>
        <v>1</v>
      </c>
      <c r="D42" s="127">
        <f>COUNTIFS($B$11:$B$30,C$40,$C$11:$C$30,"B",$E$11:$E$30,"*")</f>
        <v>0</v>
      </c>
      <c r="E42" s="127">
        <f>COUNTIFS($B$11:$B$30,E$40,$C$11:$C$30,"A",$E$11:$E$30,"*")</f>
        <v>0</v>
      </c>
      <c r="F42" s="691">
        <f>COUNTIFS($B$11:$B$30,E$40,$C$11:$C$30,"B",$E$11:$E$30,"*")</f>
        <v>1</v>
      </c>
      <c r="G42" s="692"/>
      <c r="H42" s="693"/>
      <c r="I42" s="691">
        <f>COUNTIFS($B$11:$B$30,I$40,$C$11:$C$30,"A",$E$11:$E$30,"*")</f>
        <v>0</v>
      </c>
      <c r="J42" s="692"/>
      <c r="K42" s="693"/>
      <c r="L42" s="691">
        <f>COUNTIFS($B$11:$B$30,I$40,$C$11:$C$30,"B",$E$11:$E$30,"*")</f>
        <v>0</v>
      </c>
      <c r="M42" s="692"/>
      <c r="N42" s="693"/>
      <c r="O42" s="691">
        <f>COUNTIFS($B$11:$B$30,O$40,$C$11:$C$30,"A",$E$11:$E$30,"*")</f>
        <v>0</v>
      </c>
      <c r="P42" s="692"/>
      <c r="Q42" s="693"/>
      <c r="R42" s="691">
        <f>COUNTIFS($B$11:$B$30,O$40,$C$11:$C$30,"B",$E$11:$E$30,"*")</f>
        <v>0</v>
      </c>
      <c r="S42" s="692"/>
      <c r="T42" s="693"/>
      <c r="U42" s="691">
        <f>COUNTIFS($B$11:$B$30,U$40,$C$11:$C$30,"A",$E$11:$E$30,"*")</f>
        <v>0</v>
      </c>
      <c r="V42" s="692"/>
      <c r="W42" s="693"/>
      <c r="X42" s="691">
        <f>COUNTIFS($B$11:$B$30,U$40,$C$11:$C$30,"B",$E$11:$E$30,"*")</f>
        <v>0</v>
      </c>
      <c r="Y42" s="692"/>
      <c r="Z42" s="693"/>
      <c r="AA42" s="691">
        <f>COUNTIFS($B$11:$B$30,AA$40,$C$11:$C$30,"A",$E$11:$E$30,"*")</f>
        <v>0</v>
      </c>
      <c r="AB42" s="692"/>
      <c r="AC42" s="693"/>
      <c r="AD42" s="691">
        <f>COUNTIFS($B$11:$B$30,AA$40,$C$11:$C$30,"B",$E$11:$E$30,"*")</f>
        <v>0</v>
      </c>
      <c r="AE42" s="692"/>
      <c r="AF42" s="693"/>
      <c r="AG42" s="691">
        <f>COUNTIFS($B$11:$B$30,AG$40,$C$11:$C$30,"A",$E$11:$E$30,"*")</f>
        <v>0</v>
      </c>
      <c r="AH42" s="692"/>
      <c r="AI42" s="693"/>
      <c r="AJ42" s="691">
        <f>COUNTIFS($B$11:$B$30,AG$40,$C$11:$C$30,"B",$E$11:$E$30,"*")</f>
        <v>0</v>
      </c>
      <c r="AK42" s="693"/>
      <c r="AL42" s="127">
        <f>COUNTIFS($B$11:$B$30,AL$40,$C$11:$C$30,"A",$E$11:$E$30,"*")</f>
        <v>0</v>
      </c>
      <c r="AM42" s="127">
        <f>COUNTIFS($B$11:$B$30,AL$40,$C$11:$C$30,"B",$E$11:$E$30,"*")</f>
        <v>0</v>
      </c>
      <c r="AN42" s="45"/>
    </row>
    <row r="43" spans="1:40" ht="18" customHeight="1">
      <c r="A43" s="45"/>
      <c r="B43" s="128" t="s">
        <v>110</v>
      </c>
      <c r="C43" s="127">
        <f>COUNTIFS($B$11:$B$30,C$40,$C$11:$C$30,"C",$E$11:$E$30,"*")</f>
        <v>0</v>
      </c>
      <c r="D43" s="127">
        <f>COUNTIFS($B$11:$B$30,C$40,$C$11:$C$30,"D",$E$11:$E$30,"*")</f>
        <v>0</v>
      </c>
      <c r="E43" s="127">
        <f>COUNTIFS($B$11:$B$30,E$40,$C$11:$C$30,"C",$E$11:$E$30,"*")</f>
        <v>1</v>
      </c>
      <c r="F43" s="691">
        <f>COUNTIFS($B$11:$B$30,E$40,$C$11:$C$30,"D",$E$11:$E$30,"*")</f>
        <v>1</v>
      </c>
      <c r="G43" s="692"/>
      <c r="H43" s="693"/>
      <c r="I43" s="691">
        <f>COUNTIFS($B$11:$B$30,I$40,$C$11:$C$30,"C",$E$11:$E$30,"*")</f>
        <v>0</v>
      </c>
      <c r="J43" s="692"/>
      <c r="K43" s="693"/>
      <c r="L43" s="691">
        <f>COUNTIFS($B$11:$B$30,I$40,$C$11:$C$30,"D",$E$11:$E$30,"*")</f>
        <v>0</v>
      </c>
      <c r="M43" s="692"/>
      <c r="N43" s="693"/>
      <c r="O43" s="691">
        <f>COUNTIFS($B$11:$B$30,O$40,$C$11:$C$30,"C",$E$11:$E$30,"*")</f>
        <v>0</v>
      </c>
      <c r="P43" s="692"/>
      <c r="Q43" s="693"/>
      <c r="R43" s="691">
        <f>COUNTIFS($B$11:$B$30,O$40,$C$11:$C$30,"D",$E$11:$E$30,"*")</f>
        <v>0</v>
      </c>
      <c r="S43" s="692"/>
      <c r="T43" s="693"/>
      <c r="U43" s="691">
        <f>COUNTIFS($B$11:$B$30,U$40,$C$11:$C$30,"C",$E$11:$E$30,"*")</f>
        <v>0</v>
      </c>
      <c r="V43" s="692"/>
      <c r="W43" s="693"/>
      <c r="X43" s="691">
        <f>COUNTIFS($B$11:$B$30,U$40,$C$11:$C$30,"D",$E$11:$E$30,"*")</f>
        <v>0</v>
      </c>
      <c r="Y43" s="692"/>
      <c r="Z43" s="693"/>
      <c r="AA43" s="691">
        <f>COUNTIFS($B$11:$B$30,AA$40,$C$11:$C$30,"C",$E$11:$E$30,"*")</f>
        <v>0</v>
      </c>
      <c r="AB43" s="692"/>
      <c r="AC43" s="693"/>
      <c r="AD43" s="691">
        <f>COUNTIFS($B$11:$B$30,AA$40,$C$11:$C$30,"D",$E$11:$E$30,"*")</f>
        <v>0</v>
      </c>
      <c r="AE43" s="692"/>
      <c r="AF43" s="693"/>
      <c r="AG43" s="691">
        <f>COUNTIFS($B$11:$B$30,AG$40,$C$11:$C$30,"C",$E$11:$E$30,"*")</f>
        <v>0</v>
      </c>
      <c r="AH43" s="692"/>
      <c r="AI43" s="693"/>
      <c r="AJ43" s="691">
        <f>COUNTIFS($B$11:$B$30,AG$40,$C$11:$C$30,"D",$E$11:$E$30,"*")</f>
        <v>0</v>
      </c>
      <c r="AK43" s="693"/>
      <c r="AL43" s="127">
        <f>COUNTIFS($B$11:$B$30,AL$40,$C$11:$C$30,"C",$E$11:$E$30,"*")</f>
        <v>0</v>
      </c>
      <c r="AM43" s="127">
        <f>COUNTIFS($B$11:$B$30,AL$40,$C$11:$C$30,"D",$E$11:$E$30,"*")</f>
        <v>0</v>
      </c>
      <c r="AN43" s="45"/>
    </row>
    <row r="44" spans="1:40" ht="24.9" customHeight="1">
      <c r="A44" s="45"/>
      <c r="B44" s="128" t="s">
        <v>111</v>
      </c>
      <c r="C44" s="686" t="str">
        <f>IF($AK$3="４週",SUMIFS($AK$11:$AK$30,$B$11:$B$30,C40)/4/$AH$5,IF($AK$3="歴月",SUMIFS($AK$11:$AK$30,$B$11:$B$30,C40)/$AL$5,"記載する期間を選択してください"))</f>
        <v>記載する期間を選択してください</v>
      </c>
      <c r="D44" s="689"/>
      <c r="E44" s="686" t="str">
        <f>IF($AK$3="４週",SUMIFS($AK$11:$AK$30,$B$11:$B$30,E40)/4/$AH$5,IF($AK$3="歴月",SUMIFS($AK$11:$AK$30,$B$11:$B$30,E40)/$AL$5,"記載する期間を選択してください"))</f>
        <v>記載する期間を選択してください</v>
      </c>
      <c r="F44" s="687"/>
      <c r="G44" s="687"/>
      <c r="H44" s="689"/>
      <c r="I44" s="686" t="str">
        <f>IF($AK$3="４週",SUMIFS($AK$11:$AK$30,$B$11:$B$30,I40)/4/$AH$5,IF($AK$3="歴月",SUMIFS($AK$11:$AK$30,$B$11:$B$30,I40)/$AL$5,"記載する期間を選択してください"))</f>
        <v>記載する期間を選択してください</v>
      </c>
      <c r="J44" s="687"/>
      <c r="K44" s="687"/>
      <c r="L44" s="687"/>
      <c r="M44" s="687"/>
      <c r="N44" s="689"/>
      <c r="O44" s="686" t="str">
        <f>IF($AK$3="４週",SUMIFS($AK$11:$AK$30,$B$11:$B$30,O40)/4/$AH$5,IF($AK$3="歴月",SUMIFS($AK$11:$AK$30,$B$11:$B$30,O40)/$AL$5,"記載する期間を選択してください"))</f>
        <v>記載する期間を選択してください</v>
      </c>
      <c r="P44" s="687"/>
      <c r="Q44" s="687"/>
      <c r="R44" s="687"/>
      <c r="S44" s="687"/>
      <c r="T44" s="689"/>
      <c r="U44" s="686" t="str">
        <f>IF($AK$3="４週",SUMIFS($AK$11:$AK$30,$B$11:$B$30,U40)/4/$AH$5,IF($AK$3="歴月",SUMIFS($AK$11:$AK$30,$B$11:$B$30,U40)/$AL$5,"記載する期間を選択してください"))</f>
        <v>記載する期間を選択してください</v>
      </c>
      <c r="V44" s="687"/>
      <c r="W44" s="687"/>
      <c r="X44" s="687"/>
      <c r="Y44" s="687"/>
      <c r="Z44" s="689"/>
      <c r="AA44" s="686" t="str">
        <f>IF($AK$3="４週",SUMIFS($AK$11:$AK$30,$B$11:$B$30,AA40)/4/$AH$5,IF($AK$3="歴月",SUMIFS($AK$11:$AK$30,$B$11:$B$30,AA40)/$AL$5,"記載する期間を選択してください"))</f>
        <v>記載する期間を選択してください</v>
      </c>
      <c r="AB44" s="687"/>
      <c r="AC44" s="687"/>
      <c r="AD44" s="687"/>
      <c r="AE44" s="687"/>
      <c r="AF44" s="689"/>
      <c r="AG44" s="686" t="str">
        <f>IF($AK$3="４週",SUMIFS($AK$11:$AK$30,$B$11:$B$30,AG40)/4/$AH$5,IF($AK$3="歴月",SUMIFS($AK$11:$AK$30,$B$11:$B$30,AG40)/$AL$5,"記載する期間を選択してください"))</f>
        <v>記載する期間を選択してください</v>
      </c>
      <c r="AH44" s="687"/>
      <c r="AI44" s="687"/>
      <c r="AJ44" s="687"/>
      <c r="AK44" s="689"/>
      <c r="AL44" s="686" t="str">
        <f>IF($AK$3="４週",SUMIFS($AK$11:$AK$30,$B$11:$B$30,AL40)/4/$AH$5,IF($AK$3="歴月",SUMIFS($AK$11:$AK$30,$B$11:$B$30,AL40)/$AL$5,"記載する期間を選択してください"))</f>
        <v>記載する期間を選択してください</v>
      </c>
      <c r="AM44" s="689"/>
      <c r="AN44" s="45"/>
    </row>
    <row r="45" spans="1:40" ht="5.0999999999999996" customHeight="1">
      <c r="A45" s="45"/>
      <c r="B45" s="44"/>
      <c r="C45" s="75">
        <v>2</v>
      </c>
      <c r="D45" s="75"/>
      <c r="E45" s="75">
        <v>3</v>
      </c>
      <c r="F45" s="75"/>
      <c r="G45" s="75"/>
      <c r="H45" s="75"/>
      <c r="I45" s="75">
        <v>4</v>
      </c>
      <c r="J45" s="75"/>
      <c r="K45" s="75"/>
      <c r="L45" s="75"/>
      <c r="M45" s="75"/>
      <c r="N45" s="75"/>
      <c r="O45" s="75">
        <v>5</v>
      </c>
      <c r="P45" s="75"/>
      <c r="Q45" s="75"/>
      <c r="R45" s="75"/>
      <c r="S45" s="75"/>
      <c r="T45" s="75"/>
      <c r="U45" s="75">
        <v>6</v>
      </c>
      <c r="V45" s="75"/>
      <c r="W45" s="75"/>
      <c r="X45" s="75"/>
      <c r="Y45" s="75"/>
      <c r="Z45" s="75"/>
      <c r="AA45" s="75">
        <v>7</v>
      </c>
      <c r="AB45" s="75"/>
      <c r="AC45" s="75"/>
      <c r="AD45" s="75"/>
      <c r="AE45" s="75"/>
      <c r="AF45" s="75"/>
      <c r="AG45" s="75">
        <v>8</v>
      </c>
      <c r="AH45" s="75"/>
      <c r="AI45" s="75"/>
      <c r="AJ45" s="75"/>
      <c r="AK45" s="75"/>
      <c r="AL45" s="75">
        <v>9</v>
      </c>
      <c r="AM45" s="76"/>
      <c r="AN45" s="45"/>
    </row>
    <row r="46" spans="1:40" ht="15" customHeight="1">
      <c r="A46" s="77" t="s">
        <v>112</v>
      </c>
      <c r="B46" s="78"/>
      <c r="C46" s="79"/>
      <c r="D46" s="79"/>
      <c r="E46" s="79"/>
      <c r="F46" s="80"/>
      <c r="G46" s="79"/>
      <c r="H46" s="75"/>
      <c r="I46" s="75"/>
      <c r="J46" s="75"/>
      <c r="K46" s="75"/>
      <c r="L46" s="75"/>
      <c r="M46" s="75"/>
      <c r="N46" s="75"/>
      <c r="O46" s="75"/>
      <c r="P46" s="75"/>
      <c r="Q46" s="75"/>
      <c r="R46" s="75">
        <v>6</v>
      </c>
      <c r="S46" s="75"/>
      <c r="T46" s="75"/>
      <c r="U46" s="75"/>
      <c r="V46" s="75"/>
      <c r="W46" s="75"/>
      <c r="X46" s="75">
        <v>7</v>
      </c>
      <c r="Y46" s="75"/>
      <c r="Z46" s="75"/>
      <c r="AA46" s="75"/>
      <c r="AB46" s="75"/>
      <c r="AC46" s="75"/>
      <c r="AD46" s="75">
        <v>8</v>
      </c>
      <c r="AE46" s="75"/>
      <c r="AF46" s="75"/>
      <c r="AG46" s="81"/>
      <c r="AH46" s="81"/>
      <c r="AI46" s="81"/>
      <c r="AJ46" s="81">
        <v>9</v>
      </c>
      <c r="AK46" s="82"/>
      <c r="AL46" s="82"/>
      <c r="AM46" s="45"/>
    </row>
    <row r="47" spans="1:40" s="84" customFormat="1" ht="15" customHeight="1">
      <c r="A47" s="77" t="s">
        <v>113</v>
      </c>
      <c r="B47" s="83"/>
      <c r="C47" s="83"/>
      <c r="D47" s="83"/>
      <c r="E47" s="83"/>
      <c r="F47" s="83"/>
      <c r="G47" s="83"/>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row>
    <row r="48" spans="1:40" s="84" customFormat="1" ht="15" customHeight="1">
      <c r="A48" s="77" t="s">
        <v>114</v>
      </c>
      <c r="B48" s="83"/>
      <c r="C48" s="83"/>
      <c r="D48" s="83"/>
      <c r="E48" s="83"/>
      <c r="F48" s="83"/>
      <c r="G48" s="83"/>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row>
    <row r="49" spans="1:39" s="84" customFormat="1" ht="15" customHeight="1">
      <c r="A49" s="77" t="s">
        <v>115</v>
      </c>
      <c r="B49" s="83"/>
      <c r="C49" s="83"/>
      <c r="D49" s="83"/>
      <c r="E49" s="83"/>
      <c r="F49" s="83"/>
      <c r="G49" s="83"/>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row>
    <row r="50" spans="1:39" s="84" customFormat="1" ht="15" customHeight="1">
      <c r="A50" s="77" t="s">
        <v>116</v>
      </c>
      <c r="B50" s="83"/>
      <c r="C50" s="83"/>
      <c r="D50" s="83"/>
      <c r="E50" s="83"/>
      <c r="F50" s="83"/>
      <c r="G50" s="83"/>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row>
    <row r="51" spans="1:39" ht="15" customHeight="1">
      <c r="A51" s="84" t="s">
        <v>117</v>
      </c>
      <c r="B51" s="85"/>
      <c r="C51" s="84"/>
      <c r="D51" s="84"/>
      <c r="E51" s="84"/>
      <c r="F51" s="84"/>
      <c r="G51" s="84"/>
    </row>
    <row r="52" spans="1:39" ht="15" customHeight="1">
      <c r="A52" s="84" t="s">
        <v>118</v>
      </c>
      <c r="B52" s="85"/>
      <c r="C52" s="84"/>
      <c r="D52" s="84"/>
      <c r="E52" s="84"/>
      <c r="F52" s="84"/>
      <c r="G52" s="84"/>
    </row>
    <row r="53" spans="1:39" ht="15" customHeight="1">
      <c r="A53" s="84"/>
      <c r="B53" s="125" t="s">
        <v>119</v>
      </c>
      <c r="C53" s="645" t="s">
        <v>120</v>
      </c>
      <c r="D53" s="645"/>
      <c r="E53" s="645"/>
      <c r="F53" s="84"/>
      <c r="G53" s="84"/>
    </row>
    <row r="54" spans="1:39" ht="15" customHeight="1">
      <c r="A54" s="84"/>
      <c r="B54" s="86" t="s">
        <v>98</v>
      </c>
      <c r="C54" s="694" t="s">
        <v>121</v>
      </c>
      <c r="D54" s="694"/>
      <c r="E54" s="694"/>
      <c r="F54" s="84"/>
      <c r="G54" s="84"/>
    </row>
    <row r="55" spans="1:39" ht="15" customHeight="1">
      <c r="A55" s="84"/>
      <c r="B55" s="86" t="s">
        <v>99</v>
      </c>
      <c r="C55" s="694" t="s">
        <v>122</v>
      </c>
      <c r="D55" s="694"/>
      <c r="E55" s="694"/>
      <c r="F55" s="84"/>
      <c r="G55" s="84"/>
    </row>
    <row r="56" spans="1:39" ht="15" customHeight="1">
      <c r="A56" s="84"/>
      <c r="B56" s="86" t="s">
        <v>100</v>
      </c>
      <c r="C56" s="694" t="s">
        <v>123</v>
      </c>
      <c r="D56" s="694"/>
      <c r="E56" s="694"/>
      <c r="F56" s="84"/>
      <c r="G56" s="84"/>
    </row>
    <row r="57" spans="1:39" ht="15" customHeight="1">
      <c r="A57" s="84"/>
      <c r="B57" s="86" t="s">
        <v>101</v>
      </c>
      <c r="C57" s="694" t="s">
        <v>124</v>
      </c>
      <c r="D57" s="694"/>
      <c r="E57" s="694"/>
      <c r="F57" s="84"/>
      <c r="G57" s="84"/>
    </row>
    <row r="58" spans="1:39" ht="15" customHeight="1">
      <c r="A58" s="84"/>
      <c r="B58" s="77" t="s">
        <v>125</v>
      </c>
      <c r="C58" s="84"/>
      <c r="D58" s="84"/>
      <c r="E58" s="84"/>
      <c r="F58" s="84"/>
      <c r="G58" s="84"/>
    </row>
    <row r="59" spans="1:39" ht="15" customHeight="1">
      <c r="A59" s="84"/>
      <c r="B59" s="77" t="s">
        <v>126</v>
      </c>
      <c r="C59" s="84"/>
      <c r="D59" s="84"/>
      <c r="E59" s="84"/>
      <c r="F59" s="84"/>
      <c r="G59" s="84"/>
    </row>
    <row r="60" spans="1:39" ht="15" customHeight="1">
      <c r="A60" s="84"/>
      <c r="B60" s="77" t="s">
        <v>127</v>
      </c>
      <c r="C60" s="84"/>
      <c r="D60" s="84"/>
      <c r="E60" s="84"/>
      <c r="F60" s="84"/>
      <c r="G60" s="84"/>
    </row>
    <row r="61" spans="1:39" ht="15" customHeight="1">
      <c r="A61" s="84" t="s">
        <v>128</v>
      </c>
      <c r="B61" s="85"/>
      <c r="C61" s="84"/>
      <c r="D61" s="84"/>
      <c r="E61" s="84"/>
      <c r="F61" s="84"/>
      <c r="G61" s="84"/>
    </row>
    <row r="62" spans="1:39" ht="15" customHeight="1">
      <c r="A62" s="84" t="s">
        <v>213</v>
      </c>
      <c r="B62" s="85"/>
      <c r="C62" s="84"/>
      <c r="D62" s="84"/>
      <c r="E62" s="84"/>
      <c r="F62" s="84"/>
      <c r="G62" s="84"/>
    </row>
    <row r="63" spans="1:39" ht="15" customHeight="1">
      <c r="A63" s="84" t="s">
        <v>129</v>
      </c>
      <c r="B63" s="85"/>
      <c r="C63" s="84"/>
      <c r="D63" s="84"/>
      <c r="E63" s="84"/>
      <c r="F63" s="84"/>
      <c r="G63" s="84"/>
    </row>
    <row r="64" spans="1:39" ht="15" customHeight="1">
      <c r="A64" s="84" t="s">
        <v>130</v>
      </c>
      <c r="B64" s="85"/>
      <c r="C64" s="84"/>
      <c r="D64" s="84"/>
      <c r="E64" s="84"/>
      <c r="F64" s="84"/>
      <c r="G64" s="84"/>
    </row>
    <row r="65" spans="1:7" ht="15" customHeight="1">
      <c r="A65" s="84" t="s">
        <v>131</v>
      </c>
      <c r="B65" s="85"/>
      <c r="C65" s="84"/>
      <c r="D65" s="84"/>
      <c r="E65" s="84"/>
      <c r="F65" s="84"/>
      <c r="G65" s="84"/>
    </row>
    <row r="66" spans="1:7" ht="15" customHeight="1">
      <c r="A66" s="84" t="s">
        <v>132</v>
      </c>
      <c r="B66" s="85"/>
      <c r="C66" s="84"/>
      <c r="D66" s="84"/>
      <c r="E66" s="84"/>
      <c r="F66" s="84"/>
      <c r="G66" s="84"/>
    </row>
    <row r="67" spans="1:7" ht="15" customHeight="1">
      <c r="A67" s="84" t="s">
        <v>133</v>
      </c>
      <c r="B67" s="85"/>
      <c r="C67" s="84"/>
      <c r="D67" s="84"/>
      <c r="E67" s="84"/>
      <c r="F67" s="84"/>
      <c r="G67" s="84"/>
    </row>
    <row r="68" spans="1:7" ht="15" customHeight="1">
      <c r="A68" s="84" t="s">
        <v>134</v>
      </c>
      <c r="B68" s="85"/>
      <c r="C68" s="84"/>
      <c r="D68" s="84"/>
      <c r="E68" s="84"/>
      <c r="F68" s="84"/>
      <c r="G68" s="84"/>
    </row>
    <row r="69" spans="1:7" ht="15" customHeight="1">
      <c r="A69" s="84" t="s">
        <v>135</v>
      </c>
      <c r="B69" s="85"/>
      <c r="C69" s="84"/>
      <c r="D69" s="84"/>
      <c r="E69" s="84"/>
      <c r="F69" s="84"/>
      <c r="G69" s="84"/>
    </row>
    <row r="70" spans="1:7" ht="15" customHeight="1">
      <c r="A70" s="84" t="s">
        <v>136</v>
      </c>
      <c r="B70" s="85"/>
      <c r="C70" s="84"/>
      <c r="D70" s="84"/>
      <c r="E70" s="84"/>
      <c r="F70" s="84"/>
      <c r="G70" s="84"/>
    </row>
    <row r="71" spans="1:7" ht="15" customHeight="1">
      <c r="A71" s="84" t="s">
        <v>137</v>
      </c>
      <c r="B71" s="85"/>
      <c r="C71" s="84"/>
      <c r="D71" s="84"/>
      <c r="E71" s="84"/>
      <c r="F71" s="84"/>
      <c r="G71" s="84"/>
    </row>
    <row r="72" spans="1:7" ht="15" customHeight="1">
      <c r="A72" s="84" t="s">
        <v>138</v>
      </c>
      <c r="B72" s="85"/>
      <c r="C72" s="84"/>
      <c r="D72" s="84"/>
      <c r="E72" s="84"/>
      <c r="F72" s="84"/>
      <c r="G72" s="84"/>
    </row>
    <row r="73" spans="1:7" ht="15" customHeight="1">
      <c r="A73" s="84" t="s">
        <v>139</v>
      </c>
      <c r="B73" s="85"/>
      <c r="C73" s="84"/>
      <c r="D73" s="84"/>
      <c r="E73" s="84"/>
      <c r="F73" s="84"/>
      <c r="G73" s="84"/>
    </row>
  </sheetData>
  <mergeCells count="122">
    <mergeCell ref="C57:E57"/>
    <mergeCell ref="AA44:AF44"/>
    <mergeCell ref="AG44:AK44"/>
    <mergeCell ref="AL44:AM44"/>
    <mergeCell ref="C53:E53"/>
    <mergeCell ref="C54:E54"/>
    <mergeCell ref="C55:E55"/>
    <mergeCell ref="X43:Z43"/>
    <mergeCell ref="AA43:AC43"/>
    <mergeCell ref="AD43:AF43"/>
    <mergeCell ref="AG43:AI43"/>
    <mergeCell ref="AJ43:AK43"/>
    <mergeCell ref="C44:D44"/>
    <mergeCell ref="E44:H44"/>
    <mergeCell ref="I44:N44"/>
    <mergeCell ref="O44:T44"/>
    <mergeCell ref="U44:Z44"/>
    <mergeCell ref="AG42:AI42"/>
    <mergeCell ref="AJ42:AK42"/>
    <mergeCell ref="F43:H43"/>
    <mergeCell ref="I43:K43"/>
    <mergeCell ref="L43:N43"/>
    <mergeCell ref="O43:Q43"/>
    <mergeCell ref="R43:T43"/>
    <mergeCell ref="U43:W43"/>
    <mergeCell ref="C56:E56"/>
    <mergeCell ref="F42:H42"/>
    <mergeCell ref="I42:K42"/>
    <mergeCell ref="L42:N42"/>
    <mergeCell ref="O42:Q42"/>
    <mergeCell ref="R42:T42"/>
    <mergeCell ref="U42:W42"/>
    <mergeCell ref="X42:Z42"/>
    <mergeCell ref="AA42:AC42"/>
    <mergeCell ref="AD42:AF42"/>
    <mergeCell ref="AL40:AM40"/>
    <mergeCell ref="F41:H41"/>
    <mergeCell ref="I41:K41"/>
    <mergeCell ref="L41:N41"/>
    <mergeCell ref="O41:Q41"/>
    <mergeCell ref="R41:T41"/>
    <mergeCell ref="U41:W41"/>
    <mergeCell ref="X41:Z41"/>
    <mergeCell ref="AA41:AC41"/>
    <mergeCell ref="AD41:AF41"/>
    <mergeCell ref="AG41:AI41"/>
    <mergeCell ref="AJ41:AK41"/>
    <mergeCell ref="AA40:AF40"/>
    <mergeCell ref="Z37:AC38"/>
    <mergeCell ref="A38:C38"/>
    <mergeCell ref="F38:H38"/>
    <mergeCell ref="I38:K38"/>
    <mergeCell ref="L38:N38"/>
    <mergeCell ref="O38:Q38"/>
    <mergeCell ref="R38:U38"/>
    <mergeCell ref="AG40:AK40"/>
    <mergeCell ref="A37:C37"/>
    <mergeCell ref="F37:H37"/>
    <mergeCell ref="I37:K37"/>
    <mergeCell ref="L37:N37"/>
    <mergeCell ref="O37:Q37"/>
    <mergeCell ref="R37:U37"/>
    <mergeCell ref="V37:Y38"/>
    <mergeCell ref="C40:D40"/>
    <mergeCell ref="E40:H40"/>
    <mergeCell ref="I40:N40"/>
    <mergeCell ref="O40:T40"/>
    <mergeCell ref="U40:Z40"/>
    <mergeCell ref="AM29:AN29"/>
    <mergeCell ref="AM30:AN30"/>
    <mergeCell ref="A31:E31"/>
    <mergeCell ref="AM31:AN32"/>
    <mergeCell ref="A32:E32"/>
    <mergeCell ref="A36:C36"/>
    <mergeCell ref="F36:H36"/>
    <mergeCell ref="I36:K36"/>
    <mergeCell ref="L36:N36"/>
    <mergeCell ref="O36:Q36"/>
    <mergeCell ref="R36:U36"/>
    <mergeCell ref="V36:Y36"/>
    <mergeCell ref="Z36:AC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2"/>
  <dataValidations count="6">
    <dataValidation type="list" allowBlank="1" showInputMessage="1" showErrorMessage="1" sqref="B11:B30">
      <formula1>INDIRECT($AK$1)</formula1>
    </dataValidation>
    <dataValidation operator="greaterThanOrEqual" allowBlank="1" showInputMessage="1" showErrorMessage="1" sqref="R37:R38 V37 Z37"/>
    <dataValidation type="whole" operator="greaterThanOrEqual" allowBlank="1" showInputMessage="1" showErrorMessage="1" sqref="I37:I38 D37:F38 O37:O38 L37:L38">
      <formula1>0</formula1>
    </dataValidation>
    <dataValidation type="list" allowBlank="1" showInputMessage="1" showErrorMessage="1" sqref="C11:C30">
      <formula1>"A,B,C,D"</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1" fitToWidth="0" fitToHeight="0" orientation="landscape" r:id="rId1"/>
  <headerFooter alignWithMargins="0">
    <oddHeader>&amp;L&amp;"ＭＳ ゴシック,標準"&amp;10（参考様式）</oddHeader>
  </headerFooter>
  <rowBreaks count="1" manualBreakCount="1">
    <brk id="34" max="3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4"/>
  <sheetViews>
    <sheetView zoomScale="85" zoomScaleNormal="85" workbookViewId="0">
      <selection activeCell="B1" sqref="B1"/>
    </sheetView>
  </sheetViews>
  <sheetFormatPr defaultColWidth="9" defaultRowHeight="12.6"/>
  <cols>
    <col min="1" max="1" width="2" style="1" customWidth="1"/>
    <col min="2" max="2" width="4.6640625" style="1" customWidth="1"/>
    <col min="3" max="3" width="17.21875" style="1" customWidth="1"/>
    <col min="4" max="4" width="10.44140625" style="1" customWidth="1"/>
    <col min="5" max="5" width="7.109375" style="1" hidden="1" customWidth="1"/>
    <col min="6" max="6" width="7.6640625" style="1" customWidth="1"/>
    <col min="7" max="7" width="6.44140625" style="1" customWidth="1"/>
    <col min="8" max="8" width="9.33203125" style="1" customWidth="1"/>
    <col min="9" max="9" width="9.6640625" style="1" customWidth="1"/>
    <col min="10" max="26" width="6.44140625" style="1" customWidth="1"/>
    <col min="27" max="254" width="9" style="1"/>
    <col min="255" max="255" width="2" style="1" customWidth="1"/>
    <col min="256" max="256" width="4.6640625" style="1" customWidth="1"/>
    <col min="257" max="257" width="17.21875" style="1" customWidth="1"/>
    <col min="258" max="258" width="10.44140625" style="1" customWidth="1"/>
    <col min="259" max="259" width="0" style="1" hidden="1" customWidth="1"/>
    <col min="260" max="260" width="7.6640625" style="1" customWidth="1"/>
    <col min="261" max="261" width="6.44140625" style="1" customWidth="1"/>
    <col min="262" max="262" width="9.33203125" style="1" customWidth="1"/>
    <col min="263" max="263" width="9.6640625" style="1" customWidth="1"/>
    <col min="264" max="282" width="6.44140625" style="1" customWidth="1"/>
    <col min="283" max="510" width="9" style="1"/>
    <col min="511" max="511" width="2" style="1" customWidth="1"/>
    <col min="512" max="512" width="4.6640625" style="1" customWidth="1"/>
    <col min="513" max="513" width="17.21875" style="1" customWidth="1"/>
    <col min="514" max="514" width="10.44140625" style="1" customWidth="1"/>
    <col min="515" max="515" width="0" style="1" hidden="1" customWidth="1"/>
    <col min="516" max="516" width="7.6640625" style="1" customWidth="1"/>
    <col min="517" max="517" width="6.44140625" style="1" customWidth="1"/>
    <col min="518" max="518" width="9.33203125" style="1" customWidth="1"/>
    <col min="519" max="519" width="9.6640625" style="1" customWidth="1"/>
    <col min="520" max="538" width="6.44140625" style="1" customWidth="1"/>
    <col min="539" max="766" width="9" style="1"/>
    <col min="767" max="767" width="2" style="1" customWidth="1"/>
    <col min="768" max="768" width="4.6640625" style="1" customWidth="1"/>
    <col min="769" max="769" width="17.21875" style="1" customWidth="1"/>
    <col min="770" max="770" width="10.44140625" style="1" customWidth="1"/>
    <col min="771" max="771" width="0" style="1" hidden="1" customWidth="1"/>
    <col min="772" max="772" width="7.6640625" style="1" customWidth="1"/>
    <col min="773" max="773" width="6.44140625" style="1" customWidth="1"/>
    <col min="774" max="774" width="9.33203125" style="1" customWidth="1"/>
    <col min="775" max="775" width="9.6640625" style="1" customWidth="1"/>
    <col min="776" max="794" width="6.44140625" style="1" customWidth="1"/>
    <col min="795" max="1022" width="9" style="1"/>
    <col min="1023" max="1023" width="2" style="1" customWidth="1"/>
    <col min="1024" max="1024" width="4.6640625" style="1" customWidth="1"/>
    <col min="1025" max="1025" width="17.21875" style="1" customWidth="1"/>
    <col min="1026" max="1026" width="10.44140625" style="1" customWidth="1"/>
    <col min="1027" max="1027" width="0" style="1" hidden="1" customWidth="1"/>
    <col min="1028" max="1028" width="7.6640625" style="1" customWidth="1"/>
    <col min="1029" max="1029" width="6.44140625" style="1" customWidth="1"/>
    <col min="1030" max="1030" width="9.33203125" style="1" customWidth="1"/>
    <col min="1031" max="1031" width="9.6640625" style="1" customWidth="1"/>
    <col min="1032" max="1050" width="6.44140625" style="1" customWidth="1"/>
    <col min="1051" max="1278" width="9" style="1"/>
    <col min="1279" max="1279" width="2" style="1" customWidth="1"/>
    <col min="1280" max="1280" width="4.6640625" style="1" customWidth="1"/>
    <col min="1281" max="1281" width="17.21875" style="1" customWidth="1"/>
    <col min="1282" max="1282" width="10.44140625" style="1" customWidth="1"/>
    <col min="1283" max="1283" width="0" style="1" hidden="1" customWidth="1"/>
    <col min="1284" max="1284" width="7.6640625" style="1" customWidth="1"/>
    <col min="1285" max="1285" width="6.44140625" style="1" customWidth="1"/>
    <col min="1286" max="1286" width="9.33203125" style="1" customWidth="1"/>
    <col min="1287" max="1287" width="9.6640625" style="1" customWidth="1"/>
    <col min="1288" max="1306" width="6.44140625" style="1" customWidth="1"/>
    <col min="1307" max="1534" width="9" style="1"/>
    <col min="1535" max="1535" width="2" style="1" customWidth="1"/>
    <col min="1536" max="1536" width="4.6640625" style="1" customWidth="1"/>
    <col min="1537" max="1537" width="17.21875" style="1" customWidth="1"/>
    <col min="1538" max="1538" width="10.44140625" style="1" customWidth="1"/>
    <col min="1539" max="1539" width="0" style="1" hidden="1" customWidth="1"/>
    <col min="1540" max="1540" width="7.6640625" style="1" customWidth="1"/>
    <col min="1541" max="1541" width="6.44140625" style="1" customWidth="1"/>
    <col min="1542" max="1542" width="9.33203125" style="1" customWidth="1"/>
    <col min="1543" max="1543" width="9.6640625" style="1" customWidth="1"/>
    <col min="1544" max="1562" width="6.44140625" style="1" customWidth="1"/>
    <col min="1563" max="1790" width="9" style="1"/>
    <col min="1791" max="1791" width="2" style="1" customWidth="1"/>
    <col min="1792" max="1792" width="4.6640625" style="1" customWidth="1"/>
    <col min="1793" max="1793" width="17.21875" style="1" customWidth="1"/>
    <col min="1794" max="1794" width="10.44140625" style="1" customWidth="1"/>
    <col min="1795" max="1795" width="0" style="1" hidden="1" customWidth="1"/>
    <col min="1796" max="1796" width="7.6640625" style="1" customWidth="1"/>
    <col min="1797" max="1797" width="6.44140625" style="1" customWidth="1"/>
    <col min="1798" max="1798" width="9.33203125" style="1" customWidth="1"/>
    <col min="1799" max="1799" width="9.6640625" style="1" customWidth="1"/>
    <col min="1800" max="1818" width="6.44140625" style="1" customWidth="1"/>
    <col min="1819" max="2046" width="9" style="1"/>
    <col min="2047" max="2047" width="2" style="1" customWidth="1"/>
    <col min="2048" max="2048" width="4.6640625" style="1" customWidth="1"/>
    <col min="2049" max="2049" width="17.21875" style="1" customWidth="1"/>
    <col min="2050" max="2050" width="10.44140625" style="1" customWidth="1"/>
    <col min="2051" max="2051" width="0" style="1" hidden="1" customWidth="1"/>
    <col min="2052" max="2052" width="7.6640625" style="1" customWidth="1"/>
    <col min="2053" max="2053" width="6.44140625" style="1" customWidth="1"/>
    <col min="2054" max="2054" width="9.33203125" style="1" customWidth="1"/>
    <col min="2055" max="2055" width="9.6640625" style="1" customWidth="1"/>
    <col min="2056" max="2074" width="6.44140625" style="1" customWidth="1"/>
    <col min="2075" max="2302" width="9" style="1"/>
    <col min="2303" max="2303" width="2" style="1" customWidth="1"/>
    <col min="2304" max="2304" width="4.6640625" style="1" customWidth="1"/>
    <col min="2305" max="2305" width="17.21875" style="1" customWidth="1"/>
    <col min="2306" max="2306" width="10.44140625" style="1" customWidth="1"/>
    <col min="2307" max="2307" width="0" style="1" hidden="1" customWidth="1"/>
    <col min="2308" max="2308" width="7.6640625" style="1" customWidth="1"/>
    <col min="2309" max="2309" width="6.44140625" style="1" customWidth="1"/>
    <col min="2310" max="2310" width="9.33203125" style="1" customWidth="1"/>
    <col min="2311" max="2311" width="9.6640625" style="1" customWidth="1"/>
    <col min="2312" max="2330" width="6.44140625" style="1" customWidth="1"/>
    <col min="2331" max="2558" width="9" style="1"/>
    <col min="2559" max="2559" width="2" style="1" customWidth="1"/>
    <col min="2560" max="2560" width="4.6640625" style="1" customWidth="1"/>
    <col min="2561" max="2561" width="17.21875" style="1" customWidth="1"/>
    <col min="2562" max="2562" width="10.44140625" style="1" customWidth="1"/>
    <col min="2563" max="2563" width="0" style="1" hidden="1" customWidth="1"/>
    <col min="2564" max="2564" width="7.6640625" style="1" customWidth="1"/>
    <col min="2565" max="2565" width="6.44140625" style="1" customWidth="1"/>
    <col min="2566" max="2566" width="9.33203125" style="1" customWidth="1"/>
    <col min="2567" max="2567" width="9.6640625" style="1" customWidth="1"/>
    <col min="2568" max="2586" width="6.44140625" style="1" customWidth="1"/>
    <col min="2587" max="2814" width="9" style="1"/>
    <col min="2815" max="2815" width="2" style="1" customWidth="1"/>
    <col min="2816" max="2816" width="4.6640625" style="1" customWidth="1"/>
    <col min="2817" max="2817" width="17.21875" style="1" customWidth="1"/>
    <col min="2818" max="2818" width="10.44140625" style="1" customWidth="1"/>
    <col min="2819" max="2819" width="0" style="1" hidden="1" customWidth="1"/>
    <col min="2820" max="2820" width="7.6640625" style="1" customWidth="1"/>
    <col min="2821" max="2821" width="6.44140625" style="1" customWidth="1"/>
    <col min="2822" max="2822" width="9.33203125" style="1" customWidth="1"/>
    <col min="2823" max="2823" width="9.6640625" style="1" customWidth="1"/>
    <col min="2824" max="2842" width="6.44140625" style="1" customWidth="1"/>
    <col min="2843" max="3070" width="9" style="1"/>
    <col min="3071" max="3071" width="2" style="1" customWidth="1"/>
    <col min="3072" max="3072" width="4.6640625" style="1" customWidth="1"/>
    <col min="3073" max="3073" width="17.21875" style="1" customWidth="1"/>
    <col min="3074" max="3074" width="10.44140625" style="1" customWidth="1"/>
    <col min="3075" max="3075" width="0" style="1" hidden="1" customWidth="1"/>
    <col min="3076" max="3076" width="7.6640625" style="1" customWidth="1"/>
    <col min="3077" max="3077" width="6.44140625" style="1" customWidth="1"/>
    <col min="3078" max="3078" width="9.33203125" style="1" customWidth="1"/>
    <col min="3079" max="3079" width="9.6640625" style="1" customWidth="1"/>
    <col min="3080" max="3098" width="6.44140625" style="1" customWidth="1"/>
    <col min="3099" max="3326" width="9" style="1"/>
    <col min="3327" max="3327" width="2" style="1" customWidth="1"/>
    <col min="3328" max="3328" width="4.6640625" style="1" customWidth="1"/>
    <col min="3329" max="3329" width="17.21875" style="1" customWidth="1"/>
    <col min="3330" max="3330" width="10.44140625" style="1" customWidth="1"/>
    <col min="3331" max="3331" width="0" style="1" hidden="1" customWidth="1"/>
    <col min="3332" max="3332" width="7.6640625" style="1" customWidth="1"/>
    <col min="3333" max="3333" width="6.44140625" style="1" customWidth="1"/>
    <col min="3334" max="3334" width="9.33203125" style="1" customWidth="1"/>
    <col min="3335" max="3335" width="9.6640625" style="1" customWidth="1"/>
    <col min="3336" max="3354" width="6.44140625" style="1" customWidth="1"/>
    <col min="3355" max="3582" width="9" style="1"/>
    <col min="3583" max="3583" width="2" style="1" customWidth="1"/>
    <col min="3584" max="3584" width="4.6640625" style="1" customWidth="1"/>
    <col min="3585" max="3585" width="17.21875" style="1" customWidth="1"/>
    <col min="3586" max="3586" width="10.44140625" style="1" customWidth="1"/>
    <col min="3587" max="3587" width="0" style="1" hidden="1" customWidth="1"/>
    <col min="3588" max="3588" width="7.6640625" style="1" customWidth="1"/>
    <col min="3589" max="3589" width="6.44140625" style="1" customWidth="1"/>
    <col min="3590" max="3590" width="9.33203125" style="1" customWidth="1"/>
    <col min="3591" max="3591" width="9.6640625" style="1" customWidth="1"/>
    <col min="3592" max="3610" width="6.44140625" style="1" customWidth="1"/>
    <col min="3611" max="3838" width="9" style="1"/>
    <col min="3839" max="3839" width="2" style="1" customWidth="1"/>
    <col min="3840" max="3840" width="4.6640625" style="1" customWidth="1"/>
    <col min="3841" max="3841" width="17.21875" style="1" customWidth="1"/>
    <col min="3842" max="3842" width="10.44140625" style="1" customWidth="1"/>
    <col min="3843" max="3843" width="0" style="1" hidden="1" customWidth="1"/>
    <col min="3844" max="3844" width="7.6640625" style="1" customWidth="1"/>
    <col min="3845" max="3845" width="6.44140625" style="1" customWidth="1"/>
    <col min="3846" max="3846" width="9.33203125" style="1" customWidth="1"/>
    <col min="3847" max="3847" width="9.6640625" style="1" customWidth="1"/>
    <col min="3848" max="3866" width="6.44140625" style="1" customWidth="1"/>
    <col min="3867" max="4094" width="9" style="1"/>
    <col min="4095" max="4095" width="2" style="1" customWidth="1"/>
    <col min="4096" max="4096" width="4.6640625" style="1" customWidth="1"/>
    <col min="4097" max="4097" width="17.21875" style="1" customWidth="1"/>
    <col min="4098" max="4098" width="10.44140625" style="1" customWidth="1"/>
    <col min="4099" max="4099" width="0" style="1" hidden="1" customWidth="1"/>
    <col min="4100" max="4100" width="7.6640625" style="1" customWidth="1"/>
    <col min="4101" max="4101" width="6.44140625" style="1" customWidth="1"/>
    <col min="4102" max="4102" width="9.33203125" style="1" customWidth="1"/>
    <col min="4103" max="4103" width="9.6640625" style="1" customWidth="1"/>
    <col min="4104" max="4122" width="6.44140625" style="1" customWidth="1"/>
    <col min="4123" max="4350" width="9" style="1"/>
    <col min="4351" max="4351" width="2" style="1" customWidth="1"/>
    <col min="4352" max="4352" width="4.6640625" style="1" customWidth="1"/>
    <col min="4353" max="4353" width="17.21875" style="1" customWidth="1"/>
    <col min="4354" max="4354" width="10.44140625" style="1" customWidth="1"/>
    <col min="4355" max="4355" width="0" style="1" hidden="1" customWidth="1"/>
    <col min="4356" max="4356" width="7.6640625" style="1" customWidth="1"/>
    <col min="4357" max="4357" width="6.44140625" style="1" customWidth="1"/>
    <col min="4358" max="4358" width="9.33203125" style="1" customWidth="1"/>
    <col min="4359" max="4359" width="9.6640625" style="1" customWidth="1"/>
    <col min="4360" max="4378" width="6.44140625" style="1" customWidth="1"/>
    <col min="4379" max="4606" width="9" style="1"/>
    <col min="4607" max="4607" width="2" style="1" customWidth="1"/>
    <col min="4608" max="4608" width="4.6640625" style="1" customWidth="1"/>
    <col min="4609" max="4609" width="17.21875" style="1" customWidth="1"/>
    <col min="4610" max="4610" width="10.44140625" style="1" customWidth="1"/>
    <col min="4611" max="4611" width="0" style="1" hidden="1" customWidth="1"/>
    <col min="4612" max="4612" width="7.6640625" style="1" customWidth="1"/>
    <col min="4613" max="4613" width="6.44140625" style="1" customWidth="1"/>
    <col min="4614" max="4614" width="9.33203125" style="1" customWidth="1"/>
    <col min="4615" max="4615" width="9.6640625" style="1" customWidth="1"/>
    <col min="4616" max="4634" width="6.44140625" style="1" customWidth="1"/>
    <col min="4635" max="4862" width="9" style="1"/>
    <col min="4863" max="4863" width="2" style="1" customWidth="1"/>
    <col min="4864" max="4864" width="4.6640625" style="1" customWidth="1"/>
    <col min="4865" max="4865" width="17.21875" style="1" customWidth="1"/>
    <col min="4866" max="4866" width="10.44140625" style="1" customWidth="1"/>
    <col min="4867" max="4867" width="0" style="1" hidden="1" customWidth="1"/>
    <col min="4868" max="4868" width="7.6640625" style="1" customWidth="1"/>
    <col min="4869" max="4869" width="6.44140625" style="1" customWidth="1"/>
    <col min="4870" max="4870" width="9.33203125" style="1" customWidth="1"/>
    <col min="4871" max="4871" width="9.6640625" style="1" customWidth="1"/>
    <col min="4872" max="4890" width="6.44140625" style="1" customWidth="1"/>
    <col min="4891" max="5118" width="9" style="1"/>
    <col min="5119" max="5119" width="2" style="1" customWidth="1"/>
    <col min="5120" max="5120" width="4.6640625" style="1" customWidth="1"/>
    <col min="5121" max="5121" width="17.21875" style="1" customWidth="1"/>
    <col min="5122" max="5122" width="10.44140625" style="1" customWidth="1"/>
    <col min="5123" max="5123" width="0" style="1" hidden="1" customWidth="1"/>
    <col min="5124" max="5124" width="7.6640625" style="1" customWidth="1"/>
    <col min="5125" max="5125" width="6.44140625" style="1" customWidth="1"/>
    <col min="5126" max="5126" width="9.33203125" style="1" customWidth="1"/>
    <col min="5127" max="5127" width="9.6640625" style="1" customWidth="1"/>
    <col min="5128" max="5146" width="6.44140625" style="1" customWidth="1"/>
    <col min="5147" max="5374" width="9" style="1"/>
    <col min="5375" max="5375" width="2" style="1" customWidth="1"/>
    <col min="5376" max="5376" width="4.6640625" style="1" customWidth="1"/>
    <col min="5377" max="5377" width="17.21875" style="1" customWidth="1"/>
    <col min="5378" max="5378" width="10.44140625" style="1" customWidth="1"/>
    <col min="5379" max="5379" width="0" style="1" hidden="1" customWidth="1"/>
    <col min="5380" max="5380" width="7.6640625" style="1" customWidth="1"/>
    <col min="5381" max="5381" width="6.44140625" style="1" customWidth="1"/>
    <col min="5382" max="5382" width="9.33203125" style="1" customWidth="1"/>
    <col min="5383" max="5383" width="9.6640625" style="1" customWidth="1"/>
    <col min="5384" max="5402" width="6.44140625" style="1" customWidth="1"/>
    <col min="5403" max="5630" width="9" style="1"/>
    <col min="5631" max="5631" width="2" style="1" customWidth="1"/>
    <col min="5632" max="5632" width="4.6640625" style="1" customWidth="1"/>
    <col min="5633" max="5633" width="17.21875" style="1" customWidth="1"/>
    <col min="5634" max="5634" width="10.44140625" style="1" customWidth="1"/>
    <col min="5635" max="5635" width="0" style="1" hidden="1" customWidth="1"/>
    <col min="5636" max="5636" width="7.6640625" style="1" customWidth="1"/>
    <col min="5637" max="5637" width="6.44140625" style="1" customWidth="1"/>
    <col min="5638" max="5638" width="9.33203125" style="1" customWidth="1"/>
    <col min="5639" max="5639" width="9.6640625" style="1" customWidth="1"/>
    <col min="5640" max="5658" width="6.44140625" style="1" customWidth="1"/>
    <col min="5659" max="5886" width="9" style="1"/>
    <col min="5887" max="5887" width="2" style="1" customWidth="1"/>
    <col min="5888" max="5888" width="4.6640625" style="1" customWidth="1"/>
    <col min="5889" max="5889" width="17.21875" style="1" customWidth="1"/>
    <col min="5890" max="5890" width="10.44140625" style="1" customWidth="1"/>
    <col min="5891" max="5891" width="0" style="1" hidden="1" customWidth="1"/>
    <col min="5892" max="5892" width="7.6640625" style="1" customWidth="1"/>
    <col min="5893" max="5893" width="6.44140625" style="1" customWidth="1"/>
    <col min="5894" max="5894" width="9.33203125" style="1" customWidth="1"/>
    <col min="5895" max="5895" width="9.6640625" style="1" customWidth="1"/>
    <col min="5896" max="5914" width="6.44140625" style="1" customWidth="1"/>
    <col min="5915" max="6142" width="9" style="1"/>
    <col min="6143" max="6143" width="2" style="1" customWidth="1"/>
    <col min="6144" max="6144" width="4.6640625" style="1" customWidth="1"/>
    <col min="6145" max="6145" width="17.21875" style="1" customWidth="1"/>
    <col min="6146" max="6146" width="10.44140625" style="1" customWidth="1"/>
    <col min="6147" max="6147" width="0" style="1" hidden="1" customWidth="1"/>
    <col min="6148" max="6148" width="7.6640625" style="1" customWidth="1"/>
    <col min="6149" max="6149" width="6.44140625" style="1" customWidth="1"/>
    <col min="6150" max="6150" width="9.33203125" style="1" customWidth="1"/>
    <col min="6151" max="6151" width="9.6640625" style="1" customWidth="1"/>
    <col min="6152" max="6170" width="6.44140625" style="1" customWidth="1"/>
    <col min="6171" max="6398" width="9" style="1"/>
    <col min="6399" max="6399" width="2" style="1" customWidth="1"/>
    <col min="6400" max="6400" width="4.6640625" style="1" customWidth="1"/>
    <col min="6401" max="6401" width="17.21875" style="1" customWidth="1"/>
    <col min="6402" max="6402" width="10.44140625" style="1" customWidth="1"/>
    <col min="6403" max="6403" width="0" style="1" hidden="1" customWidth="1"/>
    <col min="6404" max="6404" width="7.6640625" style="1" customWidth="1"/>
    <col min="6405" max="6405" width="6.44140625" style="1" customWidth="1"/>
    <col min="6406" max="6406" width="9.33203125" style="1" customWidth="1"/>
    <col min="6407" max="6407" width="9.6640625" style="1" customWidth="1"/>
    <col min="6408" max="6426" width="6.44140625" style="1" customWidth="1"/>
    <col min="6427" max="6654" width="9" style="1"/>
    <col min="6655" max="6655" width="2" style="1" customWidth="1"/>
    <col min="6656" max="6656" width="4.6640625" style="1" customWidth="1"/>
    <col min="6657" max="6657" width="17.21875" style="1" customWidth="1"/>
    <col min="6658" max="6658" width="10.44140625" style="1" customWidth="1"/>
    <col min="6659" max="6659" width="0" style="1" hidden="1" customWidth="1"/>
    <col min="6660" max="6660" width="7.6640625" style="1" customWidth="1"/>
    <col min="6661" max="6661" width="6.44140625" style="1" customWidth="1"/>
    <col min="6662" max="6662" width="9.33203125" style="1" customWidth="1"/>
    <col min="6663" max="6663" width="9.6640625" style="1" customWidth="1"/>
    <col min="6664" max="6682" width="6.44140625" style="1" customWidth="1"/>
    <col min="6683" max="6910" width="9" style="1"/>
    <col min="6911" max="6911" width="2" style="1" customWidth="1"/>
    <col min="6912" max="6912" width="4.6640625" style="1" customWidth="1"/>
    <col min="6913" max="6913" width="17.21875" style="1" customWidth="1"/>
    <col min="6914" max="6914" width="10.44140625" style="1" customWidth="1"/>
    <col min="6915" max="6915" width="0" style="1" hidden="1" customWidth="1"/>
    <col min="6916" max="6916" width="7.6640625" style="1" customWidth="1"/>
    <col min="6917" max="6917" width="6.44140625" style="1" customWidth="1"/>
    <col min="6918" max="6918" width="9.33203125" style="1" customWidth="1"/>
    <col min="6919" max="6919" width="9.6640625" style="1" customWidth="1"/>
    <col min="6920" max="6938" width="6.44140625" style="1" customWidth="1"/>
    <col min="6939" max="7166" width="9" style="1"/>
    <col min="7167" max="7167" width="2" style="1" customWidth="1"/>
    <col min="7168" max="7168" width="4.6640625" style="1" customWidth="1"/>
    <col min="7169" max="7169" width="17.21875" style="1" customWidth="1"/>
    <col min="7170" max="7170" width="10.44140625" style="1" customWidth="1"/>
    <col min="7171" max="7171" width="0" style="1" hidden="1" customWidth="1"/>
    <col min="7172" max="7172" width="7.6640625" style="1" customWidth="1"/>
    <col min="7173" max="7173" width="6.44140625" style="1" customWidth="1"/>
    <col min="7174" max="7174" width="9.33203125" style="1" customWidth="1"/>
    <col min="7175" max="7175" width="9.6640625" style="1" customWidth="1"/>
    <col min="7176" max="7194" width="6.44140625" style="1" customWidth="1"/>
    <col min="7195" max="7422" width="9" style="1"/>
    <col min="7423" max="7423" width="2" style="1" customWidth="1"/>
    <col min="7424" max="7424" width="4.6640625" style="1" customWidth="1"/>
    <col min="7425" max="7425" width="17.21875" style="1" customWidth="1"/>
    <col min="7426" max="7426" width="10.44140625" style="1" customWidth="1"/>
    <col min="7427" max="7427" width="0" style="1" hidden="1" customWidth="1"/>
    <col min="7428" max="7428" width="7.6640625" style="1" customWidth="1"/>
    <col min="7429" max="7429" width="6.44140625" style="1" customWidth="1"/>
    <col min="7430" max="7430" width="9.33203125" style="1" customWidth="1"/>
    <col min="7431" max="7431" width="9.6640625" style="1" customWidth="1"/>
    <col min="7432" max="7450" width="6.44140625" style="1" customWidth="1"/>
    <col min="7451" max="7678" width="9" style="1"/>
    <col min="7679" max="7679" width="2" style="1" customWidth="1"/>
    <col min="7680" max="7680" width="4.6640625" style="1" customWidth="1"/>
    <col min="7681" max="7681" width="17.21875" style="1" customWidth="1"/>
    <col min="7682" max="7682" width="10.44140625" style="1" customWidth="1"/>
    <col min="7683" max="7683" width="0" style="1" hidden="1" customWidth="1"/>
    <col min="7684" max="7684" width="7.6640625" style="1" customWidth="1"/>
    <col min="7685" max="7685" width="6.44140625" style="1" customWidth="1"/>
    <col min="7686" max="7686" width="9.33203125" style="1" customWidth="1"/>
    <col min="7687" max="7687" width="9.6640625" style="1" customWidth="1"/>
    <col min="7688" max="7706" width="6.44140625" style="1" customWidth="1"/>
    <col min="7707" max="7934" width="9" style="1"/>
    <col min="7935" max="7935" width="2" style="1" customWidth="1"/>
    <col min="7936" max="7936" width="4.6640625" style="1" customWidth="1"/>
    <col min="7937" max="7937" width="17.21875" style="1" customWidth="1"/>
    <col min="7938" max="7938" width="10.44140625" style="1" customWidth="1"/>
    <col min="7939" max="7939" width="0" style="1" hidden="1" customWidth="1"/>
    <col min="7940" max="7940" width="7.6640625" style="1" customWidth="1"/>
    <col min="7941" max="7941" width="6.44140625" style="1" customWidth="1"/>
    <col min="7942" max="7942" width="9.33203125" style="1" customWidth="1"/>
    <col min="7943" max="7943" width="9.6640625" style="1" customWidth="1"/>
    <col min="7944" max="7962" width="6.44140625" style="1" customWidth="1"/>
    <col min="7963" max="8190" width="9" style="1"/>
    <col min="8191" max="8191" width="2" style="1" customWidth="1"/>
    <col min="8192" max="8192" width="4.6640625" style="1" customWidth="1"/>
    <col min="8193" max="8193" width="17.21875" style="1" customWidth="1"/>
    <col min="8194" max="8194" width="10.44140625" style="1" customWidth="1"/>
    <col min="8195" max="8195" width="0" style="1" hidden="1" customWidth="1"/>
    <col min="8196" max="8196" width="7.6640625" style="1" customWidth="1"/>
    <col min="8197" max="8197" width="6.44140625" style="1" customWidth="1"/>
    <col min="8198" max="8198" width="9.33203125" style="1" customWidth="1"/>
    <col min="8199" max="8199" width="9.6640625" style="1" customWidth="1"/>
    <col min="8200" max="8218" width="6.44140625" style="1" customWidth="1"/>
    <col min="8219" max="8446" width="9" style="1"/>
    <col min="8447" max="8447" width="2" style="1" customWidth="1"/>
    <col min="8448" max="8448" width="4.6640625" style="1" customWidth="1"/>
    <col min="8449" max="8449" width="17.21875" style="1" customWidth="1"/>
    <col min="8450" max="8450" width="10.44140625" style="1" customWidth="1"/>
    <col min="8451" max="8451" width="0" style="1" hidden="1" customWidth="1"/>
    <col min="8452" max="8452" width="7.6640625" style="1" customWidth="1"/>
    <col min="8453" max="8453" width="6.44140625" style="1" customWidth="1"/>
    <col min="8454" max="8454" width="9.33203125" style="1" customWidth="1"/>
    <col min="8455" max="8455" width="9.6640625" style="1" customWidth="1"/>
    <col min="8456" max="8474" width="6.44140625" style="1" customWidth="1"/>
    <col min="8475" max="8702" width="9" style="1"/>
    <col min="8703" max="8703" width="2" style="1" customWidth="1"/>
    <col min="8704" max="8704" width="4.6640625" style="1" customWidth="1"/>
    <col min="8705" max="8705" width="17.21875" style="1" customWidth="1"/>
    <col min="8706" max="8706" width="10.44140625" style="1" customWidth="1"/>
    <col min="8707" max="8707" width="0" style="1" hidden="1" customWidth="1"/>
    <col min="8708" max="8708" width="7.6640625" style="1" customWidth="1"/>
    <col min="8709" max="8709" width="6.44140625" style="1" customWidth="1"/>
    <col min="8710" max="8710" width="9.33203125" style="1" customWidth="1"/>
    <col min="8711" max="8711" width="9.6640625" style="1" customWidth="1"/>
    <col min="8712" max="8730" width="6.44140625" style="1" customWidth="1"/>
    <col min="8731" max="8958" width="9" style="1"/>
    <col min="8959" max="8959" width="2" style="1" customWidth="1"/>
    <col min="8960" max="8960" width="4.6640625" style="1" customWidth="1"/>
    <col min="8961" max="8961" width="17.21875" style="1" customWidth="1"/>
    <col min="8962" max="8962" width="10.44140625" style="1" customWidth="1"/>
    <col min="8963" max="8963" width="0" style="1" hidden="1" customWidth="1"/>
    <col min="8964" max="8964" width="7.6640625" style="1" customWidth="1"/>
    <col min="8965" max="8965" width="6.44140625" style="1" customWidth="1"/>
    <col min="8966" max="8966" width="9.33203125" style="1" customWidth="1"/>
    <col min="8967" max="8967" width="9.6640625" style="1" customWidth="1"/>
    <col min="8968" max="8986" width="6.44140625" style="1" customWidth="1"/>
    <col min="8987" max="9214" width="9" style="1"/>
    <col min="9215" max="9215" width="2" style="1" customWidth="1"/>
    <col min="9216" max="9216" width="4.6640625" style="1" customWidth="1"/>
    <col min="9217" max="9217" width="17.21875" style="1" customWidth="1"/>
    <col min="9218" max="9218" width="10.44140625" style="1" customWidth="1"/>
    <col min="9219" max="9219" width="0" style="1" hidden="1" customWidth="1"/>
    <col min="9220" max="9220" width="7.6640625" style="1" customWidth="1"/>
    <col min="9221" max="9221" width="6.44140625" style="1" customWidth="1"/>
    <col min="9222" max="9222" width="9.33203125" style="1" customWidth="1"/>
    <col min="9223" max="9223" width="9.6640625" style="1" customWidth="1"/>
    <col min="9224" max="9242" width="6.44140625" style="1" customWidth="1"/>
    <col min="9243" max="9470" width="9" style="1"/>
    <col min="9471" max="9471" width="2" style="1" customWidth="1"/>
    <col min="9472" max="9472" width="4.6640625" style="1" customWidth="1"/>
    <col min="9473" max="9473" width="17.21875" style="1" customWidth="1"/>
    <col min="9474" max="9474" width="10.44140625" style="1" customWidth="1"/>
    <col min="9475" max="9475" width="0" style="1" hidden="1" customWidth="1"/>
    <col min="9476" max="9476" width="7.6640625" style="1" customWidth="1"/>
    <col min="9477" max="9477" width="6.44140625" style="1" customWidth="1"/>
    <col min="9478" max="9478" width="9.33203125" style="1" customWidth="1"/>
    <col min="9479" max="9479" width="9.6640625" style="1" customWidth="1"/>
    <col min="9480" max="9498" width="6.44140625" style="1" customWidth="1"/>
    <col min="9499" max="9726" width="9" style="1"/>
    <col min="9727" max="9727" width="2" style="1" customWidth="1"/>
    <col min="9728" max="9728" width="4.6640625" style="1" customWidth="1"/>
    <col min="9729" max="9729" width="17.21875" style="1" customWidth="1"/>
    <col min="9730" max="9730" width="10.44140625" style="1" customWidth="1"/>
    <col min="9731" max="9731" width="0" style="1" hidden="1" customWidth="1"/>
    <col min="9732" max="9732" width="7.6640625" style="1" customWidth="1"/>
    <col min="9733" max="9733" width="6.44140625" style="1" customWidth="1"/>
    <col min="9734" max="9734" width="9.33203125" style="1" customWidth="1"/>
    <col min="9735" max="9735" width="9.6640625" style="1" customWidth="1"/>
    <col min="9736" max="9754" width="6.44140625" style="1" customWidth="1"/>
    <col min="9755" max="9982" width="9" style="1"/>
    <col min="9983" max="9983" width="2" style="1" customWidth="1"/>
    <col min="9984" max="9984" width="4.6640625" style="1" customWidth="1"/>
    <col min="9985" max="9985" width="17.21875" style="1" customWidth="1"/>
    <col min="9986" max="9986" width="10.44140625" style="1" customWidth="1"/>
    <col min="9987" max="9987" width="0" style="1" hidden="1" customWidth="1"/>
    <col min="9988" max="9988" width="7.6640625" style="1" customWidth="1"/>
    <col min="9989" max="9989" width="6.44140625" style="1" customWidth="1"/>
    <col min="9990" max="9990" width="9.33203125" style="1" customWidth="1"/>
    <col min="9991" max="9991" width="9.6640625" style="1" customWidth="1"/>
    <col min="9992" max="10010" width="6.44140625" style="1" customWidth="1"/>
    <col min="10011" max="10238" width="9" style="1"/>
    <col min="10239" max="10239" width="2" style="1" customWidth="1"/>
    <col min="10240" max="10240" width="4.6640625" style="1" customWidth="1"/>
    <col min="10241" max="10241" width="17.21875" style="1" customWidth="1"/>
    <col min="10242" max="10242" width="10.44140625" style="1" customWidth="1"/>
    <col min="10243" max="10243" width="0" style="1" hidden="1" customWidth="1"/>
    <col min="10244" max="10244" width="7.6640625" style="1" customWidth="1"/>
    <col min="10245" max="10245" width="6.44140625" style="1" customWidth="1"/>
    <col min="10246" max="10246" width="9.33203125" style="1" customWidth="1"/>
    <col min="10247" max="10247" width="9.6640625" style="1" customWidth="1"/>
    <col min="10248" max="10266" width="6.44140625" style="1" customWidth="1"/>
    <col min="10267" max="10494" width="9" style="1"/>
    <col min="10495" max="10495" width="2" style="1" customWidth="1"/>
    <col min="10496" max="10496" width="4.6640625" style="1" customWidth="1"/>
    <col min="10497" max="10497" width="17.21875" style="1" customWidth="1"/>
    <col min="10498" max="10498" width="10.44140625" style="1" customWidth="1"/>
    <col min="10499" max="10499" width="0" style="1" hidden="1" customWidth="1"/>
    <col min="10500" max="10500" width="7.6640625" style="1" customWidth="1"/>
    <col min="10501" max="10501" width="6.44140625" style="1" customWidth="1"/>
    <col min="10502" max="10502" width="9.33203125" style="1" customWidth="1"/>
    <col min="10503" max="10503" width="9.6640625" style="1" customWidth="1"/>
    <col min="10504" max="10522" width="6.44140625" style="1" customWidth="1"/>
    <col min="10523" max="10750" width="9" style="1"/>
    <col min="10751" max="10751" width="2" style="1" customWidth="1"/>
    <col min="10752" max="10752" width="4.6640625" style="1" customWidth="1"/>
    <col min="10753" max="10753" width="17.21875" style="1" customWidth="1"/>
    <col min="10754" max="10754" width="10.44140625" style="1" customWidth="1"/>
    <col min="10755" max="10755" width="0" style="1" hidden="1" customWidth="1"/>
    <col min="10756" max="10756" width="7.6640625" style="1" customWidth="1"/>
    <col min="10757" max="10757" width="6.44140625" style="1" customWidth="1"/>
    <col min="10758" max="10758" width="9.33203125" style="1" customWidth="1"/>
    <col min="10759" max="10759" width="9.6640625" style="1" customWidth="1"/>
    <col min="10760" max="10778" width="6.44140625" style="1" customWidth="1"/>
    <col min="10779" max="11006" width="9" style="1"/>
    <col min="11007" max="11007" width="2" style="1" customWidth="1"/>
    <col min="11008" max="11008" width="4.6640625" style="1" customWidth="1"/>
    <col min="11009" max="11009" width="17.21875" style="1" customWidth="1"/>
    <col min="11010" max="11010" width="10.44140625" style="1" customWidth="1"/>
    <col min="11011" max="11011" width="0" style="1" hidden="1" customWidth="1"/>
    <col min="11012" max="11012" width="7.6640625" style="1" customWidth="1"/>
    <col min="11013" max="11013" width="6.44140625" style="1" customWidth="1"/>
    <col min="11014" max="11014" width="9.33203125" style="1" customWidth="1"/>
    <col min="11015" max="11015" width="9.6640625" style="1" customWidth="1"/>
    <col min="11016" max="11034" width="6.44140625" style="1" customWidth="1"/>
    <col min="11035" max="11262" width="9" style="1"/>
    <col min="11263" max="11263" width="2" style="1" customWidth="1"/>
    <col min="11264" max="11264" width="4.6640625" style="1" customWidth="1"/>
    <col min="11265" max="11265" width="17.21875" style="1" customWidth="1"/>
    <col min="11266" max="11266" width="10.44140625" style="1" customWidth="1"/>
    <col min="11267" max="11267" width="0" style="1" hidden="1" customWidth="1"/>
    <col min="11268" max="11268" width="7.6640625" style="1" customWidth="1"/>
    <col min="11269" max="11269" width="6.44140625" style="1" customWidth="1"/>
    <col min="11270" max="11270" width="9.33203125" style="1" customWidth="1"/>
    <col min="11271" max="11271" width="9.6640625" style="1" customWidth="1"/>
    <col min="11272" max="11290" width="6.44140625" style="1" customWidth="1"/>
    <col min="11291" max="11518" width="9" style="1"/>
    <col min="11519" max="11519" width="2" style="1" customWidth="1"/>
    <col min="11520" max="11520" width="4.6640625" style="1" customWidth="1"/>
    <col min="11521" max="11521" width="17.21875" style="1" customWidth="1"/>
    <col min="11522" max="11522" width="10.44140625" style="1" customWidth="1"/>
    <col min="11523" max="11523" width="0" style="1" hidden="1" customWidth="1"/>
    <col min="11524" max="11524" width="7.6640625" style="1" customWidth="1"/>
    <col min="11525" max="11525" width="6.44140625" style="1" customWidth="1"/>
    <col min="11526" max="11526" width="9.33203125" style="1" customWidth="1"/>
    <col min="11527" max="11527" width="9.6640625" style="1" customWidth="1"/>
    <col min="11528" max="11546" width="6.44140625" style="1" customWidth="1"/>
    <col min="11547" max="11774" width="9" style="1"/>
    <col min="11775" max="11775" width="2" style="1" customWidth="1"/>
    <col min="11776" max="11776" width="4.6640625" style="1" customWidth="1"/>
    <col min="11777" max="11777" width="17.21875" style="1" customWidth="1"/>
    <col min="11778" max="11778" width="10.44140625" style="1" customWidth="1"/>
    <col min="11779" max="11779" width="0" style="1" hidden="1" customWidth="1"/>
    <col min="11780" max="11780" width="7.6640625" style="1" customWidth="1"/>
    <col min="11781" max="11781" width="6.44140625" style="1" customWidth="1"/>
    <col min="11782" max="11782" width="9.33203125" style="1" customWidth="1"/>
    <col min="11783" max="11783" width="9.6640625" style="1" customWidth="1"/>
    <col min="11784" max="11802" width="6.44140625" style="1" customWidth="1"/>
    <col min="11803" max="12030" width="9" style="1"/>
    <col min="12031" max="12031" width="2" style="1" customWidth="1"/>
    <col min="12032" max="12032" width="4.6640625" style="1" customWidth="1"/>
    <col min="12033" max="12033" width="17.21875" style="1" customWidth="1"/>
    <col min="12034" max="12034" width="10.44140625" style="1" customWidth="1"/>
    <col min="12035" max="12035" width="0" style="1" hidden="1" customWidth="1"/>
    <col min="12036" max="12036" width="7.6640625" style="1" customWidth="1"/>
    <col min="12037" max="12037" width="6.44140625" style="1" customWidth="1"/>
    <col min="12038" max="12038" width="9.33203125" style="1" customWidth="1"/>
    <col min="12039" max="12039" width="9.6640625" style="1" customWidth="1"/>
    <col min="12040" max="12058" width="6.44140625" style="1" customWidth="1"/>
    <col min="12059" max="12286" width="9" style="1"/>
    <col min="12287" max="12287" width="2" style="1" customWidth="1"/>
    <col min="12288" max="12288" width="4.6640625" style="1" customWidth="1"/>
    <col min="12289" max="12289" width="17.21875" style="1" customWidth="1"/>
    <col min="12290" max="12290" width="10.44140625" style="1" customWidth="1"/>
    <col min="12291" max="12291" width="0" style="1" hidden="1" customWidth="1"/>
    <col min="12292" max="12292" width="7.6640625" style="1" customWidth="1"/>
    <col min="12293" max="12293" width="6.44140625" style="1" customWidth="1"/>
    <col min="12294" max="12294" width="9.33203125" style="1" customWidth="1"/>
    <col min="12295" max="12295" width="9.6640625" style="1" customWidth="1"/>
    <col min="12296" max="12314" width="6.44140625" style="1" customWidth="1"/>
    <col min="12315" max="12542" width="9" style="1"/>
    <col min="12543" max="12543" width="2" style="1" customWidth="1"/>
    <col min="12544" max="12544" width="4.6640625" style="1" customWidth="1"/>
    <col min="12545" max="12545" width="17.21875" style="1" customWidth="1"/>
    <col min="12546" max="12546" width="10.44140625" style="1" customWidth="1"/>
    <col min="12547" max="12547" width="0" style="1" hidden="1" customWidth="1"/>
    <col min="12548" max="12548" width="7.6640625" style="1" customWidth="1"/>
    <col min="12549" max="12549" width="6.44140625" style="1" customWidth="1"/>
    <col min="12550" max="12550" width="9.33203125" style="1" customWidth="1"/>
    <col min="12551" max="12551" width="9.6640625" style="1" customWidth="1"/>
    <col min="12552" max="12570" width="6.44140625" style="1" customWidth="1"/>
    <col min="12571" max="12798" width="9" style="1"/>
    <col min="12799" max="12799" width="2" style="1" customWidth="1"/>
    <col min="12800" max="12800" width="4.6640625" style="1" customWidth="1"/>
    <col min="12801" max="12801" width="17.21875" style="1" customWidth="1"/>
    <col min="12802" max="12802" width="10.44140625" style="1" customWidth="1"/>
    <col min="12803" max="12803" width="0" style="1" hidden="1" customWidth="1"/>
    <col min="12804" max="12804" width="7.6640625" style="1" customWidth="1"/>
    <col min="12805" max="12805" width="6.44140625" style="1" customWidth="1"/>
    <col min="12806" max="12806" width="9.33203125" style="1" customWidth="1"/>
    <col min="12807" max="12807" width="9.6640625" style="1" customWidth="1"/>
    <col min="12808" max="12826" width="6.44140625" style="1" customWidth="1"/>
    <col min="12827" max="13054" width="9" style="1"/>
    <col min="13055" max="13055" width="2" style="1" customWidth="1"/>
    <col min="13056" max="13056" width="4.6640625" style="1" customWidth="1"/>
    <col min="13057" max="13057" width="17.21875" style="1" customWidth="1"/>
    <col min="13058" max="13058" width="10.44140625" style="1" customWidth="1"/>
    <col min="13059" max="13059" width="0" style="1" hidden="1" customWidth="1"/>
    <col min="13060" max="13060" width="7.6640625" style="1" customWidth="1"/>
    <col min="13061" max="13061" width="6.44140625" style="1" customWidth="1"/>
    <col min="13062" max="13062" width="9.33203125" style="1" customWidth="1"/>
    <col min="13063" max="13063" width="9.6640625" style="1" customWidth="1"/>
    <col min="13064" max="13082" width="6.44140625" style="1" customWidth="1"/>
    <col min="13083" max="13310" width="9" style="1"/>
    <col min="13311" max="13311" width="2" style="1" customWidth="1"/>
    <col min="13312" max="13312" width="4.6640625" style="1" customWidth="1"/>
    <col min="13313" max="13313" width="17.21875" style="1" customWidth="1"/>
    <col min="13314" max="13314" width="10.44140625" style="1" customWidth="1"/>
    <col min="13315" max="13315" width="0" style="1" hidden="1" customWidth="1"/>
    <col min="13316" max="13316" width="7.6640625" style="1" customWidth="1"/>
    <col min="13317" max="13317" width="6.44140625" style="1" customWidth="1"/>
    <col min="13318" max="13318" width="9.33203125" style="1" customWidth="1"/>
    <col min="13319" max="13319" width="9.6640625" style="1" customWidth="1"/>
    <col min="13320" max="13338" width="6.44140625" style="1" customWidth="1"/>
    <col min="13339" max="13566" width="9" style="1"/>
    <col min="13567" max="13567" width="2" style="1" customWidth="1"/>
    <col min="13568" max="13568" width="4.6640625" style="1" customWidth="1"/>
    <col min="13569" max="13569" width="17.21875" style="1" customWidth="1"/>
    <col min="13570" max="13570" width="10.44140625" style="1" customWidth="1"/>
    <col min="13571" max="13571" width="0" style="1" hidden="1" customWidth="1"/>
    <col min="13572" max="13572" width="7.6640625" style="1" customWidth="1"/>
    <col min="13573" max="13573" width="6.44140625" style="1" customWidth="1"/>
    <col min="13574" max="13574" width="9.33203125" style="1" customWidth="1"/>
    <col min="13575" max="13575" width="9.6640625" style="1" customWidth="1"/>
    <col min="13576" max="13594" width="6.44140625" style="1" customWidth="1"/>
    <col min="13595" max="13822" width="9" style="1"/>
    <col min="13823" max="13823" width="2" style="1" customWidth="1"/>
    <col min="13824" max="13824" width="4.6640625" style="1" customWidth="1"/>
    <col min="13825" max="13825" width="17.21875" style="1" customWidth="1"/>
    <col min="13826" max="13826" width="10.44140625" style="1" customWidth="1"/>
    <col min="13827" max="13827" width="0" style="1" hidden="1" customWidth="1"/>
    <col min="13828" max="13828" width="7.6640625" style="1" customWidth="1"/>
    <col min="13829" max="13829" width="6.44140625" style="1" customWidth="1"/>
    <col min="13830" max="13830" width="9.33203125" style="1" customWidth="1"/>
    <col min="13831" max="13831" width="9.6640625" style="1" customWidth="1"/>
    <col min="13832" max="13850" width="6.44140625" style="1" customWidth="1"/>
    <col min="13851" max="14078" width="9" style="1"/>
    <col min="14079" max="14079" width="2" style="1" customWidth="1"/>
    <col min="14080" max="14080" width="4.6640625" style="1" customWidth="1"/>
    <col min="14081" max="14081" width="17.21875" style="1" customWidth="1"/>
    <col min="14082" max="14082" width="10.44140625" style="1" customWidth="1"/>
    <col min="14083" max="14083" width="0" style="1" hidden="1" customWidth="1"/>
    <col min="14084" max="14084" width="7.6640625" style="1" customWidth="1"/>
    <col min="14085" max="14085" width="6.44140625" style="1" customWidth="1"/>
    <col min="14086" max="14086" width="9.33203125" style="1" customWidth="1"/>
    <col min="14087" max="14087" width="9.6640625" style="1" customWidth="1"/>
    <col min="14088" max="14106" width="6.44140625" style="1" customWidth="1"/>
    <col min="14107" max="14334" width="9" style="1"/>
    <col min="14335" max="14335" width="2" style="1" customWidth="1"/>
    <col min="14336" max="14336" width="4.6640625" style="1" customWidth="1"/>
    <col min="14337" max="14337" width="17.21875" style="1" customWidth="1"/>
    <col min="14338" max="14338" width="10.44140625" style="1" customWidth="1"/>
    <col min="14339" max="14339" width="0" style="1" hidden="1" customWidth="1"/>
    <col min="14340" max="14340" width="7.6640625" style="1" customWidth="1"/>
    <col min="14341" max="14341" width="6.44140625" style="1" customWidth="1"/>
    <col min="14342" max="14342" width="9.33203125" style="1" customWidth="1"/>
    <col min="14343" max="14343" width="9.6640625" style="1" customWidth="1"/>
    <col min="14344" max="14362" width="6.44140625" style="1" customWidth="1"/>
    <col min="14363" max="14590" width="9" style="1"/>
    <col min="14591" max="14591" width="2" style="1" customWidth="1"/>
    <col min="14592" max="14592" width="4.6640625" style="1" customWidth="1"/>
    <col min="14593" max="14593" width="17.21875" style="1" customWidth="1"/>
    <col min="14594" max="14594" width="10.44140625" style="1" customWidth="1"/>
    <col min="14595" max="14595" width="0" style="1" hidden="1" customWidth="1"/>
    <col min="14596" max="14596" width="7.6640625" style="1" customWidth="1"/>
    <col min="14597" max="14597" width="6.44140625" style="1" customWidth="1"/>
    <col min="14598" max="14598" width="9.33203125" style="1" customWidth="1"/>
    <col min="14599" max="14599" width="9.6640625" style="1" customWidth="1"/>
    <col min="14600" max="14618" width="6.44140625" style="1" customWidth="1"/>
    <col min="14619" max="14846" width="9" style="1"/>
    <col min="14847" max="14847" width="2" style="1" customWidth="1"/>
    <col min="14848" max="14848" width="4.6640625" style="1" customWidth="1"/>
    <col min="14849" max="14849" width="17.21875" style="1" customWidth="1"/>
    <col min="14850" max="14850" width="10.44140625" style="1" customWidth="1"/>
    <col min="14851" max="14851" width="0" style="1" hidden="1" customWidth="1"/>
    <col min="14852" max="14852" width="7.6640625" style="1" customWidth="1"/>
    <col min="14853" max="14853" width="6.44140625" style="1" customWidth="1"/>
    <col min="14854" max="14854" width="9.33203125" style="1" customWidth="1"/>
    <col min="14855" max="14855" width="9.6640625" style="1" customWidth="1"/>
    <col min="14856" max="14874" width="6.44140625" style="1" customWidth="1"/>
    <col min="14875" max="15102" width="9" style="1"/>
    <col min="15103" max="15103" width="2" style="1" customWidth="1"/>
    <col min="15104" max="15104" width="4.6640625" style="1" customWidth="1"/>
    <col min="15105" max="15105" width="17.21875" style="1" customWidth="1"/>
    <col min="15106" max="15106" width="10.44140625" style="1" customWidth="1"/>
    <col min="15107" max="15107" width="0" style="1" hidden="1" customWidth="1"/>
    <col min="15108" max="15108" width="7.6640625" style="1" customWidth="1"/>
    <col min="15109" max="15109" width="6.44140625" style="1" customWidth="1"/>
    <col min="15110" max="15110" width="9.33203125" style="1" customWidth="1"/>
    <col min="15111" max="15111" width="9.6640625" style="1" customWidth="1"/>
    <col min="15112" max="15130" width="6.44140625" style="1" customWidth="1"/>
    <col min="15131" max="15358" width="9" style="1"/>
    <col min="15359" max="15359" width="2" style="1" customWidth="1"/>
    <col min="15360" max="15360" width="4.6640625" style="1" customWidth="1"/>
    <col min="15361" max="15361" width="17.21875" style="1" customWidth="1"/>
    <col min="15362" max="15362" width="10.44140625" style="1" customWidth="1"/>
    <col min="15363" max="15363" width="0" style="1" hidden="1" customWidth="1"/>
    <col min="15364" max="15364" width="7.6640625" style="1" customWidth="1"/>
    <col min="15365" max="15365" width="6.44140625" style="1" customWidth="1"/>
    <col min="15366" max="15366" width="9.33203125" style="1" customWidth="1"/>
    <col min="15367" max="15367" width="9.6640625" style="1" customWidth="1"/>
    <col min="15368" max="15386" width="6.44140625" style="1" customWidth="1"/>
    <col min="15387" max="15614" width="9" style="1"/>
    <col min="15615" max="15615" width="2" style="1" customWidth="1"/>
    <col min="15616" max="15616" width="4.6640625" style="1" customWidth="1"/>
    <col min="15617" max="15617" width="17.21875" style="1" customWidth="1"/>
    <col min="15618" max="15618" width="10.44140625" style="1" customWidth="1"/>
    <col min="15619" max="15619" width="0" style="1" hidden="1" customWidth="1"/>
    <col min="15620" max="15620" width="7.6640625" style="1" customWidth="1"/>
    <col min="15621" max="15621" width="6.44140625" style="1" customWidth="1"/>
    <col min="15622" max="15622" width="9.33203125" style="1" customWidth="1"/>
    <col min="15623" max="15623" width="9.6640625" style="1" customWidth="1"/>
    <col min="15624" max="15642" width="6.44140625" style="1" customWidth="1"/>
    <col min="15643" max="15870" width="9" style="1"/>
    <col min="15871" max="15871" width="2" style="1" customWidth="1"/>
    <col min="15872" max="15872" width="4.6640625" style="1" customWidth="1"/>
    <col min="15873" max="15873" width="17.21875" style="1" customWidth="1"/>
    <col min="15874" max="15874" width="10.44140625" style="1" customWidth="1"/>
    <col min="15875" max="15875" width="0" style="1" hidden="1" customWidth="1"/>
    <col min="15876" max="15876" width="7.6640625" style="1" customWidth="1"/>
    <col min="15877" max="15877" width="6.44140625" style="1" customWidth="1"/>
    <col min="15878" max="15878" width="9.33203125" style="1" customWidth="1"/>
    <col min="15879" max="15879" width="9.6640625" style="1" customWidth="1"/>
    <col min="15880" max="15898" width="6.44140625" style="1" customWidth="1"/>
    <col min="15899" max="16126" width="9" style="1"/>
    <col min="16127" max="16127" width="2" style="1" customWidth="1"/>
    <col min="16128" max="16128" width="4.6640625" style="1" customWidth="1"/>
    <col min="16129" max="16129" width="17.21875" style="1" customWidth="1"/>
    <col min="16130" max="16130" width="10.44140625" style="1" customWidth="1"/>
    <col min="16131" max="16131" width="0" style="1" hidden="1" customWidth="1"/>
    <col min="16132" max="16132" width="7.6640625" style="1" customWidth="1"/>
    <col min="16133" max="16133" width="6.44140625" style="1" customWidth="1"/>
    <col min="16134" max="16134" width="9.33203125" style="1" customWidth="1"/>
    <col min="16135" max="16135" width="9.6640625" style="1" customWidth="1"/>
    <col min="16136" max="16154" width="6.44140625" style="1" customWidth="1"/>
    <col min="16155" max="16384" width="9" style="1"/>
  </cols>
  <sheetData>
    <row r="1" spans="2:26" s="89" customFormat="1" ht="24" customHeight="1">
      <c r="B1" s="89" t="s">
        <v>533</v>
      </c>
      <c r="I1" s="696"/>
      <c r="J1" s="696"/>
      <c r="K1" s="696"/>
      <c r="L1" s="696"/>
      <c r="M1" s="696"/>
      <c r="N1" s="696"/>
      <c r="O1" s="696"/>
      <c r="P1" s="696"/>
      <c r="Q1" s="696"/>
      <c r="R1" s="696"/>
      <c r="S1" s="696"/>
      <c r="T1" s="696"/>
      <c r="U1" s="696"/>
      <c r="V1" s="90"/>
      <c r="W1" s="90"/>
    </row>
    <row r="2" spans="2:26" ht="18" customHeight="1"/>
    <row r="3" spans="2:26" ht="22.5" customHeight="1">
      <c r="B3" s="697" t="s">
        <v>214</v>
      </c>
      <c r="C3" s="698" t="s">
        <v>215</v>
      </c>
      <c r="D3" s="699" t="s">
        <v>216</v>
      </c>
      <c r="E3" s="702" t="s">
        <v>217</v>
      </c>
      <c r="F3" s="702" t="s">
        <v>507</v>
      </c>
      <c r="G3" s="702" t="s">
        <v>21</v>
      </c>
      <c r="H3" s="702" t="s">
        <v>218</v>
      </c>
      <c r="I3" s="702" t="s">
        <v>508</v>
      </c>
      <c r="J3" s="705" t="s">
        <v>219</v>
      </c>
      <c r="K3" s="706"/>
      <c r="L3" s="706"/>
      <c r="M3" s="706"/>
      <c r="N3" s="706"/>
      <c r="O3" s="706"/>
      <c r="P3" s="706"/>
      <c r="Q3" s="706"/>
      <c r="R3" s="706"/>
      <c r="S3" s="706"/>
      <c r="T3" s="706"/>
      <c r="U3" s="705" t="s">
        <v>509</v>
      </c>
      <c r="V3" s="706"/>
      <c r="W3" s="706"/>
      <c r="X3" s="706"/>
      <c r="Y3" s="706"/>
      <c r="Z3" s="707"/>
    </row>
    <row r="4" spans="2:26" s="91" customFormat="1" ht="23.25" customHeight="1">
      <c r="B4" s="697"/>
      <c r="C4" s="698"/>
      <c r="D4" s="700"/>
      <c r="E4" s="703"/>
      <c r="F4" s="703"/>
      <c r="G4" s="703"/>
      <c r="H4" s="703"/>
      <c r="I4" s="703"/>
      <c r="J4" s="708" t="s">
        <v>742</v>
      </c>
      <c r="K4" s="708" t="s">
        <v>743</v>
      </c>
      <c r="L4" s="708" t="s">
        <v>744</v>
      </c>
      <c r="M4" s="708" t="s">
        <v>745</v>
      </c>
      <c r="N4" s="708" t="s">
        <v>746</v>
      </c>
      <c r="O4" s="708" t="s">
        <v>747</v>
      </c>
      <c r="P4" s="708" t="s">
        <v>748</v>
      </c>
      <c r="Q4" s="708" t="s">
        <v>749</v>
      </c>
      <c r="R4" s="708" t="s">
        <v>750</v>
      </c>
      <c r="S4" s="708" t="s">
        <v>751</v>
      </c>
      <c r="T4" s="708" t="s">
        <v>752</v>
      </c>
      <c r="U4" s="708" t="s">
        <v>520</v>
      </c>
      <c r="V4" s="708" t="s">
        <v>521</v>
      </c>
      <c r="W4" s="708" t="s">
        <v>522</v>
      </c>
      <c r="X4" s="708" t="s">
        <v>523</v>
      </c>
      <c r="Y4" s="708" t="s">
        <v>524</v>
      </c>
      <c r="Z4" s="708" t="s">
        <v>527</v>
      </c>
    </row>
    <row r="5" spans="2:26" s="91" customFormat="1" ht="72" customHeight="1">
      <c r="B5" s="697"/>
      <c r="C5" s="698"/>
      <c r="D5" s="701"/>
      <c r="E5" s="704"/>
      <c r="F5" s="704"/>
      <c r="G5" s="704"/>
      <c r="H5" s="704"/>
      <c r="I5" s="704"/>
      <c r="J5" s="709"/>
      <c r="K5" s="709"/>
      <c r="L5" s="709"/>
      <c r="M5" s="709"/>
      <c r="N5" s="709"/>
      <c r="O5" s="709"/>
      <c r="P5" s="709"/>
      <c r="Q5" s="709"/>
      <c r="R5" s="709"/>
      <c r="S5" s="709"/>
      <c r="T5" s="709"/>
      <c r="U5" s="709"/>
      <c r="V5" s="709"/>
      <c r="W5" s="709"/>
      <c r="X5" s="709"/>
      <c r="Y5" s="710"/>
      <c r="Z5" s="709"/>
    </row>
    <row r="6" spans="2:26" ht="44.25" customHeight="1">
      <c r="B6" s="194">
        <v>1</v>
      </c>
      <c r="C6" s="92"/>
      <c r="D6" s="92"/>
      <c r="E6" s="92"/>
      <c r="F6" s="92"/>
      <c r="G6" s="92"/>
      <c r="H6" s="92"/>
      <c r="I6" s="92"/>
      <c r="J6" s="92"/>
      <c r="K6" s="92"/>
      <c r="L6" s="92"/>
      <c r="M6" s="92"/>
      <c r="N6" s="92"/>
      <c r="O6" s="92"/>
      <c r="P6" s="92"/>
      <c r="Q6" s="92"/>
      <c r="R6" s="92"/>
      <c r="S6" s="92"/>
      <c r="T6" s="92"/>
      <c r="U6" s="92"/>
      <c r="V6" s="92"/>
      <c r="W6" s="92"/>
      <c r="X6" s="92"/>
      <c r="Y6" s="92"/>
      <c r="Z6" s="92"/>
    </row>
    <row r="7" spans="2:26" ht="44.25" customHeight="1">
      <c r="B7" s="195">
        <v>2</v>
      </c>
      <c r="C7" s="93"/>
      <c r="D7" s="93"/>
      <c r="E7" s="93"/>
      <c r="F7" s="93"/>
      <c r="G7" s="93"/>
      <c r="H7" s="93"/>
      <c r="I7" s="93"/>
      <c r="J7" s="93"/>
      <c r="K7" s="93"/>
      <c r="L7" s="93"/>
      <c r="M7" s="93"/>
      <c r="N7" s="93"/>
      <c r="O7" s="93"/>
      <c r="P7" s="93"/>
      <c r="Q7" s="93"/>
      <c r="R7" s="93"/>
      <c r="S7" s="93"/>
      <c r="T7" s="93"/>
      <c r="U7" s="93"/>
      <c r="V7" s="93"/>
      <c r="W7" s="93"/>
      <c r="X7" s="93"/>
      <c r="Y7" s="93"/>
      <c r="Z7" s="93"/>
    </row>
    <row r="8" spans="2:26" ht="44.25" customHeight="1">
      <c r="B8" s="195">
        <v>3</v>
      </c>
      <c r="C8" s="93"/>
      <c r="D8" s="93"/>
      <c r="E8" s="93"/>
      <c r="F8" s="93"/>
      <c r="G8" s="93"/>
      <c r="H8" s="93"/>
      <c r="I8" s="93"/>
      <c r="J8" s="93"/>
      <c r="K8" s="93"/>
      <c r="L8" s="93"/>
      <c r="M8" s="93"/>
      <c r="N8" s="93"/>
      <c r="O8" s="93"/>
      <c r="P8" s="93"/>
      <c r="Q8" s="93"/>
      <c r="R8" s="93"/>
      <c r="S8" s="93"/>
      <c r="T8" s="93"/>
      <c r="U8" s="93"/>
      <c r="V8" s="93"/>
      <c r="W8" s="93"/>
      <c r="X8" s="93"/>
      <c r="Y8" s="93"/>
      <c r="Z8" s="93"/>
    </row>
    <row r="9" spans="2:26" ht="44.25" customHeight="1">
      <c r="B9" s="195">
        <v>4</v>
      </c>
      <c r="C9" s="93"/>
      <c r="D9" s="93"/>
      <c r="E9" s="93"/>
      <c r="F9" s="93"/>
      <c r="G9" s="93"/>
      <c r="H9" s="93"/>
      <c r="I9" s="93"/>
      <c r="J9" s="93"/>
      <c r="K9" s="93"/>
      <c r="L9" s="93"/>
      <c r="M9" s="93"/>
      <c r="N9" s="93"/>
      <c r="O9" s="93"/>
      <c r="P9" s="93"/>
      <c r="Q9" s="93"/>
      <c r="R9" s="93"/>
      <c r="S9" s="93"/>
      <c r="T9" s="93"/>
      <c r="U9" s="93"/>
      <c r="V9" s="93"/>
      <c r="W9" s="93"/>
      <c r="X9" s="93"/>
      <c r="Y9" s="93"/>
      <c r="Z9" s="93"/>
    </row>
    <row r="10" spans="2:26" ht="44.25" customHeight="1">
      <c r="B10" s="195">
        <v>5</v>
      </c>
      <c r="C10" s="93"/>
      <c r="D10" s="93"/>
      <c r="E10" s="93"/>
      <c r="F10" s="93"/>
      <c r="G10" s="93"/>
      <c r="H10" s="93"/>
      <c r="I10" s="93"/>
      <c r="J10" s="93"/>
      <c r="K10" s="93"/>
      <c r="L10" s="93"/>
      <c r="M10" s="93"/>
      <c r="N10" s="93"/>
      <c r="O10" s="93"/>
      <c r="P10" s="93"/>
      <c r="Q10" s="93"/>
      <c r="R10" s="93"/>
      <c r="S10" s="93"/>
      <c r="T10" s="93"/>
      <c r="U10" s="93"/>
      <c r="V10" s="93"/>
      <c r="W10" s="93"/>
      <c r="X10" s="93"/>
      <c r="Y10" s="93"/>
      <c r="Z10" s="93"/>
    </row>
    <row r="11" spans="2:26" ht="44.25" customHeight="1">
      <c r="B11" s="195">
        <v>6</v>
      </c>
      <c r="C11" s="93"/>
      <c r="D11" s="93"/>
      <c r="E11" s="93"/>
      <c r="F11" s="93"/>
      <c r="G11" s="93"/>
      <c r="H11" s="93"/>
      <c r="I11" s="93"/>
      <c r="J11" s="93"/>
      <c r="K11" s="93"/>
      <c r="L11" s="93"/>
      <c r="M11" s="93"/>
      <c r="N11" s="93"/>
      <c r="O11" s="93"/>
      <c r="P11" s="93"/>
      <c r="Q11" s="93"/>
      <c r="R11" s="93"/>
      <c r="S11" s="93"/>
      <c r="T11" s="93"/>
      <c r="U11" s="93"/>
      <c r="V11" s="93"/>
      <c r="W11" s="93"/>
      <c r="X11" s="93"/>
      <c r="Y11" s="93"/>
      <c r="Z11" s="93"/>
    </row>
    <row r="12" spans="2:26" ht="44.25" customHeight="1">
      <c r="B12" s="195">
        <v>7</v>
      </c>
      <c r="C12" s="93"/>
      <c r="D12" s="93"/>
      <c r="E12" s="93"/>
      <c r="F12" s="93"/>
      <c r="G12" s="93"/>
      <c r="H12" s="93"/>
      <c r="I12" s="93"/>
      <c r="J12" s="93"/>
      <c r="K12" s="93"/>
      <c r="L12" s="93"/>
      <c r="M12" s="93"/>
      <c r="N12" s="93"/>
      <c r="O12" s="93"/>
      <c r="P12" s="93"/>
      <c r="Q12" s="93"/>
      <c r="R12" s="93"/>
      <c r="S12" s="93"/>
      <c r="T12" s="93"/>
      <c r="U12" s="93"/>
      <c r="V12" s="93"/>
      <c r="W12" s="93"/>
      <c r="X12" s="93"/>
      <c r="Y12" s="93"/>
      <c r="Z12" s="93"/>
    </row>
    <row r="13" spans="2:26" ht="44.25" customHeight="1">
      <c r="B13" s="195">
        <v>8</v>
      </c>
      <c r="C13" s="93"/>
      <c r="D13" s="93"/>
      <c r="E13" s="93"/>
      <c r="F13" s="93"/>
      <c r="G13" s="93"/>
      <c r="H13" s="93"/>
      <c r="I13" s="93"/>
      <c r="J13" s="93"/>
      <c r="K13" s="93"/>
      <c r="L13" s="93"/>
      <c r="M13" s="93"/>
      <c r="N13" s="93"/>
      <c r="O13" s="93"/>
      <c r="P13" s="93"/>
      <c r="Q13" s="93"/>
      <c r="R13" s="93"/>
      <c r="S13" s="93"/>
      <c r="T13" s="93"/>
      <c r="U13" s="93"/>
      <c r="V13" s="93"/>
      <c r="W13" s="93"/>
      <c r="X13" s="93"/>
      <c r="Y13" s="93"/>
      <c r="Z13" s="93"/>
    </row>
    <row r="14" spans="2:26" ht="44.25" customHeight="1">
      <c r="B14" s="195">
        <v>9</v>
      </c>
      <c r="C14" s="93"/>
      <c r="D14" s="93"/>
      <c r="E14" s="93"/>
      <c r="F14" s="93"/>
      <c r="G14" s="93"/>
      <c r="H14" s="93"/>
      <c r="I14" s="93"/>
      <c r="J14" s="93"/>
      <c r="K14" s="93"/>
      <c r="L14" s="93"/>
      <c r="M14" s="93"/>
      <c r="N14" s="93"/>
      <c r="O14" s="93"/>
      <c r="P14" s="93"/>
      <c r="Q14" s="93"/>
      <c r="R14" s="93"/>
      <c r="S14" s="93"/>
      <c r="T14" s="93"/>
      <c r="U14" s="93"/>
      <c r="V14" s="93"/>
      <c r="W14" s="93"/>
      <c r="X14" s="93"/>
      <c r="Y14" s="93"/>
      <c r="Z14" s="93"/>
    </row>
    <row r="15" spans="2:26" ht="44.25" customHeight="1">
      <c r="B15" s="196">
        <v>10</v>
      </c>
      <c r="C15" s="94"/>
      <c r="D15" s="94"/>
      <c r="E15" s="94"/>
      <c r="F15" s="94"/>
      <c r="G15" s="94"/>
      <c r="H15" s="94"/>
      <c r="I15" s="94"/>
      <c r="J15" s="94"/>
      <c r="K15" s="94"/>
      <c r="L15" s="94"/>
      <c r="M15" s="94"/>
      <c r="N15" s="94"/>
      <c r="O15" s="94"/>
      <c r="P15" s="94"/>
      <c r="Q15" s="94"/>
      <c r="R15" s="94"/>
      <c r="S15" s="94"/>
      <c r="T15" s="94"/>
      <c r="U15" s="94"/>
      <c r="V15" s="94"/>
      <c r="W15" s="94"/>
      <c r="X15" s="94"/>
      <c r="Y15" s="94"/>
      <c r="Z15" s="94"/>
    </row>
    <row r="16" spans="2:26" ht="12.75" customHeight="1">
      <c r="B16" s="32"/>
      <c r="C16" s="32"/>
      <c r="D16" s="32"/>
      <c r="E16" s="32"/>
      <c r="F16" s="32"/>
      <c r="G16" s="32"/>
      <c r="H16" s="32"/>
      <c r="I16" s="32"/>
      <c r="J16" s="32"/>
      <c r="K16" s="32"/>
      <c r="L16" s="32"/>
      <c r="M16" s="32"/>
      <c r="N16" s="32"/>
      <c r="O16" s="32"/>
      <c r="P16" s="32"/>
      <c r="Q16" s="32"/>
      <c r="R16" s="32"/>
      <c r="S16" s="32"/>
      <c r="T16" s="32"/>
    </row>
    <row r="17" spans="2:3" ht="16.5" customHeight="1">
      <c r="B17" s="1" t="s">
        <v>220</v>
      </c>
      <c r="C17" s="32" t="s">
        <v>528</v>
      </c>
    </row>
    <row r="18" spans="2:3" ht="16.5" customHeight="1">
      <c r="B18" s="1" t="s">
        <v>221</v>
      </c>
      <c r="C18" s="1" t="s">
        <v>529</v>
      </c>
    </row>
    <row r="19" spans="2:3" ht="16.5" customHeight="1">
      <c r="C19" s="197" t="s">
        <v>530</v>
      </c>
    </row>
    <row r="20" spans="2:3" ht="16.5" customHeight="1">
      <c r="B20" s="1" t="s">
        <v>222</v>
      </c>
      <c r="C20" s="1" t="s">
        <v>223</v>
      </c>
    </row>
    <row r="21" spans="2:3" ht="16.5" customHeight="1">
      <c r="B21" s="1" t="s">
        <v>224</v>
      </c>
      <c r="C21" s="197" t="s">
        <v>531</v>
      </c>
    </row>
    <row r="22" spans="2:3" ht="16.5" customHeight="1">
      <c r="B22" s="1" t="s">
        <v>225</v>
      </c>
      <c r="C22" s="1" t="s">
        <v>532</v>
      </c>
    </row>
    <row r="23" spans="2:3" ht="18" customHeight="1"/>
    <row r="24" spans="2:3" ht="24.75" customHeight="1"/>
    <row r="25" spans="2:3" ht="24.75" customHeight="1"/>
    <row r="26" spans="2:3" ht="21" customHeight="1"/>
    <row r="27" spans="2:3" ht="21" customHeight="1"/>
    <row r="28" spans="2:3" ht="21" customHeight="1"/>
    <row r="29" spans="2:3" ht="21" customHeight="1"/>
    <row r="30" spans="2:3" ht="21" customHeight="1"/>
    <row r="31" spans="2:3" ht="21" customHeight="1"/>
    <row r="32" spans="2: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28">
    <mergeCell ref="Z4:Z5"/>
    <mergeCell ref="S4:S5"/>
    <mergeCell ref="T4:T5"/>
    <mergeCell ref="U4:U5"/>
    <mergeCell ref="V4:V5"/>
    <mergeCell ref="W4:W5"/>
    <mergeCell ref="X4:X5"/>
    <mergeCell ref="O4:O5"/>
    <mergeCell ref="P4:P5"/>
    <mergeCell ref="Q4:Q5"/>
    <mergeCell ref="R4:R5"/>
    <mergeCell ref="Y4:Y5"/>
    <mergeCell ref="I1:U1"/>
    <mergeCell ref="B3:B5"/>
    <mergeCell ref="C3:C5"/>
    <mergeCell ref="D3:D5"/>
    <mergeCell ref="E3:E5"/>
    <mergeCell ref="F3:F5"/>
    <mergeCell ref="G3:G5"/>
    <mergeCell ref="H3:H5"/>
    <mergeCell ref="I3:I5"/>
    <mergeCell ref="J3:T3"/>
    <mergeCell ref="U3:Z3"/>
    <mergeCell ref="J4:J5"/>
    <mergeCell ref="K4:K5"/>
    <mergeCell ref="L4:L5"/>
    <mergeCell ref="M4:M5"/>
    <mergeCell ref="N4:N5"/>
  </mergeCells>
  <phoneticPr fontId="2"/>
  <pageMargins left="0.2" right="0.2" top="0.57999999999999996" bottom="0.35433070866141736" header="0.23622047244094491" footer="0.23622047244094491"/>
  <pageSetup paperSize="9" scale="79" orientation="landscape" horizont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4"/>
  <sheetViews>
    <sheetView zoomScale="85" zoomScaleNormal="85" workbookViewId="0">
      <selection activeCell="B1" sqref="B1"/>
    </sheetView>
  </sheetViews>
  <sheetFormatPr defaultColWidth="9" defaultRowHeight="12.6"/>
  <cols>
    <col min="1" max="1" width="2" style="1" customWidth="1"/>
    <col min="2" max="2" width="4.6640625" style="1" customWidth="1"/>
    <col min="3" max="3" width="17.21875" style="1" customWidth="1"/>
    <col min="4" max="4" width="10.44140625" style="1" customWidth="1"/>
    <col min="5" max="5" width="7.109375" style="1" hidden="1" customWidth="1"/>
    <col min="6" max="6" width="7.6640625" style="1" customWidth="1"/>
    <col min="7" max="7" width="6.44140625" style="1" customWidth="1"/>
    <col min="8" max="8" width="9.33203125" style="1" customWidth="1"/>
    <col min="9" max="9" width="9.6640625" style="1" customWidth="1"/>
    <col min="10" max="28" width="6.44140625" style="1" customWidth="1"/>
    <col min="29" max="256" width="9" style="1"/>
    <col min="257" max="257" width="2" style="1" customWidth="1"/>
    <col min="258" max="258" width="4.6640625" style="1" customWidth="1"/>
    <col min="259" max="259" width="17.21875" style="1" customWidth="1"/>
    <col min="260" max="260" width="10.44140625" style="1" customWidth="1"/>
    <col min="261" max="261" width="0" style="1" hidden="1" customWidth="1"/>
    <col min="262" max="262" width="7.6640625" style="1" customWidth="1"/>
    <col min="263" max="263" width="6.44140625" style="1" customWidth="1"/>
    <col min="264" max="264" width="9.33203125" style="1" customWidth="1"/>
    <col min="265" max="265" width="9.6640625" style="1" customWidth="1"/>
    <col min="266" max="284" width="6.44140625" style="1" customWidth="1"/>
    <col min="285" max="512" width="9" style="1"/>
    <col min="513" max="513" width="2" style="1" customWidth="1"/>
    <col min="514" max="514" width="4.6640625" style="1" customWidth="1"/>
    <col min="515" max="515" width="17.21875" style="1" customWidth="1"/>
    <col min="516" max="516" width="10.44140625" style="1" customWidth="1"/>
    <col min="517" max="517" width="0" style="1" hidden="1" customWidth="1"/>
    <col min="518" max="518" width="7.6640625" style="1" customWidth="1"/>
    <col min="519" max="519" width="6.44140625" style="1" customWidth="1"/>
    <col min="520" max="520" width="9.33203125" style="1" customWidth="1"/>
    <col min="521" max="521" width="9.6640625" style="1" customWidth="1"/>
    <col min="522" max="540" width="6.44140625" style="1" customWidth="1"/>
    <col min="541" max="768" width="9" style="1"/>
    <col min="769" max="769" width="2" style="1" customWidth="1"/>
    <col min="770" max="770" width="4.6640625" style="1" customWidth="1"/>
    <col min="771" max="771" width="17.21875" style="1" customWidth="1"/>
    <col min="772" max="772" width="10.44140625" style="1" customWidth="1"/>
    <col min="773" max="773" width="0" style="1" hidden="1" customWidth="1"/>
    <col min="774" max="774" width="7.6640625" style="1" customWidth="1"/>
    <col min="775" max="775" width="6.44140625" style="1" customWidth="1"/>
    <col min="776" max="776" width="9.33203125" style="1" customWidth="1"/>
    <col min="777" max="777" width="9.6640625" style="1" customWidth="1"/>
    <col min="778" max="796" width="6.44140625" style="1" customWidth="1"/>
    <col min="797" max="1024" width="9" style="1"/>
    <col min="1025" max="1025" width="2" style="1" customWidth="1"/>
    <col min="1026" max="1026" width="4.6640625" style="1" customWidth="1"/>
    <col min="1027" max="1027" width="17.21875" style="1" customWidth="1"/>
    <col min="1028" max="1028" width="10.44140625" style="1" customWidth="1"/>
    <col min="1029" max="1029" width="0" style="1" hidden="1" customWidth="1"/>
    <col min="1030" max="1030" width="7.6640625" style="1" customWidth="1"/>
    <col min="1031" max="1031" width="6.44140625" style="1" customWidth="1"/>
    <col min="1032" max="1032" width="9.33203125" style="1" customWidth="1"/>
    <col min="1033" max="1033" width="9.6640625" style="1" customWidth="1"/>
    <col min="1034" max="1052" width="6.44140625" style="1" customWidth="1"/>
    <col min="1053" max="1280" width="9" style="1"/>
    <col min="1281" max="1281" width="2" style="1" customWidth="1"/>
    <col min="1282" max="1282" width="4.6640625" style="1" customWidth="1"/>
    <col min="1283" max="1283" width="17.21875" style="1" customWidth="1"/>
    <col min="1284" max="1284" width="10.44140625" style="1" customWidth="1"/>
    <col min="1285" max="1285" width="0" style="1" hidden="1" customWidth="1"/>
    <col min="1286" max="1286" width="7.6640625" style="1" customWidth="1"/>
    <col min="1287" max="1287" width="6.44140625" style="1" customWidth="1"/>
    <col min="1288" max="1288" width="9.33203125" style="1" customWidth="1"/>
    <col min="1289" max="1289" width="9.6640625" style="1" customWidth="1"/>
    <col min="1290" max="1308" width="6.44140625" style="1" customWidth="1"/>
    <col min="1309" max="1536" width="9" style="1"/>
    <col min="1537" max="1537" width="2" style="1" customWidth="1"/>
    <col min="1538" max="1538" width="4.6640625" style="1" customWidth="1"/>
    <col min="1539" max="1539" width="17.21875" style="1" customWidth="1"/>
    <col min="1540" max="1540" width="10.44140625" style="1" customWidth="1"/>
    <col min="1541" max="1541" width="0" style="1" hidden="1" customWidth="1"/>
    <col min="1542" max="1542" width="7.6640625" style="1" customWidth="1"/>
    <col min="1543" max="1543" width="6.44140625" style="1" customWidth="1"/>
    <col min="1544" max="1544" width="9.33203125" style="1" customWidth="1"/>
    <col min="1545" max="1545" width="9.6640625" style="1" customWidth="1"/>
    <col min="1546" max="1564" width="6.44140625" style="1" customWidth="1"/>
    <col min="1565" max="1792" width="9" style="1"/>
    <col min="1793" max="1793" width="2" style="1" customWidth="1"/>
    <col min="1794" max="1794" width="4.6640625" style="1" customWidth="1"/>
    <col min="1795" max="1795" width="17.21875" style="1" customWidth="1"/>
    <col min="1796" max="1796" width="10.44140625" style="1" customWidth="1"/>
    <col min="1797" max="1797" width="0" style="1" hidden="1" customWidth="1"/>
    <col min="1798" max="1798" width="7.6640625" style="1" customWidth="1"/>
    <col min="1799" max="1799" width="6.44140625" style="1" customWidth="1"/>
    <col min="1800" max="1800" width="9.33203125" style="1" customWidth="1"/>
    <col min="1801" max="1801" width="9.6640625" style="1" customWidth="1"/>
    <col min="1802" max="1820" width="6.44140625" style="1" customWidth="1"/>
    <col min="1821" max="2048" width="9" style="1"/>
    <col min="2049" max="2049" width="2" style="1" customWidth="1"/>
    <col min="2050" max="2050" width="4.6640625" style="1" customWidth="1"/>
    <col min="2051" max="2051" width="17.21875" style="1" customWidth="1"/>
    <col min="2052" max="2052" width="10.44140625" style="1" customWidth="1"/>
    <col min="2053" max="2053" width="0" style="1" hidden="1" customWidth="1"/>
    <col min="2054" max="2054" width="7.6640625" style="1" customWidth="1"/>
    <col min="2055" max="2055" width="6.44140625" style="1" customWidth="1"/>
    <col min="2056" max="2056" width="9.33203125" style="1" customWidth="1"/>
    <col min="2057" max="2057" width="9.6640625" style="1" customWidth="1"/>
    <col min="2058" max="2076" width="6.44140625" style="1" customWidth="1"/>
    <col min="2077" max="2304" width="9" style="1"/>
    <col min="2305" max="2305" width="2" style="1" customWidth="1"/>
    <col min="2306" max="2306" width="4.6640625" style="1" customWidth="1"/>
    <col min="2307" max="2307" width="17.21875" style="1" customWidth="1"/>
    <col min="2308" max="2308" width="10.44140625" style="1" customWidth="1"/>
    <col min="2309" max="2309" width="0" style="1" hidden="1" customWidth="1"/>
    <col min="2310" max="2310" width="7.6640625" style="1" customWidth="1"/>
    <col min="2311" max="2311" width="6.44140625" style="1" customWidth="1"/>
    <col min="2312" max="2312" width="9.33203125" style="1" customWidth="1"/>
    <col min="2313" max="2313" width="9.6640625" style="1" customWidth="1"/>
    <col min="2314" max="2332" width="6.44140625" style="1" customWidth="1"/>
    <col min="2333" max="2560" width="9" style="1"/>
    <col min="2561" max="2561" width="2" style="1" customWidth="1"/>
    <col min="2562" max="2562" width="4.6640625" style="1" customWidth="1"/>
    <col min="2563" max="2563" width="17.21875" style="1" customWidth="1"/>
    <col min="2564" max="2564" width="10.44140625" style="1" customWidth="1"/>
    <col min="2565" max="2565" width="0" style="1" hidden="1" customWidth="1"/>
    <col min="2566" max="2566" width="7.6640625" style="1" customWidth="1"/>
    <col min="2567" max="2567" width="6.44140625" style="1" customWidth="1"/>
    <col min="2568" max="2568" width="9.33203125" style="1" customWidth="1"/>
    <col min="2569" max="2569" width="9.6640625" style="1" customWidth="1"/>
    <col min="2570" max="2588" width="6.44140625" style="1" customWidth="1"/>
    <col min="2589" max="2816" width="9" style="1"/>
    <col min="2817" max="2817" width="2" style="1" customWidth="1"/>
    <col min="2818" max="2818" width="4.6640625" style="1" customWidth="1"/>
    <col min="2819" max="2819" width="17.21875" style="1" customWidth="1"/>
    <col min="2820" max="2820" width="10.44140625" style="1" customWidth="1"/>
    <col min="2821" max="2821" width="0" style="1" hidden="1" customWidth="1"/>
    <col min="2822" max="2822" width="7.6640625" style="1" customWidth="1"/>
    <col min="2823" max="2823" width="6.44140625" style="1" customWidth="1"/>
    <col min="2824" max="2824" width="9.33203125" style="1" customWidth="1"/>
    <col min="2825" max="2825" width="9.6640625" style="1" customWidth="1"/>
    <col min="2826" max="2844" width="6.44140625" style="1" customWidth="1"/>
    <col min="2845" max="3072" width="9" style="1"/>
    <col min="3073" max="3073" width="2" style="1" customWidth="1"/>
    <col min="3074" max="3074" width="4.6640625" style="1" customWidth="1"/>
    <col min="3075" max="3075" width="17.21875" style="1" customWidth="1"/>
    <col min="3076" max="3076" width="10.44140625" style="1" customWidth="1"/>
    <col min="3077" max="3077" width="0" style="1" hidden="1" customWidth="1"/>
    <col min="3078" max="3078" width="7.6640625" style="1" customWidth="1"/>
    <col min="3079" max="3079" width="6.44140625" style="1" customWidth="1"/>
    <col min="3080" max="3080" width="9.33203125" style="1" customWidth="1"/>
    <col min="3081" max="3081" width="9.6640625" style="1" customWidth="1"/>
    <col min="3082" max="3100" width="6.44140625" style="1" customWidth="1"/>
    <col min="3101" max="3328" width="9" style="1"/>
    <col min="3329" max="3329" width="2" style="1" customWidth="1"/>
    <col min="3330" max="3330" width="4.6640625" style="1" customWidth="1"/>
    <col min="3331" max="3331" width="17.21875" style="1" customWidth="1"/>
    <col min="3332" max="3332" width="10.44140625" style="1" customWidth="1"/>
    <col min="3333" max="3333" width="0" style="1" hidden="1" customWidth="1"/>
    <col min="3334" max="3334" width="7.6640625" style="1" customWidth="1"/>
    <col min="3335" max="3335" width="6.44140625" style="1" customWidth="1"/>
    <col min="3336" max="3336" width="9.33203125" style="1" customWidth="1"/>
    <col min="3337" max="3337" width="9.6640625" style="1" customWidth="1"/>
    <col min="3338" max="3356" width="6.44140625" style="1" customWidth="1"/>
    <col min="3357" max="3584" width="9" style="1"/>
    <col min="3585" max="3585" width="2" style="1" customWidth="1"/>
    <col min="3586" max="3586" width="4.6640625" style="1" customWidth="1"/>
    <col min="3587" max="3587" width="17.21875" style="1" customWidth="1"/>
    <col min="3588" max="3588" width="10.44140625" style="1" customWidth="1"/>
    <col min="3589" max="3589" width="0" style="1" hidden="1" customWidth="1"/>
    <col min="3590" max="3590" width="7.6640625" style="1" customWidth="1"/>
    <col min="3591" max="3591" width="6.44140625" style="1" customWidth="1"/>
    <col min="3592" max="3592" width="9.33203125" style="1" customWidth="1"/>
    <col min="3593" max="3593" width="9.6640625" style="1" customWidth="1"/>
    <col min="3594" max="3612" width="6.44140625" style="1" customWidth="1"/>
    <col min="3613" max="3840" width="9" style="1"/>
    <col min="3841" max="3841" width="2" style="1" customWidth="1"/>
    <col min="3842" max="3842" width="4.6640625" style="1" customWidth="1"/>
    <col min="3843" max="3843" width="17.21875" style="1" customWidth="1"/>
    <col min="3844" max="3844" width="10.44140625" style="1" customWidth="1"/>
    <col min="3845" max="3845" width="0" style="1" hidden="1" customWidth="1"/>
    <col min="3846" max="3846" width="7.6640625" style="1" customWidth="1"/>
    <col min="3847" max="3847" width="6.44140625" style="1" customWidth="1"/>
    <col min="3848" max="3848" width="9.33203125" style="1" customWidth="1"/>
    <col min="3849" max="3849" width="9.6640625" style="1" customWidth="1"/>
    <col min="3850" max="3868" width="6.44140625" style="1" customWidth="1"/>
    <col min="3869" max="4096" width="9" style="1"/>
    <col min="4097" max="4097" width="2" style="1" customWidth="1"/>
    <col min="4098" max="4098" width="4.6640625" style="1" customWidth="1"/>
    <col min="4099" max="4099" width="17.21875" style="1" customWidth="1"/>
    <col min="4100" max="4100" width="10.44140625" style="1" customWidth="1"/>
    <col min="4101" max="4101" width="0" style="1" hidden="1" customWidth="1"/>
    <col min="4102" max="4102" width="7.6640625" style="1" customWidth="1"/>
    <col min="4103" max="4103" width="6.44140625" style="1" customWidth="1"/>
    <col min="4104" max="4104" width="9.33203125" style="1" customWidth="1"/>
    <col min="4105" max="4105" width="9.6640625" style="1" customWidth="1"/>
    <col min="4106" max="4124" width="6.44140625" style="1" customWidth="1"/>
    <col min="4125" max="4352" width="9" style="1"/>
    <col min="4353" max="4353" width="2" style="1" customWidth="1"/>
    <col min="4354" max="4354" width="4.6640625" style="1" customWidth="1"/>
    <col min="4355" max="4355" width="17.21875" style="1" customWidth="1"/>
    <col min="4356" max="4356" width="10.44140625" style="1" customWidth="1"/>
    <col min="4357" max="4357" width="0" style="1" hidden="1" customWidth="1"/>
    <col min="4358" max="4358" width="7.6640625" style="1" customWidth="1"/>
    <col min="4359" max="4359" width="6.44140625" style="1" customWidth="1"/>
    <col min="4360" max="4360" width="9.33203125" style="1" customWidth="1"/>
    <col min="4361" max="4361" width="9.6640625" style="1" customWidth="1"/>
    <col min="4362" max="4380" width="6.44140625" style="1" customWidth="1"/>
    <col min="4381" max="4608" width="9" style="1"/>
    <col min="4609" max="4609" width="2" style="1" customWidth="1"/>
    <col min="4610" max="4610" width="4.6640625" style="1" customWidth="1"/>
    <col min="4611" max="4611" width="17.21875" style="1" customWidth="1"/>
    <col min="4612" max="4612" width="10.44140625" style="1" customWidth="1"/>
    <col min="4613" max="4613" width="0" style="1" hidden="1" customWidth="1"/>
    <col min="4614" max="4614" width="7.6640625" style="1" customWidth="1"/>
    <col min="4615" max="4615" width="6.44140625" style="1" customWidth="1"/>
    <col min="4616" max="4616" width="9.33203125" style="1" customWidth="1"/>
    <col min="4617" max="4617" width="9.6640625" style="1" customWidth="1"/>
    <col min="4618" max="4636" width="6.44140625" style="1" customWidth="1"/>
    <col min="4637" max="4864" width="9" style="1"/>
    <col min="4865" max="4865" width="2" style="1" customWidth="1"/>
    <col min="4866" max="4866" width="4.6640625" style="1" customWidth="1"/>
    <col min="4867" max="4867" width="17.21875" style="1" customWidth="1"/>
    <col min="4868" max="4868" width="10.44140625" style="1" customWidth="1"/>
    <col min="4869" max="4869" width="0" style="1" hidden="1" customWidth="1"/>
    <col min="4870" max="4870" width="7.6640625" style="1" customWidth="1"/>
    <col min="4871" max="4871" width="6.44140625" style="1" customWidth="1"/>
    <col min="4872" max="4872" width="9.33203125" style="1" customWidth="1"/>
    <col min="4873" max="4873" width="9.6640625" style="1" customWidth="1"/>
    <col min="4874" max="4892" width="6.44140625" style="1" customWidth="1"/>
    <col min="4893" max="5120" width="9" style="1"/>
    <col min="5121" max="5121" width="2" style="1" customWidth="1"/>
    <col min="5122" max="5122" width="4.6640625" style="1" customWidth="1"/>
    <col min="5123" max="5123" width="17.21875" style="1" customWidth="1"/>
    <col min="5124" max="5124" width="10.44140625" style="1" customWidth="1"/>
    <col min="5125" max="5125" width="0" style="1" hidden="1" customWidth="1"/>
    <col min="5126" max="5126" width="7.6640625" style="1" customWidth="1"/>
    <col min="5127" max="5127" width="6.44140625" style="1" customWidth="1"/>
    <col min="5128" max="5128" width="9.33203125" style="1" customWidth="1"/>
    <col min="5129" max="5129" width="9.6640625" style="1" customWidth="1"/>
    <col min="5130" max="5148" width="6.44140625" style="1" customWidth="1"/>
    <col min="5149" max="5376" width="9" style="1"/>
    <col min="5377" max="5377" width="2" style="1" customWidth="1"/>
    <col min="5378" max="5378" width="4.6640625" style="1" customWidth="1"/>
    <col min="5379" max="5379" width="17.21875" style="1" customWidth="1"/>
    <col min="5380" max="5380" width="10.44140625" style="1" customWidth="1"/>
    <col min="5381" max="5381" width="0" style="1" hidden="1" customWidth="1"/>
    <col min="5382" max="5382" width="7.6640625" style="1" customWidth="1"/>
    <col min="5383" max="5383" width="6.44140625" style="1" customWidth="1"/>
    <col min="5384" max="5384" width="9.33203125" style="1" customWidth="1"/>
    <col min="5385" max="5385" width="9.6640625" style="1" customWidth="1"/>
    <col min="5386" max="5404" width="6.44140625" style="1" customWidth="1"/>
    <col min="5405" max="5632" width="9" style="1"/>
    <col min="5633" max="5633" width="2" style="1" customWidth="1"/>
    <col min="5634" max="5634" width="4.6640625" style="1" customWidth="1"/>
    <col min="5635" max="5635" width="17.21875" style="1" customWidth="1"/>
    <col min="5636" max="5636" width="10.44140625" style="1" customWidth="1"/>
    <col min="5637" max="5637" width="0" style="1" hidden="1" customWidth="1"/>
    <col min="5638" max="5638" width="7.6640625" style="1" customWidth="1"/>
    <col min="5639" max="5639" width="6.44140625" style="1" customWidth="1"/>
    <col min="5640" max="5640" width="9.33203125" style="1" customWidth="1"/>
    <col min="5641" max="5641" width="9.6640625" style="1" customWidth="1"/>
    <col min="5642" max="5660" width="6.44140625" style="1" customWidth="1"/>
    <col min="5661" max="5888" width="9" style="1"/>
    <col min="5889" max="5889" width="2" style="1" customWidth="1"/>
    <col min="5890" max="5890" width="4.6640625" style="1" customWidth="1"/>
    <col min="5891" max="5891" width="17.21875" style="1" customWidth="1"/>
    <col min="5892" max="5892" width="10.44140625" style="1" customWidth="1"/>
    <col min="5893" max="5893" width="0" style="1" hidden="1" customWidth="1"/>
    <col min="5894" max="5894" width="7.6640625" style="1" customWidth="1"/>
    <col min="5895" max="5895" width="6.44140625" style="1" customWidth="1"/>
    <col min="5896" max="5896" width="9.33203125" style="1" customWidth="1"/>
    <col min="5897" max="5897" width="9.6640625" style="1" customWidth="1"/>
    <col min="5898" max="5916" width="6.44140625" style="1" customWidth="1"/>
    <col min="5917" max="6144" width="9" style="1"/>
    <col min="6145" max="6145" width="2" style="1" customWidth="1"/>
    <col min="6146" max="6146" width="4.6640625" style="1" customWidth="1"/>
    <col min="6147" max="6147" width="17.21875" style="1" customWidth="1"/>
    <col min="6148" max="6148" width="10.44140625" style="1" customWidth="1"/>
    <col min="6149" max="6149" width="0" style="1" hidden="1" customWidth="1"/>
    <col min="6150" max="6150" width="7.6640625" style="1" customWidth="1"/>
    <col min="6151" max="6151" width="6.44140625" style="1" customWidth="1"/>
    <col min="6152" max="6152" width="9.33203125" style="1" customWidth="1"/>
    <col min="6153" max="6153" width="9.6640625" style="1" customWidth="1"/>
    <col min="6154" max="6172" width="6.44140625" style="1" customWidth="1"/>
    <col min="6173" max="6400" width="9" style="1"/>
    <col min="6401" max="6401" width="2" style="1" customWidth="1"/>
    <col min="6402" max="6402" width="4.6640625" style="1" customWidth="1"/>
    <col min="6403" max="6403" width="17.21875" style="1" customWidth="1"/>
    <col min="6404" max="6404" width="10.44140625" style="1" customWidth="1"/>
    <col min="6405" max="6405" width="0" style="1" hidden="1" customWidth="1"/>
    <col min="6406" max="6406" width="7.6640625" style="1" customWidth="1"/>
    <col min="6407" max="6407" width="6.44140625" style="1" customWidth="1"/>
    <col min="6408" max="6408" width="9.33203125" style="1" customWidth="1"/>
    <col min="6409" max="6409" width="9.6640625" style="1" customWidth="1"/>
    <col min="6410" max="6428" width="6.44140625" style="1" customWidth="1"/>
    <col min="6429" max="6656" width="9" style="1"/>
    <col min="6657" max="6657" width="2" style="1" customWidth="1"/>
    <col min="6658" max="6658" width="4.6640625" style="1" customWidth="1"/>
    <col min="6659" max="6659" width="17.21875" style="1" customWidth="1"/>
    <col min="6660" max="6660" width="10.44140625" style="1" customWidth="1"/>
    <col min="6661" max="6661" width="0" style="1" hidden="1" customWidth="1"/>
    <col min="6662" max="6662" width="7.6640625" style="1" customWidth="1"/>
    <col min="6663" max="6663" width="6.44140625" style="1" customWidth="1"/>
    <col min="6664" max="6664" width="9.33203125" style="1" customWidth="1"/>
    <col min="6665" max="6665" width="9.6640625" style="1" customWidth="1"/>
    <col min="6666" max="6684" width="6.44140625" style="1" customWidth="1"/>
    <col min="6685" max="6912" width="9" style="1"/>
    <col min="6913" max="6913" width="2" style="1" customWidth="1"/>
    <col min="6914" max="6914" width="4.6640625" style="1" customWidth="1"/>
    <col min="6915" max="6915" width="17.21875" style="1" customWidth="1"/>
    <col min="6916" max="6916" width="10.44140625" style="1" customWidth="1"/>
    <col min="6917" max="6917" width="0" style="1" hidden="1" customWidth="1"/>
    <col min="6918" max="6918" width="7.6640625" style="1" customWidth="1"/>
    <col min="6919" max="6919" width="6.44140625" style="1" customWidth="1"/>
    <col min="6920" max="6920" width="9.33203125" style="1" customWidth="1"/>
    <col min="6921" max="6921" width="9.6640625" style="1" customWidth="1"/>
    <col min="6922" max="6940" width="6.44140625" style="1" customWidth="1"/>
    <col min="6941" max="7168" width="9" style="1"/>
    <col min="7169" max="7169" width="2" style="1" customWidth="1"/>
    <col min="7170" max="7170" width="4.6640625" style="1" customWidth="1"/>
    <col min="7171" max="7171" width="17.21875" style="1" customWidth="1"/>
    <col min="7172" max="7172" width="10.44140625" style="1" customWidth="1"/>
    <col min="7173" max="7173" width="0" style="1" hidden="1" customWidth="1"/>
    <col min="7174" max="7174" width="7.6640625" style="1" customWidth="1"/>
    <col min="7175" max="7175" width="6.44140625" style="1" customWidth="1"/>
    <col min="7176" max="7176" width="9.33203125" style="1" customWidth="1"/>
    <col min="7177" max="7177" width="9.6640625" style="1" customWidth="1"/>
    <col min="7178" max="7196" width="6.44140625" style="1" customWidth="1"/>
    <col min="7197" max="7424" width="9" style="1"/>
    <col min="7425" max="7425" width="2" style="1" customWidth="1"/>
    <col min="7426" max="7426" width="4.6640625" style="1" customWidth="1"/>
    <col min="7427" max="7427" width="17.21875" style="1" customWidth="1"/>
    <col min="7428" max="7428" width="10.44140625" style="1" customWidth="1"/>
    <col min="7429" max="7429" width="0" style="1" hidden="1" customWidth="1"/>
    <col min="7430" max="7430" width="7.6640625" style="1" customWidth="1"/>
    <col min="7431" max="7431" width="6.44140625" style="1" customWidth="1"/>
    <col min="7432" max="7432" width="9.33203125" style="1" customWidth="1"/>
    <col min="7433" max="7433" width="9.6640625" style="1" customWidth="1"/>
    <col min="7434" max="7452" width="6.44140625" style="1" customWidth="1"/>
    <col min="7453" max="7680" width="9" style="1"/>
    <col min="7681" max="7681" width="2" style="1" customWidth="1"/>
    <col min="7682" max="7682" width="4.6640625" style="1" customWidth="1"/>
    <col min="7683" max="7683" width="17.21875" style="1" customWidth="1"/>
    <col min="7684" max="7684" width="10.44140625" style="1" customWidth="1"/>
    <col min="7685" max="7685" width="0" style="1" hidden="1" customWidth="1"/>
    <col min="7686" max="7686" width="7.6640625" style="1" customWidth="1"/>
    <col min="7687" max="7687" width="6.44140625" style="1" customWidth="1"/>
    <col min="7688" max="7688" width="9.33203125" style="1" customWidth="1"/>
    <col min="7689" max="7689" width="9.6640625" style="1" customWidth="1"/>
    <col min="7690" max="7708" width="6.44140625" style="1" customWidth="1"/>
    <col min="7709" max="7936" width="9" style="1"/>
    <col min="7937" max="7937" width="2" style="1" customWidth="1"/>
    <col min="7938" max="7938" width="4.6640625" style="1" customWidth="1"/>
    <col min="7939" max="7939" width="17.21875" style="1" customWidth="1"/>
    <col min="7940" max="7940" width="10.44140625" style="1" customWidth="1"/>
    <col min="7941" max="7941" width="0" style="1" hidden="1" customWidth="1"/>
    <col min="7942" max="7942" width="7.6640625" style="1" customWidth="1"/>
    <col min="7943" max="7943" width="6.44140625" style="1" customWidth="1"/>
    <col min="7944" max="7944" width="9.33203125" style="1" customWidth="1"/>
    <col min="7945" max="7945" width="9.6640625" style="1" customWidth="1"/>
    <col min="7946" max="7964" width="6.44140625" style="1" customWidth="1"/>
    <col min="7965" max="8192" width="9" style="1"/>
    <col min="8193" max="8193" width="2" style="1" customWidth="1"/>
    <col min="8194" max="8194" width="4.6640625" style="1" customWidth="1"/>
    <col min="8195" max="8195" width="17.21875" style="1" customWidth="1"/>
    <col min="8196" max="8196" width="10.44140625" style="1" customWidth="1"/>
    <col min="8197" max="8197" width="0" style="1" hidden="1" customWidth="1"/>
    <col min="8198" max="8198" width="7.6640625" style="1" customWidth="1"/>
    <col min="8199" max="8199" width="6.44140625" style="1" customWidth="1"/>
    <col min="8200" max="8200" width="9.33203125" style="1" customWidth="1"/>
    <col min="8201" max="8201" width="9.6640625" style="1" customWidth="1"/>
    <col min="8202" max="8220" width="6.44140625" style="1" customWidth="1"/>
    <col min="8221" max="8448" width="9" style="1"/>
    <col min="8449" max="8449" width="2" style="1" customWidth="1"/>
    <col min="8450" max="8450" width="4.6640625" style="1" customWidth="1"/>
    <col min="8451" max="8451" width="17.21875" style="1" customWidth="1"/>
    <col min="8452" max="8452" width="10.44140625" style="1" customWidth="1"/>
    <col min="8453" max="8453" width="0" style="1" hidden="1" customWidth="1"/>
    <col min="8454" max="8454" width="7.6640625" style="1" customWidth="1"/>
    <col min="8455" max="8455" width="6.44140625" style="1" customWidth="1"/>
    <col min="8456" max="8456" width="9.33203125" style="1" customWidth="1"/>
    <col min="8457" max="8457" width="9.6640625" style="1" customWidth="1"/>
    <col min="8458" max="8476" width="6.44140625" style="1" customWidth="1"/>
    <col min="8477" max="8704" width="9" style="1"/>
    <col min="8705" max="8705" width="2" style="1" customWidth="1"/>
    <col min="8706" max="8706" width="4.6640625" style="1" customWidth="1"/>
    <col min="8707" max="8707" width="17.21875" style="1" customWidth="1"/>
    <col min="8708" max="8708" width="10.44140625" style="1" customWidth="1"/>
    <col min="8709" max="8709" width="0" style="1" hidden="1" customWidth="1"/>
    <col min="8710" max="8710" width="7.6640625" style="1" customWidth="1"/>
    <col min="8711" max="8711" width="6.44140625" style="1" customWidth="1"/>
    <col min="8712" max="8712" width="9.33203125" style="1" customWidth="1"/>
    <col min="8713" max="8713" width="9.6640625" style="1" customWidth="1"/>
    <col min="8714" max="8732" width="6.44140625" style="1" customWidth="1"/>
    <col min="8733" max="8960" width="9" style="1"/>
    <col min="8961" max="8961" width="2" style="1" customWidth="1"/>
    <col min="8962" max="8962" width="4.6640625" style="1" customWidth="1"/>
    <col min="8963" max="8963" width="17.21875" style="1" customWidth="1"/>
    <col min="8964" max="8964" width="10.44140625" style="1" customWidth="1"/>
    <col min="8965" max="8965" width="0" style="1" hidden="1" customWidth="1"/>
    <col min="8966" max="8966" width="7.6640625" style="1" customWidth="1"/>
    <col min="8967" max="8967" width="6.44140625" style="1" customWidth="1"/>
    <col min="8968" max="8968" width="9.33203125" style="1" customWidth="1"/>
    <col min="8969" max="8969" width="9.6640625" style="1" customWidth="1"/>
    <col min="8970" max="8988" width="6.44140625" style="1" customWidth="1"/>
    <col min="8989" max="9216" width="9" style="1"/>
    <col min="9217" max="9217" width="2" style="1" customWidth="1"/>
    <col min="9218" max="9218" width="4.6640625" style="1" customWidth="1"/>
    <col min="9219" max="9219" width="17.21875" style="1" customWidth="1"/>
    <col min="9220" max="9220" width="10.44140625" style="1" customWidth="1"/>
    <col min="9221" max="9221" width="0" style="1" hidden="1" customWidth="1"/>
    <col min="9222" max="9222" width="7.6640625" style="1" customWidth="1"/>
    <col min="9223" max="9223" width="6.44140625" style="1" customWidth="1"/>
    <col min="9224" max="9224" width="9.33203125" style="1" customWidth="1"/>
    <col min="9225" max="9225" width="9.6640625" style="1" customWidth="1"/>
    <col min="9226" max="9244" width="6.44140625" style="1" customWidth="1"/>
    <col min="9245" max="9472" width="9" style="1"/>
    <col min="9473" max="9473" width="2" style="1" customWidth="1"/>
    <col min="9474" max="9474" width="4.6640625" style="1" customWidth="1"/>
    <col min="9475" max="9475" width="17.21875" style="1" customWidth="1"/>
    <col min="9476" max="9476" width="10.44140625" style="1" customWidth="1"/>
    <col min="9477" max="9477" width="0" style="1" hidden="1" customWidth="1"/>
    <col min="9478" max="9478" width="7.6640625" style="1" customWidth="1"/>
    <col min="9479" max="9479" width="6.44140625" style="1" customWidth="1"/>
    <col min="9480" max="9480" width="9.33203125" style="1" customWidth="1"/>
    <col min="9481" max="9481" width="9.6640625" style="1" customWidth="1"/>
    <col min="9482" max="9500" width="6.44140625" style="1" customWidth="1"/>
    <col min="9501" max="9728" width="9" style="1"/>
    <col min="9729" max="9729" width="2" style="1" customWidth="1"/>
    <col min="9730" max="9730" width="4.6640625" style="1" customWidth="1"/>
    <col min="9731" max="9731" width="17.21875" style="1" customWidth="1"/>
    <col min="9732" max="9732" width="10.44140625" style="1" customWidth="1"/>
    <col min="9733" max="9733" width="0" style="1" hidden="1" customWidth="1"/>
    <col min="9734" max="9734" width="7.6640625" style="1" customWidth="1"/>
    <col min="9735" max="9735" width="6.44140625" style="1" customWidth="1"/>
    <col min="9736" max="9736" width="9.33203125" style="1" customWidth="1"/>
    <col min="9737" max="9737" width="9.6640625" style="1" customWidth="1"/>
    <col min="9738" max="9756" width="6.44140625" style="1" customWidth="1"/>
    <col min="9757" max="9984" width="9" style="1"/>
    <col min="9985" max="9985" width="2" style="1" customWidth="1"/>
    <col min="9986" max="9986" width="4.6640625" style="1" customWidth="1"/>
    <col min="9987" max="9987" width="17.21875" style="1" customWidth="1"/>
    <col min="9988" max="9988" width="10.44140625" style="1" customWidth="1"/>
    <col min="9989" max="9989" width="0" style="1" hidden="1" customWidth="1"/>
    <col min="9990" max="9990" width="7.6640625" style="1" customWidth="1"/>
    <col min="9991" max="9991" width="6.44140625" style="1" customWidth="1"/>
    <col min="9992" max="9992" width="9.33203125" style="1" customWidth="1"/>
    <col min="9993" max="9993" width="9.6640625" style="1" customWidth="1"/>
    <col min="9994" max="10012" width="6.44140625" style="1" customWidth="1"/>
    <col min="10013" max="10240" width="9" style="1"/>
    <col min="10241" max="10241" width="2" style="1" customWidth="1"/>
    <col min="10242" max="10242" width="4.6640625" style="1" customWidth="1"/>
    <col min="10243" max="10243" width="17.21875" style="1" customWidth="1"/>
    <col min="10244" max="10244" width="10.44140625" style="1" customWidth="1"/>
    <col min="10245" max="10245" width="0" style="1" hidden="1" customWidth="1"/>
    <col min="10246" max="10246" width="7.6640625" style="1" customWidth="1"/>
    <col min="10247" max="10247" width="6.44140625" style="1" customWidth="1"/>
    <col min="10248" max="10248" width="9.33203125" style="1" customWidth="1"/>
    <col min="10249" max="10249" width="9.6640625" style="1" customWidth="1"/>
    <col min="10250" max="10268" width="6.44140625" style="1" customWidth="1"/>
    <col min="10269" max="10496" width="9" style="1"/>
    <col min="10497" max="10497" width="2" style="1" customWidth="1"/>
    <col min="10498" max="10498" width="4.6640625" style="1" customWidth="1"/>
    <col min="10499" max="10499" width="17.21875" style="1" customWidth="1"/>
    <col min="10500" max="10500" width="10.44140625" style="1" customWidth="1"/>
    <col min="10501" max="10501" width="0" style="1" hidden="1" customWidth="1"/>
    <col min="10502" max="10502" width="7.6640625" style="1" customWidth="1"/>
    <col min="10503" max="10503" width="6.44140625" style="1" customWidth="1"/>
    <col min="10504" max="10504" width="9.33203125" style="1" customWidth="1"/>
    <col min="10505" max="10505" width="9.6640625" style="1" customWidth="1"/>
    <col min="10506" max="10524" width="6.44140625" style="1" customWidth="1"/>
    <col min="10525" max="10752" width="9" style="1"/>
    <col min="10753" max="10753" width="2" style="1" customWidth="1"/>
    <col min="10754" max="10754" width="4.6640625" style="1" customWidth="1"/>
    <col min="10755" max="10755" width="17.21875" style="1" customWidth="1"/>
    <col min="10756" max="10756" width="10.44140625" style="1" customWidth="1"/>
    <col min="10757" max="10757" width="0" style="1" hidden="1" customWidth="1"/>
    <col min="10758" max="10758" width="7.6640625" style="1" customWidth="1"/>
    <col min="10759" max="10759" width="6.44140625" style="1" customWidth="1"/>
    <col min="10760" max="10760" width="9.33203125" style="1" customWidth="1"/>
    <col min="10761" max="10761" width="9.6640625" style="1" customWidth="1"/>
    <col min="10762" max="10780" width="6.44140625" style="1" customWidth="1"/>
    <col min="10781" max="11008" width="9" style="1"/>
    <col min="11009" max="11009" width="2" style="1" customWidth="1"/>
    <col min="11010" max="11010" width="4.6640625" style="1" customWidth="1"/>
    <col min="11011" max="11011" width="17.21875" style="1" customWidth="1"/>
    <col min="11012" max="11012" width="10.44140625" style="1" customWidth="1"/>
    <col min="11013" max="11013" width="0" style="1" hidden="1" customWidth="1"/>
    <col min="11014" max="11014" width="7.6640625" style="1" customWidth="1"/>
    <col min="11015" max="11015" width="6.44140625" style="1" customWidth="1"/>
    <col min="11016" max="11016" width="9.33203125" style="1" customWidth="1"/>
    <col min="11017" max="11017" width="9.6640625" style="1" customWidth="1"/>
    <col min="11018" max="11036" width="6.44140625" style="1" customWidth="1"/>
    <col min="11037" max="11264" width="9" style="1"/>
    <col min="11265" max="11265" width="2" style="1" customWidth="1"/>
    <col min="11266" max="11266" width="4.6640625" style="1" customWidth="1"/>
    <col min="11267" max="11267" width="17.21875" style="1" customWidth="1"/>
    <col min="11268" max="11268" width="10.44140625" style="1" customWidth="1"/>
    <col min="11269" max="11269" width="0" style="1" hidden="1" customWidth="1"/>
    <col min="11270" max="11270" width="7.6640625" style="1" customWidth="1"/>
    <col min="11271" max="11271" width="6.44140625" style="1" customWidth="1"/>
    <col min="11272" max="11272" width="9.33203125" style="1" customWidth="1"/>
    <col min="11273" max="11273" width="9.6640625" style="1" customWidth="1"/>
    <col min="11274" max="11292" width="6.44140625" style="1" customWidth="1"/>
    <col min="11293" max="11520" width="9" style="1"/>
    <col min="11521" max="11521" width="2" style="1" customWidth="1"/>
    <col min="11522" max="11522" width="4.6640625" style="1" customWidth="1"/>
    <col min="11523" max="11523" width="17.21875" style="1" customWidth="1"/>
    <col min="11524" max="11524" width="10.44140625" style="1" customWidth="1"/>
    <col min="11525" max="11525" width="0" style="1" hidden="1" customWidth="1"/>
    <col min="11526" max="11526" width="7.6640625" style="1" customWidth="1"/>
    <col min="11527" max="11527" width="6.44140625" style="1" customWidth="1"/>
    <col min="11528" max="11528" width="9.33203125" style="1" customWidth="1"/>
    <col min="11529" max="11529" width="9.6640625" style="1" customWidth="1"/>
    <col min="11530" max="11548" width="6.44140625" style="1" customWidth="1"/>
    <col min="11549" max="11776" width="9" style="1"/>
    <col min="11777" max="11777" width="2" style="1" customWidth="1"/>
    <col min="11778" max="11778" width="4.6640625" style="1" customWidth="1"/>
    <col min="11779" max="11779" width="17.21875" style="1" customWidth="1"/>
    <col min="11780" max="11780" width="10.44140625" style="1" customWidth="1"/>
    <col min="11781" max="11781" width="0" style="1" hidden="1" customWidth="1"/>
    <col min="11782" max="11782" width="7.6640625" style="1" customWidth="1"/>
    <col min="11783" max="11783" width="6.44140625" style="1" customWidth="1"/>
    <col min="11784" max="11784" width="9.33203125" style="1" customWidth="1"/>
    <col min="11785" max="11785" width="9.6640625" style="1" customWidth="1"/>
    <col min="11786" max="11804" width="6.44140625" style="1" customWidth="1"/>
    <col min="11805" max="12032" width="9" style="1"/>
    <col min="12033" max="12033" width="2" style="1" customWidth="1"/>
    <col min="12034" max="12034" width="4.6640625" style="1" customWidth="1"/>
    <col min="12035" max="12035" width="17.21875" style="1" customWidth="1"/>
    <col min="12036" max="12036" width="10.44140625" style="1" customWidth="1"/>
    <col min="12037" max="12037" width="0" style="1" hidden="1" customWidth="1"/>
    <col min="12038" max="12038" width="7.6640625" style="1" customWidth="1"/>
    <col min="12039" max="12039" width="6.44140625" style="1" customWidth="1"/>
    <col min="12040" max="12040" width="9.33203125" style="1" customWidth="1"/>
    <col min="12041" max="12041" width="9.6640625" style="1" customWidth="1"/>
    <col min="12042" max="12060" width="6.44140625" style="1" customWidth="1"/>
    <col min="12061" max="12288" width="9" style="1"/>
    <col min="12289" max="12289" width="2" style="1" customWidth="1"/>
    <col min="12290" max="12290" width="4.6640625" style="1" customWidth="1"/>
    <col min="12291" max="12291" width="17.21875" style="1" customWidth="1"/>
    <col min="12292" max="12292" width="10.44140625" style="1" customWidth="1"/>
    <col min="12293" max="12293" width="0" style="1" hidden="1" customWidth="1"/>
    <col min="12294" max="12294" width="7.6640625" style="1" customWidth="1"/>
    <col min="12295" max="12295" width="6.44140625" style="1" customWidth="1"/>
    <col min="12296" max="12296" width="9.33203125" style="1" customWidth="1"/>
    <col min="12297" max="12297" width="9.6640625" style="1" customWidth="1"/>
    <col min="12298" max="12316" width="6.44140625" style="1" customWidth="1"/>
    <col min="12317" max="12544" width="9" style="1"/>
    <col min="12545" max="12545" width="2" style="1" customWidth="1"/>
    <col min="12546" max="12546" width="4.6640625" style="1" customWidth="1"/>
    <col min="12547" max="12547" width="17.21875" style="1" customWidth="1"/>
    <col min="12548" max="12548" width="10.44140625" style="1" customWidth="1"/>
    <col min="12549" max="12549" width="0" style="1" hidden="1" customWidth="1"/>
    <col min="12550" max="12550" width="7.6640625" style="1" customWidth="1"/>
    <col min="12551" max="12551" width="6.44140625" style="1" customWidth="1"/>
    <col min="12552" max="12552" width="9.33203125" style="1" customWidth="1"/>
    <col min="12553" max="12553" width="9.6640625" style="1" customWidth="1"/>
    <col min="12554" max="12572" width="6.44140625" style="1" customWidth="1"/>
    <col min="12573" max="12800" width="9" style="1"/>
    <col min="12801" max="12801" width="2" style="1" customWidth="1"/>
    <col min="12802" max="12802" width="4.6640625" style="1" customWidth="1"/>
    <col min="12803" max="12803" width="17.21875" style="1" customWidth="1"/>
    <col min="12804" max="12804" width="10.44140625" style="1" customWidth="1"/>
    <col min="12805" max="12805" width="0" style="1" hidden="1" customWidth="1"/>
    <col min="12806" max="12806" width="7.6640625" style="1" customWidth="1"/>
    <col min="12807" max="12807" width="6.44140625" style="1" customWidth="1"/>
    <col min="12808" max="12808" width="9.33203125" style="1" customWidth="1"/>
    <col min="12809" max="12809" width="9.6640625" style="1" customWidth="1"/>
    <col min="12810" max="12828" width="6.44140625" style="1" customWidth="1"/>
    <col min="12829" max="13056" width="9" style="1"/>
    <col min="13057" max="13057" width="2" style="1" customWidth="1"/>
    <col min="13058" max="13058" width="4.6640625" style="1" customWidth="1"/>
    <col min="13059" max="13059" width="17.21875" style="1" customWidth="1"/>
    <col min="13060" max="13060" width="10.44140625" style="1" customWidth="1"/>
    <col min="13061" max="13061" width="0" style="1" hidden="1" customWidth="1"/>
    <col min="13062" max="13062" width="7.6640625" style="1" customWidth="1"/>
    <col min="13063" max="13063" width="6.44140625" style="1" customWidth="1"/>
    <col min="13064" max="13064" width="9.33203125" style="1" customWidth="1"/>
    <col min="13065" max="13065" width="9.6640625" style="1" customWidth="1"/>
    <col min="13066" max="13084" width="6.44140625" style="1" customWidth="1"/>
    <col min="13085" max="13312" width="9" style="1"/>
    <col min="13313" max="13313" width="2" style="1" customWidth="1"/>
    <col min="13314" max="13314" width="4.6640625" style="1" customWidth="1"/>
    <col min="13315" max="13315" width="17.21875" style="1" customWidth="1"/>
    <col min="13316" max="13316" width="10.44140625" style="1" customWidth="1"/>
    <col min="13317" max="13317" width="0" style="1" hidden="1" customWidth="1"/>
    <col min="13318" max="13318" width="7.6640625" style="1" customWidth="1"/>
    <col min="13319" max="13319" width="6.44140625" style="1" customWidth="1"/>
    <col min="13320" max="13320" width="9.33203125" style="1" customWidth="1"/>
    <col min="13321" max="13321" width="9.6640625" style="1" customWidth="1"/>
    <col min="13322" max="13340" width="6.44140625" style="1" customWidth="1"/>
    <col min="13341" max="13568" width="9" style="1"/>
    <col min="13569" max="13569" width="2" style="1" customWidth="1"/>
    <col min="13570" max="13570" width="4.6640625" style="1" customWidth="1"/>
    <col min="13571" max="13571" width="17.21875" style="1" customWidth="1"/>
    <col min="13572" max="13572" width="10.44140625" style="1" customWidth="1"/>
    <col min="13573" max="13573" width="0" style="1" hidden="1" customWidth="1"/>
    <col min="13574" max="13574" width="7.6640625" style="1" customWidth="1"/>
    <col min="13575" max="13575" width="6.44140625" style="1" customWidth="1"/>
    <col min="13576" max="13576" width="9.33203125" style="1" customWidth="1"/>
    <col min="13577" max="13577" width="9.6640625" style="1" customWidth="1"/>
    <col min="13578" max="13596" width="6.44140625" style="1" customWidth="1"/>
    <col min="13597" max="13824" width="9" style="1"/>
    <col min="13825" max="13825" width="2" style="1" customWidth="1"/>
    <col min="13826" max="13826" width="4.6640625" style="1" customWidth="1"/>
    <col min="13827" max="13827" width="17.21875" style="1" customWidth="1"/>
    <col min="13828" max="13828" width="10.44140625" style="1" customWidth="1"/>
    <col min="13829" max="13829" width="0" style="1" hidden="1" customWidth="1"/>
    <col min="13830" max="13830" width="7.6640625" style="1" customWidth="1"/>
    <col min="13831" max="13831" width="6.44140625" style="1" customWidth="1"/>
    <col min="13832" max="13832" width="9.33203125" style="1" customWidth="1"/>
    <col min="13833" max="13833" width="9.6640625" style="1" customWidth="1"/>
    <col min="13834" max="13852" width="6.44140625" style="1" customWidth="1"/>
    <col min="13853" max="14080" width="9" style="1"/>
    <col min="14081" max="14081" width="2" style="1" customWidth="1"/>
    <col min="14082" max="14082" width="4.6640625" style="1" customWidth="1"/>
    <col min="14083" max="14083" width="17.21875" style="1" customWidth="1"/>
    <col min="14084" max="14084" width="10.44140625" style="1" customWidth="1"/>
    <col min="14085" max="14085" width="0" style="1" hidden="1" customWidth="1"/>
    <col min="14086" max="14086" width="7.6640625" style="1" customWidth="1"/>
    <col min="14087" max="14087" width="6.44140625" style="1" customWidth="1"/>
    <col min="14088" max="14088" width="9.33203125" style="1" customWidth="1"/>
    <col min="14089" max="14089" width="9.6640625" style="1" customWidth="1"/>
    <col min="14090" max="14108" width="6.44140625" style="1" customWidth="1"/>
    <col min="14109" max="14336" width="9" style="1"/>
    <col min="14337" max="14337" width="2" style="1" customWidth="1"/>
    <col min="14338" max="14338" width="4.6640625" style="1" customWidth="1"/>
    <col min="14339" max="14339" width="17.21875" style="1" customWidth="1"/>
    <col min="14340" max="14340" width="10.44140625" style="1" customWidth="1"/>
    <col min="14341" max="14341" width="0" style="1" hidden="1" customWidth="1"/>
    <col min="14342" max="14342" width="7.6640625" style="1" customWidth="1"/>
    <col min="14343" max="14343" width="6.44140625" style="1" customWidth="1"/>
    <col min="14344" max="14344" width="9.33203125" style="1" customWidth="1"/>
    <col min="14345" max="14345" width="9.6640625" style="1" customWidth="1"/>
    <col min="14346" max="14364" width="6.44140625" style="1" customWidth="1"/>
    <col min="14365" max="14592" width="9" style="1"/>
    <col min="14593" max="14593" width="2" style="1" customWidth="1"/>
    <col min="14594" max="14594" width="4.6640625" style="1" customWidth="1"/>
    <col min="14595" max="14595" width="17.21875" style="1" customWidth="1"/>
    <col min="14596" max="14596" width="10.44140625" style="1" customWidth="1"/>
    <col min="14597" max="14597" width="0" style="1" hidden="1" customWidth="1"/>
    <col min="14598" max="14598" width="7.6640625" style="1" customWidth="1"/>
    <col min="14599" max="14599" width="6.44140625" style="1" customWidth="1"/>
    <col min="14600" max="14600" width="9.33203125" style="1" customWidth="1"/>
    <col min="14601" max="14601" width="9.6640625" style="1" customWidth="1"/>
    <col min="14602" max="14620" width="6.44140625" style="1" customWidth="1"/>
    <col min="14621" max="14848" width="9" style="1"/>
    <col min="14849" max="14849" width="2" style="1" customWidth="1"/>
    <col min="14850" max="14850" width="4.6640625" style="1" customWidth="1"/>
    <col min="14851" max="14851" width="17.21875" style="1" customWidth="1"/>
    <col min="14852" max="14852" width="10.44140625" style="1" customWidth="1"/>
    <col min="14853" max="14853" width="0" style="1" hidden="1" customWidth="1"/>
    <col min="14854" max="14854" width="7.6640625" style="1" customWidth="1"/>
    <col min="14855" max="14855" width="6.44140625" style="1" customWidth="1"/>
    <col min="14856" max="14856" width="9.33203125" style="1" customWidth="1"/>
    <col min="14857" max="14857" width="9.6640625" style="1" customWidth="1"/>
    <col min="14858" max="14876" width="6.44140625" style="1" customWidth="1"/>
    <col min="14877" max="15104" width="9" style="1"/>
    <col min="15105" max="15105" width="2" style="1" customWidth="1"/>
    <col min="15106" max="15106" width="4.6640625" style="1" customWidth="1"/>
    <col min="15107" max="15107" width="17.21875" style="1" customWidth="1"/>
    <col min="15108" max="15108" width="10.44140625" style="1" customWidth="1"/>
    <col min="15109" max="15109" width="0" style="1" hidden="1" customWidth="1"/>
    <col min="15110" max="15110" width="7.6640625" style="1" customWidth="1"/>
    <col min="15111" max="15111" width="6.44140625" style="1" customWidth="1"/>
    <col min="15112" max="15112" width="9.33203125" style="1" customWidth="1"/>
    <col min="15113" max="15113" width="9.6640625" style="1" customWidth="1"/>
    <col min="15114" max="15132" width="6.44140625" style="1" customWidth="1"/>
    <col min="15133" max="15360" width="9" style="1"/>
    <col min="15361" max="15361" width="2" style="1" customWidth="1"/>
    <col min="15362" max="15362" width="4.6640625" style="1" customWidth="1"/>
    <col min="15363" max="15363" width="17.21875" style="1" customWidth="1"/>
    <col min="15364" max="15364" width="10.44140625" style="1" customWidth="1"/>
    <col min="15365" max="15365" width="0" style="1" hidden="1" customWidth="1"/>
    <col min="15366" max="15366" width="7.6640625" style="1" customWidth="1"/>
    <col min="15367" max="15367" width="6.44140625" style="1" customWidth="1"/>
    <col min="15368" max="15368" width="9.33203125" style="1" customWidth="1"/>
    <col min="15369" max="15369" width="9.6640625" style="1" customWidth="1"/>
    <col min="15370" max="15388" width="6.44140625" style="1" customWidth="1"/>
    <col min="15389" max="15616" width="9" style="1"/>
    <col min="15617" max="15617" width="2" style="1" customWidth="1"/>
    <col min="15618" max="15618" width="4.6640625" style="1" customWidth="1"/>
    <col min="15619" max="15619" width="17.21875" style="1" customWidth="1"/>
    <col min="15620" max="15620" width="10.44140625" style="1" customWidth="1"/>
    <col min="15621" max="15621" width="0" style="1" hidden="1" customWidth="1"/>
    <col min="15622" max="15622" width="7.6640625" style="1" customWidth="1"/>
    <col min="15623" max="15623" width="6.44140625" style="1" customWidth="1"/>
    <col min="15624" max="15624" width="9.33203125" style="1" customWidth="1"/>
    <col min="15625" max="15625" width="9.6640625" style="1" customWidth="1"/>
    <col min="15626" max="15644" width="6.44140625" style="1" customWidth="1"/>
    <col min="15645" max="15872" width="9" style="1"/>
    <col min="15873" max="15873" width="2" style="1" customWidth="1"/>
    <col min="15874" max="15874" width="4.6640625" style="1" customWidth="1"/>
    <col min="15875" max="15875" width="17.21875" style="1" customWidth="1"/>
    <col min="15876" max="15876" width="10.44140625" style="1" customWidth="1"/>
    <col min="15877" max="15877" width="0" style="1" hidden="1" customWidth="1"/>
    <col min="15878" max="15878" width="7.6640625" style="1" customWidth="1"/>
    <col min="15879" max="15879" width="6.44140625" style="1" customWidth="1"/>
    <col min="15880" max="15880" width="9.33203125" style="1" customWidth="1"/>
    <col min="15881" max="15881" width="9.6640625" style="1" customWidth="1"/>
    <col min="15882" max="15900" width="6.44140625" style="1" customWidth="1"/>
    <col min="15901" max="16128" width="9" style="1"/>
    <col min="16129" max="16129" width="2" style="1" customWidth="1"/>
    <col min="16130" max="16130" width="4.6640625" style="1" customWidth="1"/>
    <col min="16131" max="16131" width="17.21875" style="1" customWidth="1"/>
    <col min="16132" max="16132" width="10.44140625" style="1" customWidth="1"/>
    <col min="16133" max="16133" width="0" style="1" hidden="1" customWidth="1"/>
    <col min="16134" max="16134" width="7.6640625" style="1" customWidth="1"/>
    <col min="16135" max="16135" width="6.44140625" style="1" customWidth="1"/>
    <col min="16136" max="16136" width="9.33203125" style="1" customWidth="1"/>
    <col min="16137" max="16137" width="9.6640625" style="1" customWidth="1"/>
    <col min="16138" max="16156" width="6.44140625" style="1" customWidth="1"/>
    <col min="16157" max="16384" width="9" style="1"/>
  </cols>
  <sheetData>
    <row r="1" spans="2:28" s="89" customFormat="1" ht="24" customHeight="1">
      <c r="B1" s="89" t="s">
        <v>506</v>
      </c>
      <c r="I1" s="696"/>
      <c r="J1" s="696"/>
      <c r="K1" s="696"/>
      <c r="L1" s="696"/>
      <c r="M1" s="696"/>
      <c r="N1" s="696"/>
      <c r="O1" s="696"/>
      <c r="P1" s="696"/>
      <c r="Q1" s="696"/>
      <c r="R1" s="696"/>
      <c r="S1" s="696"/>
      <c r="T1" s="696"/>
      <c r="U1" s="696"/>
      <c r="V1" s="90"/>
      <c r="W1" s="90"/>
    </row>
    <row r="2" spans="2:28" ht="18" customHeight="1"/>
    <row r="3" spans="2:28" ht="22.5" customHeight="1">
      <c r="B3" s="711" t="s">
        <v>214</v>
      </c>
      <c r="C3" s="712" t="s">
        <v>215</v>
      </c>
      <c r="D3" s="713" t="s">
        <v>216</v>
      </c>
      <c r="E3" s="716" t="s">
        <v>217</v>
      </c>
      <c r="F3" s="716" t="s">
        <v>507</v>
      </c>
      <c r="G3" s="716" t="s">
        <v>21</v>
      </c>
      <c r="H3" s="716" t="s">
        <v>218</v>
      </c>
      <c r="I3" s="716" t="s">
        <v>508</v>
      </c>
      <c r="J3" s="721" t="s">
        <v>219</v>
      </c>
      <c r="K3" s="722"/>
      <c r="L3" s="722"/>
      <c r="M3" s="722"/>
      <c r="N3" s="722"/>
      <c r="O3" s="722"/>
      <c r="P3" s="722"/>
      <c r="Q3" s="722"/>
      <c r="R3" s="722"/>
      <c r="S3" s="722"/>
      <c r="T3" s="722"/>
      <c r="U3" s="721" t="s">
        <v>509</v>
      </c>
      <c r="V3" s="722"/>
      <c r="W3" s="722"/>
      <c r="X3" s="722"/>
      <c r="Y3" s="722"/>
      <c r="Z3" s="722"/>
      <c r="AA3" s="722"/>
      <c r="AB3" s="723"/>
    </row>
    <row r="4" spans="2:28" s="91" customFormat="1" ht="23.25" customHeight="1">
      <c r="B4" s="711"/>
      <c r="C4" s="712"/>
      <c r="D4" s="714"/>
      <c r="E4" s="717"/>
      <c r="F4" s="717"/>
      <c r="G4" s="717"/>
      <c r="H4" s="717"/>
      <c r="I4" s="717"/>
      <c r="J4" s="719" t="s">
        <v>510</v>
      </c>
      <c r="K4" s="719" t="s">
        <v>511</v>
      </c>
      <c r="L4" s="719" t="s">
        <v>512</v>
      </c>
      <c r="M4" s="719" t="s">
        <v>513</v>
      </c>
      <c r="N4" s="719" t="s">
        <v>514</v>
      </c>
      <c r="O4" s="719" t="s">
        <v>515</v>
      </c>
      <c r="P4" s="719" t="s">
        <v>516</v>
      </c>
      <c r="Q4" s="719" t="s">
        <v>517</v>
      </c>
      <c r="R4" s="719" t="s">
        <v>518</v>
      </c>
      <c r="S4" s="719" t="s">
        <v>32</v>
      </c>
      <c r="T4" s="719" t="s">
        <v>519</v>
      </c>
      <c r="U4" s="719" t="s">
        <v>520</v>
      </c>
      <c r="V4" s="719" t="s">
        <v>521</v>
      </c>
      <c r="W4" s="719" t="s">
        <v>522</v>
      </c>
      <c r="X4" s="719" t="s">
        <v>523</v>
      </c>
      <c r="Y4" s="719" t="s">
        <v>524</v>
      </c>
      <c r="Z4" s="719" t="s">
        <v>525</v>
      </c>
      <c r="AA4" s="719" t="s">
        <v>526</v>
      </c>
      <c r="AB4" s="719" t="s">
        <v>527</v>
      </c>
    </row>
    <row r="5" spans="2:28" s="91" customFormat="1" ht="72" customHeight="1">
      <c r="B5" s="711"/>
      <c r="C5" s="712"/>
      <c r="D5" s="715"/>
      <c r="E5" s="718"/>
      <c r="F5" s="718"/>
      <c r="G5" s="718"/>
      <c r="H5" s="718"/>
      <c r="I5" s="718"/>
      <c r="J5" s="720"/>
      <c r="K5" s="720"/>
      <c r="L5" s="720"/>
      <c r="M5" s="720"/>
      <c r="N5" s="720"/>
      <c r="O5" s="720"/>
      <c r="P5" s="720"/>
      <c r="Q5" s="720"/>
      <c r="R5" s="720"/>
      <c r="S5" s="720"/>
      <c r="T5" s="720"/>
      <c r="U5" s="720"/>
      <c r="V5" s="720"/>
      <c r="W5" s="720"/>
      <c r="X5" s="720"/>
      <c r="Y5" s="724"/>
      <c r="Z5" s="720"/>
      <c r="AA5" s="720"/>
      <c r="AB5" s="720"/>
    </row>
    <row r="6" spans="2:28" ht="44.25" customHeight="1">
      <c r="B6" s="194">
        <v>1</v>
      </c>
      <c r="C6" s="92"/>
      <c r="D6" s="92"/>
      <c r="E6" s="92"/>
      <c r="F6" s="92"/>
      <c r="G6" s="92"/>
      <c r="H6" s="92"/>
      <c r="I6" s="92"/>
      <c r="J6" s="92"/>
      <c r="K6" s="92"/>
      <c r="L6" s="92"/>
      <c r="M6" s="92"/>
      <c r="N6" s="92"/>
      <c r="O6" s="92"/>
      <c r="P6" s="92"/>
      <c r="Q6" s="92"/>
      <c r="R6" s="92"/>
      <c r="S6" s="92"/>
      <c r="T6" s="92"/>
      <c r="U6" s="92"/>
      <c r="V6" s="92"/>
      <c r="W6" s="92"/>
      <c r="X6" s="92"/>
      <c r="Y6" s="92"/>
      <c r="Z6" s="92"/>
      <c r="AA6" s="92"/>
      <c r="AB6" s="92"/>
    </row>
    <row r="7" spans="2:28" ht="44.25" customHeight="1">
      <c r="B7" s="195">
        <v>2</v>
      </c>
      <c r="C7" s="93"/>
      <c r="D7" s="93"/>
      <c r="E7" s="93"/>
      <c r="F7" s="93"/>
      <c r="G7" s="93"/>
      <c r="H7" s="93"/>
      <c r="I7" s="93"/>
      <c r="J7" s="93"/>
      <c r="K7" s="93"/>
      <c r="L7" s="93"/>
      <c r="M7" s="93"/>
      <c r="N7" s="93"/>
      <c r="O7" s="93"/>
      <c r="P7" s="93"/>
      <c r="Q7" s="93"/>
      <c r="R7" s="93"/>
      <c r="S7" s="93"/>
      <c r="T7" s="93"/>
      <c r="U7" s="93"/>
      <c r="V7" s="93"/>
      <c r="W7" s="93"/>
      <c r="X7" s="93"/>
      <c r="Y7" s="93"/>
      <c r="Z7" s="93"/>
      <c r="AA7" s="93"/>
      <c r="AB7" s="93"/>
    </row>
    <row r="8" spans="2:28" ht="44.25" customHeight="1">
      <c r="B8" s="195">
        <v>3</v>
      </c>
      <c r="C8" s="93"/>
      <c r="D8" s="93"/>
      <c r="E8" s="93"/>
      <c r="F8" s="93"/>
      <c r="G8" s="93"/>
      <c r="H8" s="93"/>
      <c r="I8" s="93"/>
      <c r="J8" s="93"/>
      <c r="K8" s="93"/>
      <c r="L8" s="93"/>
      <c r="M8" s="93"/>
      <c r="N8" s="93"/>
      <c r="O8" s="93"/>
      <c r="P8" s="93"/>
      <c r="Q8" s="93"/>
      <c r="R8" s="93"/>
      <c r="S8" s="93"/>
      <c r="T8" s="93"/>
      <c r="U8" s="93"/>
      <c r="V8" s="93"/>
      <c r="W8" s="93"/>
      <c r="X8" s="93"/>
      <c r="Y8" s="93"/>
      <c r="Z8" s="93"/>
      <c r="AA8" s="93"/>
      <c r="AB8" s="93"/>
    </row>
    <row r="9" spans="2:28" ht="44.25" customHeight="1">
      <c r="B9" s="195">
        <v>4</v>
      </c>
      <c r="C9" s="93"/>
      <c r="D9" s="93"/>
      <c r="E9" s="93"/>
      <c r="F9" s="93"/>
      <c r="G9" s="93"/>
      <c r="H9" s="93"/>
      <c r="I9" s="93"/>
      <c r="J9" s="93"/>
      <c r="K9" s="93"/>
      <c r="L9" s="93"/>
      <c r="M9" s="93"/>
      <c r="N9" s="93"/>
      <c r="O9" s="93"/>
      <c r="P9" s="93"/>
      <c r="Q9" s="93"/>
      <c r="R9" s="93"/>
      <c r="S9" s="93"/>
      <c r="T9" s="93"/>
      <c r="U9" s="93"/>
      <c r="V9" s="93"/>
      <c r="W9" s="93"/>
      <c r="X9" s="93"/>
      <c r="Y9" s="93"/>
      <c r="Z9" s="93"/>
      <c r="AA9" s="93"/>
      <c r="AB9" s="93"/>
    </row>
    <row r="10" spans="2:28" ht="44.25" customHeight="1">
      <c r="B10" s="195">
        <v>5</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row>
    <row r="11" spans="2:28" ht="44.25" customHeight="1">
      <c r="B11" s="195">
        <v>6</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row>
    <row r="12" spans="2:28" ht="44.25" customHeight="1">
      <c r="B12" s="195">
        <v>7</v>
      </c>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row>
    <row r="13" spans="2:28" ht="44.25" customHeight="1">
      <c r="B13" s="195">
        <v>8</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row>
    <row r="14" spans="2:28" ht="44.25" customHeight="1">
      <c r="B14" s="195">
        <v>9</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row>
    <row r="15" spans="2:28" ht="44.25" customHeight="1">
      <c r="B15" s="196">
        <v>10</v>
      </c>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row>
    <row r="16" spans="2:28" ht="12.75" customHeight="1">
      <c r="B16" s="32"/>
      <c r="C16" s="32"/>
      <c r="D16" s="32"/>
      <c r="E16" s="32"/>
      <c r="F16" s="32"/>
      <c r="G16" s="32"/>
      <c r="H16" s="32"/>
      <c r="I16" s="32"/>
      <c r="J16" s="32"/>
      <c r="K16" s="32"/>
      <c r="L16" s="32"/>
      <c r="M16" s="32"/>
      <c r="N16" s="32"/>
      <c r="O16" s="32"/>
      <c r="P16" s="32"/>
      <c r="Q16" s="32"/>
      <c r="R16" s="32"/>
      <c r="S16" s="32"/>
      <c r="T16" s="32"/>
    </row>
    <row r="17" spans="2:3" ht="16.5" customHeight="1">
      <c r="B17" s="1" t="s">
        <v>220</v>
      </c>
      <c r="C17" s="32" t="s">
        <v>528</v>
      </c>
    </row>
    <row r="18" spans="2:3" ht="16.5" customHeight="1">
      <c r="B18" s="1" t="s">
        <v>221</v>
      </c>
      <c r="C18" s="1" t="s">
        <v>529</v>
      </c>
    </row>
    <row r="19" spans="2:3" ht="16.5" customHeight="1">
      <c r="C19" s="197" t="s">
        <v>530</v>
      </c>
    </row>
    <row r="20" spans="2:3" ht="16.5" customHeight="1">
      <c r="B20" s="1" t="s">
        <v>222</v>
      </c>
      <c r="C20" s="1" t="s">
        <v>223</v>
      </c>
    </row>
    <row r="21" spans="2:3" ht="16.5" customHeight="1">
      <c r="B21" s="1" t="s">
        <v>224</v>
      </c>
      <c r="C21" s="197" t="s">
        <v>531</v>
      </c>
    </row>
    <row r="22" spans="2:3" ht="16.5" customHeight="1">
      <c r="B22" s="1" t="s">
        <v>225</v>
      </c>
      <c r="C22" s="1" t="s">
        <v>532</v>
      </c>
    </row>
    <row r="23" spans="2:3" ht="18" customHeight="1"/>
    <row r="24" spans="2:3" ht="24.75" customHeight="1"/>
    <row r="25" spans="2:3" ht="24.75" customHeight="1"/>
    <row r="26" spans="2:3" ht="21" customHeight="1"/>
    <row r="27" spans="2:3" ht="21" customHeight="1"/>
    <row r="28" spans="2:3" ht="21" customHeight="1"/>
    <row r="29" spans="2:3" ht="21" customHeight="1"/>
    <row r="30" spans="2:3" ht="21" customHeight="1"/>
    <row r="31" spans="2:3" ht="21" customHeight="1"/>
    <row r="32" spans="2: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30">
    <mergeCell ref="X4:X5"/>
    <mergeCell ref="Y4:Y5"/>
    <mergeCell ref="Z4:Z5"/>
    <mergeCell ref="AA4:AA5"/>
    <mergeCell ref="AB4:AB5"/>
    <mergeCell ref="W4:W5"/>
    <mergeCell ref="J3:T3"/>
    <mergeCell ref="U3:AB3"/>
    <mergeCell ref="J4:J5"/>
    <mergeCell ref="K4:K5"/>
    <mergeCell ref="L4:L5"/>
    <mergeCell ref="M4:M5"/>
    <mergeCell ref="N4:N5"/>
    <mergeCell ref="O4:O5"/>
    <mergeCell ref="P4:P5"/>
    <mergeCell ref="Q4:Q5"/>
    <mergeCell ref="R4:R5"/>
    <mergeCell ref="S4:S5"/>
    <mergeCell ref="T4:T5"/>
    <mergeCell ref="U4:U5"/>
    <mergeCell ref="V4:V5"/>
    <mergeCell ref="I1:U1"/>
    <mergeCell ref="B3:B5"/>
    <mergeCell ref="C3:C5"/>
    <mergeCell ref="D3:D5"/>
    <mergeCell ref="E3:E5"/>
    <mergeCell ref="F3:F5"/>
    <mergeCell ref="G3:G5"/>
    <mergeCell ref="H3:H5"/>
    <mergeCell ref="I3:I5"/>
  </mergeCells>
  <phoneticPr fontId="2"/>
  <pageMargins left="0.2" right="0.2" top="0.57999999999999996" bottom="0.35433070866141736" header="0.23622047244094491" footer="0.23622047244094491"/>
  <pageSetup paperSize="9" scale="79" orientation="landscape" horizont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9"/>
  <sheetViews>
    <sheetView view="pageBreakPreview" zoomScale="85" zoomScaleNormal="100" workbookViewId="0">
      <selection activeCell="B1" sqref="B1"/>
    </sheetView>
  </sheetViews>
  <sheetFormatPr defaultColWidth="9" defaultRowHeight="12.6"/>
  <cols>
    <col min="1" max="1" width="2" style="1" customWidth="1"/>
    <col min="2" max="2" width="4" style="1" customWidth="1"/>
    <col min="3" max="3" width="21" style="1" customWidth="1"/>
    <col min="4" max="4" width="10" style="1" customWidth="1"/>
    <col min="5" max="5" width="5.44140625" style="1" customWidth="1"/>
    <col min="6" max="6" width="5.77734375" style="1" customWidth="1"/>
    <col min="7" max="7" width="9.88671875" style="1" customWidth="1"/>
    <col min="8" max="22" width="5.6640625" style="170" customWidth="1"/>
    <col min="23" max="30" width="5.6640625" style="1" customWidth="1"/>
    <col min="31" max="253" width="9" style="1"/>
    <col min="254" max="254" width="2" style="1" customWidth="1"/>
    <col min="255" max="255" width="4" style="1" customWidth="1"/>
    <col min="256" max="256" width="21" style="1" customWidth="1"/>
    <col min="257" max="257" width="10" style="1" customWidth="1"/>
    <col min="258" max="258" width="5.44140625" style="1" customWidth="1"/>
    <col min="259" max="259" width="5.77734375" style="1" customWidth="1"/>
    <col min="260" max="260" width="9.88671875" style="1" customWidth="1"/>
    <col min="261" max="276" width="5.6640625" style="1" customWidth="1"/>
    <col min="277" max="277" width="16.109375" style="1" customWidth="1"/>
    <col min="278" max="278" width="17.88671875" style="1" customWidth="1"/>
    <col min="279" max="509" width="9" style="1"/>
    <col min="510" max="510" width="2" style="1" customWidth="1"/>
    <col min="511" max="511" width="4" style="1" customWidth="1"/>
    <col min="512" max="512" width="21" style="1" customWidth="1"/>
    <col min="513" max="513" width="10" style="1" customWidth="1"/>
    <col min="514" max="514" width="5.44140625" style="1" customWidth="1"/>
    <col min="515" max="515" width="5.77734375" style="1" customWidth="1"/>
    <col min="516" max="516" width="9.88671875" style="1" customWidth="1"/>
    <col min="517" max="532" width="5.6640625" style="1" customWidth="1"/>
    <col min="533" max="533" width="16.109375" style="1" customWidth="1"/>
    <col min="534" max="534" width="17.88671875" style="1" customWidth="1"/>
    <col min="535" max="765" width="9" style="1"/>
    <col min="766" max="766" width="2" style="1" customWidth="1"/>
    <col min="767" max="767" width="4" style="1" customWidth="1"/>
    <col min="768" max="768" width="21" style="1" customWidth="1"/>
    <col min="769" max="769" width="10" style="1" customWidth="1"/>
    <col min="770" max="770" width="5.44140625" style="1" customWidth="1"/>
    <col min="771" max="771" width="5.77734375" style="1" customWidth="1"/>
    <col min="772" max="772" width="9.88671875" style="1" customWidth="1"/>
    <col min="773" max="788" width="5.6640625" style="1" customWidth="1"/>
    <col min="789" max="789" width="16.109375" style="1" customWidth="1"/>
    <col min="790" max="790" width="17.88671875" style="1" customWidth="1"/>
    <col min="791" max="1021" width="9" style="1"/>
    <col min="1022" max="1022" width="2" style="1" customWidth="1"/>
    <col min="1023" max="1023" width="4" style="1" customWidth="1"/>
    <col min="1024" max="1024" width="21" style="1" customWidth="1"/>
    <col min="1025" max="1025" width="10" style="1" customWidth="1"/>
    <col min="1026" max="1026" width="5.44140625" style="1" customWidth="1"/>
    <col min="1027" max="1027" width="5.77734375" style="1" customWidth="1"/>
    <col min="1028" max="1028" width="9.88671875" style="1" customWidth="1"/>
    <col min="1029" max="1044" width="5.6640625" style="1" customWidth="1"/>
    <col min="1045" max="1045" width="16.109375" style="1" customWidth="1"/>
    <col min="1046" max="1046" width="17.88671875" style="1" customWidth="1"/>
    <col min="1047" max="1277" width="9" style="1"/>
    <col min="1278" max="1278" width="2" style="1" customWidth="1"/>
    <col min="1279" max="1279" width="4" style="1" customWidth="1"/>
    <col min="1280" max="1280" width="21" style="1" customWidth="1"/>
    <col min="1281" max="1281" width="10" style="1" customWidth="1"/>
    <col min="1282" max="1282" width="5.44140625" style="1" customWidth="1"/>
    <col min="1283" max="1283" width="5.77734375" style="1" customWidth="1"/>
    <col min="1284" max="1284" width="9.88671875" style="1" customWidth="1"/>
    <col min="1285" max="1300" width="5.6640625" style="1" customWidth="1"/>
    <col min="1301" max="1301" width="16.109375" style="1" customWidth="1"/>
    <col min="1302" max="1302" width="17.88671875" style="1" customWidth="1"/>
    <col min="1303" max="1533" width="9" style="1"/>
    <col min="1534" max="1534" width="2" style="1" customWidth="1"/>
    <col min="1535" max="1535" width="4" style="1" customWidth="1"/>
    <col min="1536" max="1536" width="21" style="1" customWidth="1"/>
    <col min="1537" max="1537" width="10" style="1" customWidth="1"/>
    <col min="1538" max="1538" width="5.44140625" style="1" customWidth="1"/>
    <col min="1539" max="1539" width="5.77734375" style="1" customWidth="1"/>
    <col min="1540" max="1540" width="9.88671875" style="1" customWidth="1"/>
    <col min="1541" max="1556" width="5.6640625" style="1" customWidth="1"/>
    <col min="1557" max="1557" width="16.109375" style="1" customWidth="1"/>
    <col min="1558" max="1558" width="17.88671875" style="1" customWidth="1"/>
    <col min="1559" max="1789" width="9" style="1"/>
    <col min="1790" max="1790" width="2" style="1" customWidth="1"/>
    <col min="1791" max="1791" width="4" style="1" customWidth="1"/>
    <col min="1792" max="1792" width="21" style="1" customWidth="1"/>
    <col min="1793" max="1793" width="10" style="1" customWidth="1"/>
    <col min="1794" max="1794" width="5.44140625" style="1" customWidth="1"/>
    <col min="1795" max="1795" width="5.77734375" style="1" customWidth="1"/>
    <col min="1796" max="1796" width="9.88671875" style="1" customWidth="1"/>
    <col min="1797" max="1812" width="5.6640625" style="1" customWidth="1"/>
    <col min="1813" max="1813" width="16.109375" style="1" customWidth="1"/>
    <col min="1814" max="1814" width="17.88671875" style="1" customWidth="1"/>
    <col min="1815" max="2045" width="9" style="1"/>
    <col min="2046" max="2046" width="2" style="1" customWidth="1"/>
    <col min="2047" max="2047" width="4" style="1" customWidth="1"/>
    <col min="2048" max="2048" width="21" style="1" customWidth="1"/>
    <col min="2049" max="2049" width="10" style="1" customWidth="1"/>
    <col min="2050" max="2050" width="5.44140625" style="1" customWidth="1"/>
    <col min="2051" max="2051" width="5.77734375" style="1" customWidth="1"/>
    <col min="2052" max="2052" width="9.88671875" style="1" customWidth="1"/>
    <col min="2053" max="2068" width="5.6640625" style="1" customWidth="1"/>
    <col min="2069" max="2069" width="16.109375" style="1" customWidth="1"/>
    <col min="2070" max="2070" width="17.88671875" style="1" customWidth="1"/>
    <col min="2071" max="2301" width="9" style="1"/>
    <col min="2302" max="2302" width="2" style="1" customWidth="1"/>
    <col min="2303" max="2303" width="4" style="1" customWidth="1"/>
    <col min="2304" max="2304" width="21" style="1" customWidth="1"/>
    <col min="2305" max="2305" width="10" style="1" customWidth="1"/>
    <col min="2306" max="2306" width="5.44140625" style="1" customWidth="1"/>
    <col min="2307" max="2307" width="5.77734375" style="1" customWidth="1"/>
    <col min="2308" max="2308" width="9.88671875" style="1" customWidth="1"/>
    <col min="2309" max="2324" width="5.6640625" style="1" customWidth="1"/>
    <col min="2325" max="2325" width="16.109375" style="1" customWidth="1"/>
    <col min="2326" max="2326" width="17.88671875" style="1" customWidth="1"/>
    <col min="2327" max="2557" width="9" style="1"/>
    <col min="2558" max="2558" width="2" style="1" customWidth="1"/>
    <col min="2559" max="2559" width="4" style="1" customWidth="1"/>
    <col min="2560" max="2560" width="21" style="1" customWidth="1"/>
    <col min="2561" max="2561" width="10" style="1" customWidth="1"/>
    <col min="2562" max="2562" width="5.44140625" style="1" customWidth="1"/>
    <col min="2563" max="2563" width="5.77734375" style="1" customWidth="1"/>
    <col min="2564" max="2564" width="9.88671875" style="1" customWidth="1"/>
    <col min="2565" max="2580" width="5.6640625" style="1" customWidth="1"/>
    <col min="2581" max="2581" width="16.109375" style="1" customWidth="1"/>
    <col min="2582" max="2582" width="17.88671875" style="1" customWidth="1"/>
    <col min="2583" max="2813" width="9" style="1"/>
    <col min="2814" max="2814" width="2" style="1" customWidth="1"/>
    <col min="2815" max="2815" width="4" style="1" customWidth="1"/>
    <col min="2816" max="2816" width="21" style="1" customWidth="1"/>
    <col min="2817" max="2817" width="10" style="1" customWidth="1"/>
    <col min="2818" max="2818" width="5.44140625" style="1" customWidth="1"/>
    <col min="2819" max="2819" width="5.77734375" style="1" customWidth="1"/>
    <col min="2820" max="2820" width="9.88671875" style="1" customWidth="1"/>
    <col min="2821" max="2836" width="5.6640625" style="1" customWidth="1"/>
    <col min="2837" max="2837" width="16.109375" style="1" customWidth="1"/>
    <col min="2838" max="2838" width="17.88671875" style="1" customWidth="1"/>
    <col min="2839" max="3069" width="9" style="1"/>
    <col min="3070" max="3070" width="2" style="1" customWidth="1"/>
    <col min="3071" max="3071" width="4" style="1" customWidth="1"/>
    <col min="3072" max="3072" width="21" style="1" customWidth="1"/>
    <col min="3073" max="3073" width="10" style="1" customWidth="1"/>
    <col min="3074" max="3074" width="5.44140625" style="1" customWidth="1"/>
    <col min="3075" max="3075" width="5.77734375" style="1" customWidth="1"/>
    <col min="3076" max="3076" width="9.88671875" style="1" customWidth="1"/>
    <col min="3077" max="3092" width="5.6640625" style="1" customWidth="1"/>
    <col min="3093" max="3093" width="16.109375" style="1" customWidth="1"/>
    <col min="3094" max="3094" width="17.88671875" style="1" customWidth="1"/>
    <col min="3095" max="3325" width="9" style="1"/>
    <col min="3326" max="3326" width="2" style="1" customWidth="1"/>
    <col min="3327" max="3327" width="4" style="1" customWidth="1"/>
    <col min="3328" max="3328" width="21" style="1" customWidth="1"/>
    <col min="3329" max="3329" width="10" style="1" customWidth="1"/>
    <col min="3330" max="3330" width="5.44140625" style="1" customWidth="1"/>
    <col min="3331" max="3331" width="5.77734375" style="1" customWidth="1"/>
    <col min="3332" max="3332" width="9.88671875" style="1" customWidth="1"/>
    <col min="3333" max="3348" width="5.6640625" style="1" customWidth="1"/>
    <col min="3349" max="3349" width="16.109375" style="1" customWidth="1"/>
    <col min="3350" max="3350" width="17.88671875" style="1" customWidth="1"/>
    <col min="3351" max="3581" width="9" style="1"/>
    <col min="3582" max="3582" width="2" style="1" customWidth="1"/>
    <col min="3583" max="3583" width="4" style="1" customWidth="1"/>
    <col min="3584" max="3584" width="21" style="1" customWidth="1"/>
    <col min="3585" max="3585" width="10" style="1" customWidth="1"/>
    <col min="3586" max="3586" width="5.44140625" style="1" customWidth="1"/>
    <col min="3587" max="3587" width="5.77734375" style="1" customWidth="1"/>
    <col min="3588" max="3588" width="9.88671875" style="1" customWidth="1"/>
    <col min="3589" max="3604" width="5.6640625" style="1" customWidth="1"/>
    <col min="3605" max="3605" width="16.109375" style="1" customWidth="1"/>
    <col min="3606" max="3606" width="17.88671875" style="1" customWidth="1"/>
    <col min="3607" max="3837" width="9" style="1"/>
    <col min="3838" max="3838" width="2" style="1" customWidth="1"/>
    <col min="3839" max="3839" width="4" style="1" customWidth="1"/>
    <col min="3840" max="3840" width="21" style="1" customWidth="1"/>
    <col min="3841" max="3841" width="10" style="1" customWidth="1"/>
    <col min="3842" max="3842" width="5.44140625" style="1" customWidth="1"/>
    <col min="3843" max="3843" width="5.77734375" style="1" customWidth="1"/>
    <col min="3844" max="3844" width="9.88671875" style="1" customWidth="1"/>
    <col min="3845" max="3860" width="5.6640625" style="1" customWidth="1"/>
    <col min="3861" max="3861" width="16.109375" style="1" customWidth="1"/>
    <col min="3862" max="3862" width="17.88671875" style="1" customWidth="1"/>
    <col min="3863" max="4093" width="9" style="1"/>
    <col min="4094" max="4094" width="2" style="1" customWidth="1"/>
    <col min="4095" max="4095" width="4" style="1" customWidth="1"/>
    <col min="4096" max="4096" width="21" style="1" customWidth="1"/>
    <col min="4097" max="4097" width="10" style="1" customWidth="1"/>
    <col min="4098" max="4098" width="5.44140625" style="1" customWidth="1"/>
    <col min="4099" max="4099" width="5.77734375" style="1" customWidth="1"/>
    <col min="4100" max="4100" width="9.88671875" style="1" customWidth="1"/>
    <col min="4101" max="4116" width="5.6640625" style="1" customWidth="1"/>
    <col min="4117" max="4117" width="16.109375" style="1" customWidth="1"/>
    <col min="4118" max="4118" width="17.88671875" style="1" customWidth="1"/>
    <col min="4119" max="4349" width="9" style="1"/>
    <col min="4350" max="4350" width="2" style="1" customWidth="1"/>
    <col min="4351" max="4351" width="4" style="1" customWidth="1"/>
    <col min="4352" max="4352" width="21" style="1" customWidth="1"/>
    <col min="4353" max="4353" width="10" style="1" customWidth="1"/>
    <col min="4354" max="4354" width="5.44140625" style="1" customWidth="1"/>
    <col min="4355" max="4355" width="5.77734375" style="1" customWidth="1"/>
    <col min="4356" max="4356" width="9.88671875" style="1" customWidth="1"/>
    <col min="4357" max="4372" width="5.6640625" style="1" customWidth="1"/>
    <col min="4373" max="4373" width="16.109375" style="1" customWidth="1"/>
    <col min="4374" max="4374" width="17.88671875" style="1" customWidth="1"/>
    <col min="4375" max="4605" width="9" style="1"/>
    <col min="4606" max="4606" width="2" style="1" customWidth="1"/>
    <col min="4607" max="4607" width="4" style="1" customWidth="1"/>
    <col min="4608" max="4608" width="21" style="1" customWidth="1"/>
    <col min="4609" max="4609" width="10" style="1" customWidth="1"/>
    <col min="4610" max="4610" width="5.44140625" style="1" customWidth="1"/>
    <col min="4611" max="4611" width="5.77734375" style="1" customWidth="1"/>
    <col min="4612" max="4612" width="9.88671875" style="1" customWidth="1"/>
    <col min="4613" max="4628" width="5.6640625" style="1" customWidth="1"/>
    <col min="4629" max="4629" width="16.109375" style="1" customWidth="1"/>
    <col min="4630" max="4630" width="17.88671875" style="1" customWidth="1"/>
    <col min="4631" max="4861" width="9" style="1"/>
    <col min="4862" max="4862" width="2" style="1" customWidth="1"/>
    <col min="4863" max="4863" width="4" style="1" customWidth="1"/>
    <col min="4864" max="4864" width="21" style="1" customWidth="1"/>
    <col min="4865" max="4865" width="10" style="1" customWidth="1"/>
    <col min="4866" max="4866" width="5.44140625" style="1" customWidth="1"/>
    <col min="4867" max="4867" width="5.77734375" style="1" customWidth="1"/>
    <col min="4868" max="4868" width="9.88671875" style="1" customWidth="1"/>
    <col min="4869" max="4884" width="5.6640625" style="1" customWidth="1"/>
    <col min="4885" max="4885" width="16.109375" style="1" customWidth="1"/>
    <col min="4886" max="4886" width="17.88671875" style="1" customWidth="1"/>
    <col min="4887" max="5117" width="9" style="1"/>
    <col min="5118" max="5118" width="2" style="1" customWidth="1"/>
    <col min="5119" max="5119" width="4" style="1" customWidth="1"/>
    <col min="5120" max="5120" width="21" style="1" customWidth="1"/>
    <col min="5121" max="5121" width="10" style="1" customWidth="1"/>
    <col min="5122" max="5122" width="5.44140625" style="1" customWidth="1"/>
    <col min="5123" max="5123" width="5.77734375" style="1" customWidth="1"/>
    <col min="5124" max="5124" width="9.88671875" style="1" customWidth="1"/>
    <col min="5125" max="5140" width="5.6640625" style="1" customWidth="1"/>
    <col min="5141" max="5141" width="16.109375" style="1" customWidth="1"/>
    <col min="5142" max="5142" width="17.88671875" style="1" customWidth="1"/>
    <col min="5143" max="5373" width="9" style="1"/>
    <col min="5374" max="5374" width="2" style="1" customWidth="1"/>
    <col min="5375" max="5375" width="4" style="1" customWidth="1"/>
    <col min="5376" max="5376" width="21" style="1" customWidth="1"/>
    <col min="5377" max="5377" width="10" style="1" customWidth="1"/>
    <col min="5378" max="5378" width="5.44140625" style="1" customWidth="1"/>
    <col min="5379" max="5379" width="5.77734375" style="1" customWidth="1"/>
    <col min="5380" max="5380" width="9.88671875" style="1" customWidth="1"/>
    <col min="5381" max="5396" width="5.6640625" style="1" customWidth="1"/>
    <col min="5397" max="5397" width="16.109375" style="1" customWidth="1"/>
    <col min="5398" max="5398" width="17.88671875" style="1" customWidth="1"/>
    <col min="5399" max="5629" width="9" style="1"/>
    <col min="5630" max="5630" width="2" style="1" customWidth="1"/>
    <col min="5631" max="5631" width="4" style="1" customWidth="1"/>
    <col min="5632" max="5632" width="21" style="1" customWidth="1"/>
    <col min="5633" max="5633" width="10" style="1" customWidth="1"/>
    <col min="5634" max="5634" width="5.44140625" style="1" customWidth="1"/>
    <col min="5635" max="5635" width="5.77734375" style="1" customWidth="1"/>
    <col min="5636" max="5636" width="9.88671875" style="1" customWidth="1"/>
    <col min="5637" max="5652" width="5.6640625" style="1" customWidth="1"/>
    <col min="5653" max="5653" width="16.109375" style="1" customWidth="1"/>
    <col min="5654" max="5654" width="17.88671875" style="1" customWidth="1"/>
    <col min="5655" max="5885" width="9" style="1"/>
    <col min="5886" max="5886" width="2" style="1" customWidth="1"/>
    <col min="5887" max="5887" width="4" style="1" customWidth="1"/>
    <col min="5888" max="5888" width="21" style="1" customWidth="1"/>
    <col min="5889" max="5889" width="10" style="1" customWidth="1"/>
    <col min="5890" max="5890" width="5.44140625" style="1" customWidth="1"/>
    <col min="5891" max="5891" width="5.77734375" style="1" customWidth="1"/>
    <col min="5892" max="5892" width="9.88671875" style="1" customWidth="1"/>
    <col min="5893" max="5908" width="5.6640625" style="1" customWidth="1"/>
    <col min="5909" max="5909" width="16.109375" style="1" customWidth="1"/>
    <col min="5910" max="5910" width="17.88671875" style="1" customWidth="1"/>
    <col min="5911" max="6141" width="9" style="1"/>
    <col min="6142" max="6142" width="2" style="1" customWidth="1"/>
    <col min="6143" max="6143" width="4" style="1" customWidth="1"/>
    <col min="6144" max="6144" width="21" style="1" customWidth="1"/>
    <col min="6145" max="6145" width="10" style="1" customWidth="1"/>
    <col min="6146" max="6146" width="5.44140625" style="1" customWidth="1"/>
    <col min="6147" max="6147" width="5.77734375" style="1" customWidth="1"/>
    <col min="6148" max="6148" width="9.88671875" style="1" customWidth="1"/>
    <col min="6149" max="6164" width="5.6640625" style="1" customWidth="1"/>
    <col min="6165" max="6165" width="16.109375" style="1" customWidth="1"/>
    <col min="6166" max="6166" width="17.88671875" style="1" customWidth="1"/>
    <col min="6167" max="6397" width="9" style="1"/>
    <col min="6398" max="6398" width="2" style="1" customWidth="1"/>
    <col min="6399" max="6399" width="4" style="1" customWidth="1"/>
    <col min="6400" max="6400" width="21" style="1" customWidth="1"/>
    <col min="6401" max="6401" width="10" style="1" customWidth="1"/>
    <col min="6402" max="6402" width="5.44140625" style="1" customWidth="1"/>
    <col min="6403" max="6403" width="5.77734375" style="1" customWidth="1"/>
    <col min="6404" max="6404" width="9.88671875" style="1" customWidth="1"/>
    <col min="6405" max="6420" width="5.6640625" style="1" customWidth="1"/>
    <col min="6421" max="6421" width="16.109375" style="1" customWidth="1"/>
    <col min="6422" max="6422" width="17.88671875" style="1" customWidth="1"/>
    <col min="6423" max="6653" width="9" style="1"/>
    <col min="6654" max="6654" width="2" style="1" customWidth="1"/>
    <col min="6655" max="6655" width="4" style="1" customWidth="1"/>
    <col min="6656" max="6656" width="21" style="1" customWidth="1"/>
    <col min="6657" max="6657" width="10" style="1" customWidth="1"/>
    <col min="6658" max="6658" width="5.44140625" style="1" customWidth="1"/>
    <col min="6659" max="6659" width="5.77734375" style="1" customWidth="1"/>
    <col min="6660" max="6660" width="9.88671875" style="1" customWidth="1"/>
    <col min="6661" max="6676" width="5.6640625" style="1" customWidth="1"/>
    <col min="6677" max="6677" width="16.109375" style="1" customWidth="1"/>
    <col min="6678" max="6678" width="17.88671875" style="1" customWidth="1"/>
    <col min="6679" max="6909" width="9" style="1"/>
    <col min="6910" max="6910" width="2" style="1" customWidth="1"/>
    <col min="6911" max="6911" width="4" style="1" customWidth="1"/>
    <col min="6912" max="6912" width="21" style="1" customWidth="1"/>
    <col min="6913" max="6913" width="10" style="1" customWidth="1"/>
    <col min="6914" max="6914" width="5.44140625" style="1" customWidth="1"/>
    <col min="6915" max="6915" width="5.77734375" style="1" customWidth="1"/>
    <col min="6916" max="6916" width="9.88671875" style="1" customWidth="1"/>
    <col min="6917" max="6932" width="5.6640625" style="1" customWidth="1"/>
    <col min="6933" max="6933" width="16.109375" style="1" customWidth="1"/>
    <col min="6934" max="6934" width="17.88671875" style="1" customWidth="1"/>
    <col min="6935" max="7165" width="9" style="1"/>
    <col min="7166" max="7166" width="2" style="1" customWidth="1"/>
    <col min="7167" max="7167" width="4" style="1" customWidth="1"/>
    <col min="7168" max="7168" width="21" style="1" customWidth="1"/>
    <col min="7169" max="7169" width="10" style="1" customWidth="1"/>
    <col min="7170" max="7170" width="5.44140625" style="1" customWidth="1"/>
    <col min="7171" max="7171" width="5.77734375" style="1" customWidth="1"/>
    <col min="7172" max="7172" width="9.88671875" style="1" customWidth="1"/>
    <col min="7173" max="7188" width="5.6640625" style="1" customWidth="1"/>
    <col min="7189" max="7189" width="16.109375" style="1" customWidth="1"/>
    <col min="7190" max="7190" width="17.88671875" style="1" customWidth="1"/>
    <col min="7191" max="7421" width="9" style="1"/>
    <col min="7422" max="7422" width="2" style="1" customWidth="1"/>
    <col min="7423" max="7423" width="4" style="1" customWidth="1"/>
    <col min="7424" max="7424" width="21" style="1" customWidth="1"/>
    <col min="7425" max="7425" width="10" style="1" customWidth="1"/>
    <col min="7426" max="7426" width="5.44140625" style="1" customWidth="1"/>
    <col min="7427" max="7427" width="5.77734375" style="1" customWidth="1"/>
    <col min="7428" max="7428" width="9.88671875" style="1" customWidth="1"/>
    <col min="7429" max="7444" width="5.6640625" style="1" customWidth="1"/>
    <col min="7445" max="7445" width="16.109375" style="1" customWidth="1"/>
    <col min="7446" max="7446" width="17.88671875" style="1" customWidth="1"/>
    <col min="7447" max="7677" width="9" style="1"/>
    <col min="7678" max="7678" width="2" style="1" customWidth="1"/>
    <col min="7679" max="7679" width="4" style="1" customWidth="1"/>
    <col min="7680" max="7680" width="21" style="1" customWidth="1"/>
    <col min="7681" max="7681" width="10" style="1" customWidth="1"/>
    <col min="7682" max="7682" width="5.44140625" style="1" customWidth="1"/>
    <col min="7683" max="7683" width="5.77734375" style="1" customWidth="1"/>
    <col min="7684" max="7684" width="9.88671875" style="1" customWidth="1"/>
    <col min="7685" max="7700" width="5.6640625" style="1" customWidth="1"/>
    <col min="7701" max="7701" width="16.109375" style="1" customWidth="1"/>
    <col min="7702" max="7702" width="17.88671875" style="1" customWidth="1"/>
    <col min="7703" max="7933" width="9" style="1"/>
    <col min="7934" max="7934" width="2" style="1" customWidth="1"/>
    <col min="7935" max="7935" width="4" style="1" customWidth="1"/>
    <col min="7936" max="7936" width="21" style="1" customWidth="1"/>
    <col min="7937" max="7937" width="10" style="1" customWidth="1"/>
    <col min="7938" max="7938" width="5.44140625" style="1" customWidth="1"/>
    <col min="7939" max="7939" width="5.77734375" style="1" customWidth="1"/>
    <col min="7940" max="7940" width="9.88671875" style="1" customWidth="1"/>
    <col min="7941" max="7956" width="5.6640625" style="1" customWidth="1"/>
    <col min="7957" max="7957" width="16.109375" style="1" customWidth="1"/>
    <col min="7958" max="7958" width="17.88671875" style="1" customWidth="1"/>
    <col min="7959" max="8189" width="9" style="1"/>
    <col min="8190" max="8190" width="2" style="1" customWidth="1"/>
    <col min="8191" max="8191" width="4" style="1" customWidth="1"/>
    <col min="8192" max="8192" width="21" style="1" customWidth="1"/>
    <col min="8193" max="8193" width="10" style="1" customWidth="1"/>
    <col min="8194" max="8194" width="5.44140625" style="1" customWidth="1"/>
    <col min="8195" max="8195" width="5.77734375" style="1" customWidth="1"/>
    <col min="8196" max="8196" width="9.88671875" style="1" customWidth="1"/>
    <col min="8197" max="8212" width="5.6640625" style="1" customWidth="1"/>
    <col min="8213" max="8213" width="16.109375" style="1" customWidth="1"/>
    <col min="8214" max="8214" width="17.88671875" style="1" customWidth="1"/>
    <col min="8215" max="8445" width="9" style="1"/>
    <col min="8446" max="8446" width="2" style="1" customWidth="1"/>
    <col min="8447" max="8447" width="4" style="1" customWidth="1"/>
    <col min="8448" max="8448" width="21" style="1" customWidth="1"/>
    <col min="8449" max="8449" width="10" style="1" customWidth="1"/>
    <col min="8450" max="8450" width="5.44140625" style="1" customWidth="1"/>
    <col min="8451" max="8451" width="5.77734375" style="1" customWidth="1"/>
    <col min="8452" max="8452" width="9.88671875" style="1" customWidth="1"/>
    <col min="8453" max="8468" width="5.6640625" style="1" customWidth="1"/>
    <col min="8469" max="8469" width="16.109375" style="1" customWidth="1"/>
    <col min="8470" max="8470" width="17.88671875" style="1" customWidth="1"/>
    <col min="8471" max="8701" width="9" style="1"/>
    <col min="8702" max="8702" width="2" style="1" customWidth="1"/>
    <col min="8703" max="8703" width="4" style="1" customWidth="1"/>
    <col min="8704" max="8704" width="21" style="1" customWidth="1"/>
    <col min="8705" max="8705" width="10" style="1" customWidth="1"/>
    <col min="8706" max="8706" width="5.44140625" style="1" customWidth="1"/>
    <col min="8707" max="8707" width="5.77734375" style="1" customWidth="1"/>
    <col min="8708" max="8708" width="9.88671875" style="1" customWidth="1"/>
    <col min="8709" max="8724" width="5.6640625" style="1" customWidth="1"/>
    <col min="8725" max="8725" width="16.109375" style="1" customWidth="1"/>
    <col min="8726" max="8726" width="17.88671875" style="1" customWidth="1"/>
    <col min="8727" max="8957" width="9" style="1"/>
    <col min="8958" max="8958" width="2" style="1" customWidth="1"/>
    <col min="8959" max="8959" width="4" style="1" customWidth="1"/>
    <col min="8960" max="8960" width="21" style="1" customWidth="1"/>
    <col min="8961" max="8961" width="10" style="1" customWidth="1"/>
    <col min="8962" max="8962" width="5.44140625" style="1" customWidth="1"/>
    <col min="8963" max="8963" width="5.77734375" style="1" customWidth="1"/>
    <col min="8964" max="8964" width="9.88671875" style="1" customWidth="1"/>
    <col min="8965" max="8980" width="5.6640625" style="1" customWidth="1"/>
    <col min="8981" max="8981" width="16.109375" style="1" customWidth="1"/>
    <col min="8982" max="8982" width="17.88671875" style="1" customWidth="1"/>
    <col min="8983" max="9213" width="9" style="1"/>
    <col min="9214" max="9214" width="2" style="1" customWidth="1"/>
    <col min="9215" max="9215" width="4" style="1" customWidth="1"/>
    <col min="9216" max="9216" width="21" style="1" customWidth="1"/>
    <col min="9217" max="9217" width="10" style="1" customWidth="1"/>
    <col min="9218" max="9218" width="5.44140625" style="1" customWidth="1"/>
    <col min="9219" max="9219" width="5.77734375" style="1" customWidth="1"/>
    <col min="9220" max="9220" width="9.88671875" style="1" customWidth="1"/>
    <col min="9221" max="9236" width="5.6640625" style="1" customWidth="1"/>
    <col min="9237" max="9237" width="16.109375" style="1" customWidth="1"/>
    <col min="9238" max="9238" width="17.88671875" style="1" customWidth="1"/>
    <col min="9239" max="9469" width="9" style="1"/>
    <col min="9470" max="9470" width="2" style="1" customWidth="1"/>
    <col min="9471" max="9471" width="4" style="1" customWidth="1"/>
    <col min="9472" max="9472" width="21" style="1" customWidth="1"/>
    <col min="9473" max="9473" width="10" style="1" customWidth="1"/>
    <col min="9474" max="9474" width="5.44140625" style="1" customWidth="1"/>
    <col min="9475" max="9475" width="5.77734375" style="1" customWidth="1"/>
    <col min="9476" max="9476" width="9.88671875" style="1" customWidth="1"/>
    <col min="9477" max="9492" width="5.6640625" style="1" customWidth="1"/>
    <col min="9493" max="9493" width="16.109375" style="1" customWidth="1"/>
    <col min="9494" max="9494" width="17.88671875" style="1" customWidth="1"/>
    <col min="9495" max="9725" width="9" style="1"/>
    <col min="9726" max="9726" width="2" style="1" customWidth="1"/>
    <col min="9727" max="9727" width="4" style="1" customWidth="1"/>
    <col min="9728" max="9728" width="21" style="1" customWidth="1"/>
    <col min="9729" max="9729" width="10" style="1" customWidth="1"/>
    <col min="9730" max="9730" width="5.44140625" style="1" customWidth="1"/>
    <col min="9731" max="9731" width="5.77734375" style="1" customWidth="1"/>
    <col min="9732" max="9732" width="9.88671875" style="1" customWidth="1"/>
    <col min="9733" max="9748" width="5.6640625" style="1" customWidth="1"/>
    <col min="9749" max="9749" width="16.109375" style="1" customWidth="1"/>
    <col min="9750" max="9750" width="17.88671875" style="1" customWidth="1"/>
    <col min="9751" max="9981" width="9" style="1"/>
    <col min="9982" max="9982" width="2" style="1" customWidth="1"/>
    <col min="9983" max="9983" width="4" style="1" customWidth="1"/>
    <col min="9984" max="9984" width="21" style="1" customWidth="1"/>
    <col min="9985" max="9985" width="10" style="1" customWidth="1"/>
    <col min="9986" max="9986" width="5.44140625" style="1" customWidth="1"/>
    <col min="9987" max="9987" width="5.77734375" style="1" customWidth="1"/>
    <col min="9988" max="9988" width="9.88671875" style="1" customWidth="1"/>
    <col min="9989" max="10004" width="5.6640625" style="1" customWidth="1"/>
    <col min="10005" max="10005" width="16.109375" style="1" customWidth="1"/>
    <col min="10006" max="10006" width="17.88671875" style="1" customWidth="1"/>
    <col min="10007" max="10237" width="9" style="1"/>
    <col min="10238" max="10238" width="2" style="1" customWidth="1"/>
    <col min="10239" max="10239" width="4" style="1" customWidth="1"/>
    <col min="10240" max="10240" width="21" style="1" customWidth="1"/>
    <col min="10241" max="10241" width="10" style="1" customWidth="1"/>
    <col min="10242" max="10242" width="5.44140625" style="1" customWidth="1"/>
    <col min="10243" max="10243" width="5.77734375" style="1" customWidth="1"/>
    <col min="10244" max="10244" width="9.88671875" style="1" customWidth="1"/>
    <col min="10245" max="10260" width="5.6640625" style="1" customWidth="1"/>
    <col min="10261" max="10261" width="16.109375" style="1" customWidth="1"/>
    <col min="10262" max="10262" width="17.88671875" style="1" customWidth="1"/>
    <col min="10263" max="10493" width="9" style="1"/>
    <col min="10494" max="10494" width="2" style="1" customWidth="1"/>
    <col min="10495" max="10495" width="4" style="1" customWidth="1"/>
    <col min="10496" max="10496" width="21" style="1" customWidth="1"/>
    <col min="10497" max="10497" width="10" style="1" customWidth="1"/>
    <col min="10498" max="10498" width="5.44140625" style="1" customWidth="1"/>
    <col min="10499" max="10499" width="5.77734375" style="1" customWidth="1"/>
    <col min="10500" max="10500" width="9.88671875" style="1" customWidth="1"/>
    <col min="10501" max="10516" width="5.6640625" style="1" customWidth="1"/>
    <col min="10517" max="10517" width="16.109375" style="1" customWidth="1"/>
    <col min="10518" max="10518" width="17.88671875" style="1" customWidth="1"/>
    <col min="10519" max="10749" width="9" style="1"/>
    <col min="10750" max="10750" width="2" style="1" customWidth="1"/>
    <col min="10751" max="10751" width="4" style="1" customWidth="1"/>
    <col min="10752" max="10752" width="21" style="1" customWidth="1"/>
    <col min="10753" max="10753" width="10" style="1" customWidth="1"/>
    <col min="10754" max="10754" width="5.44140625" style="1" customWidth="1"/>
    <col min="10755" max="10755" width="5.77734375" style="1" customWidth="1"/>
    <col min="10756" max="10756" width="9.88671875" style="1" customWidth="1"/>
    <col min="10757" max="10772" width="5.6640625" style="1" customWidth="1"/>
    <col min="10773" max="10773" width="16.109375" style="1" customWidth="1"/>
    <col min="10774" max="10774" width="17.88671875" style="1" customWidth="1"/>
    <col min="10775" max="11005" width="9" style="1"/>
    <col min="11006" max="11006" width="2" style="1" customWidth="1"/>
    <col min="11007" max="11007" width="4" style="1" customWidth="1"/>
    <col min="11008" max="11008" width="21" style="1" customWidth="1"/>
    <col min="11009" max="11009" width="10" style="1" customWidth="1"/>
    <col min="11010" max="11010" width="5.44140625" style="1" customWidth="1"/>
    <col min="11011" max="11011" width="5.77734375" style="1" customWidth="1"/>
    <col min="11012" max="11012" width="9.88671875" style="1" customWidth="1"/>
    <col min="11013" max="11028" width="5.6640625" style="1" customWidth="1"/>
    <col min="11029" max="11029" width="16.109375" style="1" customWidth="1"/>
    <col min="11030" max="11030" width="17.88671875" style="1" customWidth="1"/>
    <col min="11031" max="11261" width="9" style="1"/>
    <col min="11262" max="11262" width="2" style="1" customWidth="1"/>
    <col min="11263" max="11263" width="4" style="1" customWidth="1"/>
    <col min="11264" max="11264" width="21" style="1" customWidth="1"/>
    <col min="11265" max="11265" width="10" style="1" customWidth="1"/>
    <col min="11266" max="11266" width="5.44140625" style="1" customWidth="1"/>
    <col min="11267" max="11267" width="5.77734375" style="1" customWidth="1"/>
    <col min="11268" max="11268" width="9.88671875" style="1" customWidth="1"/>
    <col min="11269" max="11284" width="5.6640625" style="1" customWidth="1"/>
    <col min="11285" max="11285" width="16.109375" style="1" customWidth="1"/>
    <col min="11286" max="11286" width="17.88671875" style="1" customWidth="1"/>
    <col min="11287" max="11517" width="9" style="1"/>
    <col min="11518" max="11518" width="2" style="1" customWidth="1"/>
    <col min="11519" max="11519" width="4" style="1" customWidth="1"/>
    <col min="11520" max="11520" width="21" style="1" customWidth="1"/>
    <col min="11521" max="11521" width="10" style="1" customWidth="1"/>
    <col min="11522" max="11522" width="5.44140625" style="1" customWidth="1"/>
    <col min="11523" max="11523" width="5.77734375" style="1" customWidth="1"/>
    <col min="11524" max="11524" width="9.88671875" style="1" customWidth="1"/>
    <col min="11525" max="11540" width="5.6640625" style="1" customWidth="1"/>
    <col min="11541" max="11541" width="16.109375" style="1" customWidth="1"/>
    <col min="11542" max="11542" width="17.88671875" style="1" customWidth="1"/>
    <col min="11543" max="11773" width="9" style="1"/>
    <col min="11774" max="11774" width="2" style="1" customWidth="1"/>
    <col min="11775" max="11775" width="4" style="1" customWidth="1"/>
    <col min="11776" max="11776" width="21" style="1" customWidth="1"/>
    <col min="11777" max="11777" width="10" style="1" customWidth="1"/>
    <col min="11778" max="11778" width="5.44140625" style="1" customWidth="1"/>
    <col min="11779" max="11779" width="5.77734375" style="1" customWidth="1"/>
    <col min="11780" max="11780" width="9.88671875" style="1" customWidth="1"/>
    <col min="11781" max="11796" width="5.6640625" style="1" customWidth="1"/>
    <col min="11797" max="11797" width="16.109375" style="1" customWidth="1"/>
    <col min="11798" max="11798" width="17.88671875" style="1" customWidth="1"/>
    <col min="11799" max="12029" width="9" style="1"/>
    <col min="12030" max="12030" width="2" style="1" customWidth="1"/>
    <col min="12031" max="12031" width="4" style="1" customWidth="1"/>
    <col min="12032" max="12032" width="21" style="1" customWidth="1"/>
    <col min="12033" max="12033" width="10" style="1" customWidth="1"/>
    <col min="12034" max="12034" width="5.44140625" style="1" customWidth="1"/>
    <col min="12035" max="12035" width="5.77734375" style="1" customWidth="1"/>
    <col min="12036" max="12036" width="9.88671875" style="1" customWidth="1"/>
    <col min="12037" max="12052" width="5.6640625" style="1" customWidth="1"/>
    <col min="12053" max="12053" width="16.109375" style="1" customWidth="1"/>
    <col min="12054" max="12054" width="17.88671875" style="1" customWidth="1"/>
    <col min="12055" max="12285" width="9" style="1"/>
    <col min="12286" max="12286" width="2" style="1" customWidth="1"/>
    <col min="12287" max="12287" width="4" style="1" customWidth="1"/>
    <col min="12288" max="12288" width="21" style="1" customWidth="1"/>
    <col min="12289" max="12289" width="10" style="1" customWidth="1"/>
    <col min="12290" max="12290" width="5.44140625" style="1" customWidth="1"/>
    <col min="12291" max="12291" width="5.77734375" style="1" customWidth="1"/>
    <col min="12292" max="12292" width="9.88671875" style="1" customWidth="1"/>
    <col min="12293" max="12308" width="5.6640625" style="1" customWidth="1"/>
    <col min="12309" max="12309" width="16.109375" style="1" customWidth="1"/>
    <col min="12310" max="12310" width="17.88671875" style="1" customWidth="1"/>
    <col min="12311" max="12541" width="9" style="1"/>
    <col min="12542" max="12542" width="2" style="1" customWidth="1"/>
    <col min="12543" max="12543" width="4" style="1" customWidth="1"/>
    <col min="12544" max="12544" width="21" style="1" customWidth="1"/>
    <col min="12545" max="12545" width="10" style="1" customWidth="1"/>
    <col min="12546" max="12546" width="5.44140625" style="1" customWidth="1"/>
    <col min="12547" max="12547" width="5.77734375" style="1" customWidth="1"/>
    <col min="12548" max="12548" width="9.88671875" style="1" customWidth="1"/>
    <col min="12549" max="12564" width="5.6640625" style="1" customWidth="1"/>
    <col min="12565" max="12565" width="16.109375" style="1" customWidth="1"/>
    <col min="12566" max="12566" width="17.88671875" style="1" customWidth="1"/>
    <col min="12567" max="12797" width="9" style="1"/>
    <col min="12798" max="12798" width="2" style="1" customWidth="1"/>
    <col min="12799" max="12799" width="4" style="1" customWidth="1"/>
    <col min="12800" max="12800" width="21" style="1" customWidth="1"/>
    <col min="12801" max="12801" width="10" style="1" customWidth="1"/>
    <col min="12802" max="12802" width="5.44140625" style="1" customWidth="1"/>
    <col min="12803" max="12803" width="5.77734375" style="1" customWidth="1"/>
    <col min="12804" max="12804" width="9.88671875" style="1" customWidth="1"/>
    <col min="12805" max="12820" width="5.6640625" style="1" customWidth="1"/>
    <col min="12821" max="12821" width="16.109375" style="1" customWidth="1"/>
    <col min="12822" max="12822" width="17.88671875" style="1" customWidth="1"/>
    <col min="12823" max="13053" width="9" style="1"/>
    <col min="13054" max="13054" width="2" style="1" customWidth="1"/>
    <col min="13055" max="13055" width="4" style="1" customWidth="1"/>
    <col min="13056" max="13056" width="21" style="1" customWidth="1"/>
    <col min="13057" max="13057" width="10" style="1" customWidth="1"/>
    <col min="13058" max="13058" width="5.44140625" style="1" customWidth="1"/>
    <col min="13059" max="13059" width="5.77734375" style="1" customWidth="1"/>
    <col min="13060" max="13060" width="9.88671875" style="1" customWidth="1"/>
    <col min="13061" max="13076" width="5.6640625" style="1" customWidth="1"/>
    <col min="13077" max="13077" width="16.109375" style="1" customWidth="1"/>
    <col min="13078" max="13078" width="17.88671875" style="1" customWidth="1"/>
    <col min="13079" max="13309" width="9" style="1"/>
    <col min="13310" max="13310" width="2" style="1" customWidth="1"/>
    <col min="13311" max="13311" width="4" style="1" customWidth="1"/>
    <col min="13312" max="13312" width="21" style="1" customWidth="1"/>
    <col min="13313" max="13313" width="10" style="1" customWidth="1"/>
    <col min="13314" max="13314" width="5.44140625" style="1" customWidth="1"/>
    <col min="13315" max="13315" width="5.77734375" style="1" customWidth="1"/>
    <col min="13316" max="13316" width="9.88671875" style="1" customWidth="1"/>
    <col min="13317" max="13332" width="5.6640625" style="1" customWidth="1"/>
    <col min="13333" max="13333" width="16.109375" style="1" customWidth="1"/>
    <col min="13334" max="13334" width="17.88671875" style="1" customWidth="1"/>
    <col min="13335" max="13565" width="9" style="1"/>
    <col min="13566" max="13566" width="2" style="1" customWidth="1"/>
    <col min="13567" max="13567" width="4" style="1" customWidth="1"/>
    <col min="13568" max="13568" width="21" style="1" customWidth="1"/>
    <col min="13569" max="13569" width="10" style="1" customWidth="1"/>
    <col min="13570" max="13570" width="5.44140625" style="1" customWidth="1"/>
    <col min="13571" max="13571" width="5.77734375" style="1" customWidth="1"/>
    <col min="13572" max="13572" width="9.88671875" style="1" customWidth="1"/>
    <col min="13573" max="13588" width="5.6640625" style="1" customWidth="1"/>
    <col min="13589" max="13589" width="16.109375" style="1" customWidth="1"/>
    <col min="13590" max="13590" width="17.88671875" style="1" customWidth="1"/>
    <col min="13591" max="13821" width="9" style="1"/>
    <col min="13822" max="13822" width="2" style="1" customWidth="1"/>
    <col min="13823" max="13823" width="4" style="1" customWidth="1"/>
    <col min="13824" max="13824" width="21" style="1" customWidth="1"/>
    <col min="13825" max="13825" width="10" style="1" customWidth="1"/>
    <col min="13826" max="13826" width="5.44140625" style="1" customWidth="1"/>
    <col min="13827" max="13827" width="5.77734375" style="1" customWidth="1"/>
    <col min="13828" max="13828" width="9.88671875" style="1" customWidth="1"/>
    <col min="13829" max="13844" width="5.6640625" style="1" customWidth="1"/>
    <col min="13845" max="13845" width="16.109375" style="1" customWidth="1"/>
    <col min="13846" max="13846" width="17.88671875" style="1" customWidth="1"/>
    <col min="13847" max="14077" width="9" style="1"/>
    <col min="14078" max="14078" width="2" style="1" customWidth="1"/>
    <col min="14079" max="14079" width="4" style="1" customWidth="1"/>
    <col min="14080" max="14080" width="21" style="1" customWidth="1"/>
    <col min="14081" max="14081" width="10" style="1" customWidth="1"/>
    <col min="14082" max="14082" width="5.44140625" style="1" customWidth="1"/>
    <col min="14083" max="14083" width="5.77734375" style="1" customWidth="1"/>
    <col min="14084" max="14084" width="9.88671875" style="1" customWidth="1"/>
    <col min="14085" max="14100" width="5.6640625" style="1" customWidth="1"/>
    <col min="14101" max="14101" width="16.109375" style="1" customWidth="1"/>
    <col min="14102" max="14102" width="17.88671875" style="1" customWidth="1"/>
    <col min="14103" max="14333" width="9" style="1"/>
    <col min="14334" max="14334" width="2" style="1" customWidth="1"/>
    <col min="14335" max="14335" width="4" style="1" customWidth="1"/>
    <col min="14336" max="14336" width="21" style="1" customWidth="1"/>
    <col min="14337" max="14337" width="10" style="1" customWidth="1"/>
    <col min="14338" max="14338" width="5.44140625" style="1" customWidth="1"/>
    <col min="14339" max="14339" width="5.77734375" style="1" customWidth="1"/>
    <col min="14340" max="14340" width="9.88671875" style="1" customWidth="1"/>
    <col min="14341" max="14356" width="5.6640625" style="1" customWidth="1"/>
    <col min="14357" max="14357" width="16.109375" style="1" customWidth="1"/>
    <col min="14358" max="14358" width="17.88671875" style="1" customWidth="1"/>
    <col min="14359" max="14589" width="9" style="1"/>
    <col min="14590" max="14590" width="2" style="1" customWidth="1"/>
    <col min="14591" max="14591" width="4" style="1" customWidth="1"/>
    <col min="14592" max="14592" width="21" style="1" customWidth="1"/>
    <col min="14593" max="14593" width="10" style="1" customWidth="1"/>
    <col min="14594" max="14594" width="5.44140625" style="1" customWidth="1"/>
    <col min="14595" max="14595" width="5.77734375" style="1" customWidth="1"/>
    <col min="14596" max="14596" width="9.88671875" style="1" customWidth="1"/>
    <col min="14597" max="14612" width="5.6640625" style="1" customWidth="1"/>
    <col min="14613" max="14613" width="16.109375" style="1" customWidth="1"/>
    <col min="14614" max="14614" width="17.88671875" style="1" customWidth="1"/>
    <col min="14615" max="14845" width="9" style="1"/>
    <col min="14846" max="14846" width="2" style="1" customWidth="1"/>
    <col min="14847" max="14847" width="4" style="1" customWidth="1"/>
    <col min="14848" max="14848" width="21" style="1" customWidth="1"/>
    <col min="14849" max="14849" width="10" style="1" customWidth="1"/>
    <col min="14850" max="14850" width="5.44140625" style="1" customWidth="1"/>
    <col min="14851" max="14851" width="5.77734375" style="1" customWidth="1"/>
    <col min="14852" max="14852" width="9.88671875" style="1" customWidth="1"/>
    <col min="14853" max="14868" width="5.6640625" style="1" customWidth="1"/>
    <col min="14869" max="14869" width="16.109375" style="1" customWidth="1"/>
    <col min="14870" max="14870" width="17.88671875" style="1" customWidth="1"/>
    <col min="14871" max="15101" width="9" style="1"/>
    <col min="15102" max="15102" width="2" style="1" customWidth="1"/>
    <col min="15103" max="15103" width="4" style="1" customWidth="1"/>
    <col min="15104" max="15104" width="21" style="1" customWidth="1"/>
    <col min="15105" max="15105" width="10" style="1" customWidth="1"/>
    <col min="15106" max="15106" width="5.44140625" style="1" customWidth="1"/>
    <col min="15107" max="15107" width="5.77734375" style="1" customWidth="1"/>
    <col min="15108" max="15108" width="9.88671875" style="1" customWidth="1"/>
    <col min="15109" max="15124" width="5.6640625" style="1" customWidth="1"/>
    <col min="15125" max="15125" width="16.109375" style="1" customWidth="1"/>
    <col min="15126" max="15126" width="17.88671875" style="1" customWidth="1"/>
    <col min="15127" max="15357" width="9" style="1"/>
    <col min="15358" max="15358" width="2" style="1" customWidth="1"/>
    <col min="15359" max="15359" width="4" style="1" customWidth="1"/>
    <col min="15360" max="15360" width="21" style="1" customWidth="1"/>
    <col min="15361" max="15361" width="10" style="1" customWidth="1"/>
    <col min="15362" max="15362" width="5.44140625" style="1" customWidth="1"/>
    <col min="15363" max="15363" width="5.77734375" style="1" customWidth="1"/>
    <col min="15364" max="15364" width="9.88671875" style="1" customWidth="1"/>
    <col min="15365" max="15380" width="5.6640625" style="1" customWidth="1"/>
    <col min="15381" max="15381" width="16.109375" style="1" customWidth="1"/>
    <col min="15382" max="15382" width="17.88671875" style="1" customWidth="1"/>
    <col min="15383" max="15613" width="9" style="1"/>
    <col min="15614" max="15614" width="2" style="1" customWidth="1"/>
    <col min="15615" max="15615" width="4" style="1" customWidth="1"/>
    <col min="15616" max="15616" width="21" style="1" customWidth="1"/>
    <col min="15617" max="15617" width="10" style="1" customWidth="1"/>
    <col min="15618" max="15618" width="5.44140625" style="1" customWidth="1"/>
    <col min="15619" max="15619" width="5.77734375" style="1" customWidth="1"/>
    <col min="15620" max="15620" width="9.88671875" style="1" customWidth="1"/>
    <col min="15621" max="15636" width="5.6640625" style="1" customWidth="1"/>
    <col min="15637" max="15637" width="16.109375" style="1" customWidth="1"/>
    <col min="15638" max="15638" width="17.88671875" style="1" customWidth="1"/>
    <col min="15639" max="15869" width="9" style="1"/>
    <col min="15870" max="15870" width="2" style="1" customWidth="1"/>
    <col min="15871" max="15871" width="4" style="1" customWidth="1"/>
    <col min="15872" max="15872" width="21" style="1" customWidth="1"/>
    <col min="15873" max="15873" width="10" style="1" customWidth="1"/>
    <col min="15874" max="15874" width="5.44140625" style="1" customWidth="1"/>
    <col min="15875" max="15875" width="5.77734375" style="1" customWidth="1"/>
    <col min="15876" max="15876" width="9.88671875" style="1" customWidth="1"/>
    <col min="15877" max="15892" width="5.6640625" style="1" customWidth="1"/>
    <col min="15893" max="15893" width="16.109375" style="1" customWidth="1"/>
    <col min="15894" max="15894" width="17.88671875" style="1" customWidth="1"/>
    <col min="15895" max="16125" width="9" style="1"/>
    <col min="16126" max="16126" width="2" style="1" customWidth="1"/>
    <col min="16127" max="16127" width="4" style="1" customWidth="1"/>
    <col min="16128" max="16128" width="21" style="1" customWidth="1"/>
    <col min="16129" max="16129" width="10" style="1" customWidth="1"/>
    <col min="16130" max="16130" width="5.44140625" style="1" customWidth="1"/>
    <col min="16131" max="16131" width="5.77734375" style="1" customWidth="1"/>
    <col min="16132" max="16132" width="9.88671875" style="1" customWidth="1"/>
    <col min="16133" max="16148" width="5.6640625" style="1" customWidth="1"/>
    <col min="16149" max="16149" width="16.109375" style="1" customWidth="1"/>
    <col min="16150" max="16150" width="17.88671875" style="1" customWidth="1"/>
    <col min="16151" max="16384" width="9" style="1"/>
  </cols>
  <sheetData>
    <row r="1" spans="2:30" s="89" customFormat="1" ht="23.25" customHeight="1">
      <c r="B1" s="89" t="s">
        <v>477</v>
      </c>
      <c r="H1" s="169"/>
      <c r="I1" s="169"/>
      <c r="J1" s="169"/>
      <c r="K1" s="169"/>
      <c r="L1" s="169"/>
      <c r="M1" s="169"/>
      <c r="N1" s="169"/>
      <c r="O1" s="169"/>
      <c r="P1" s="169"/>
      <c r="Q1" s="169"/>
      <c r="R1" s="169"/>
      <c r="S1" s="169"/>
      <c r="T1" s="169"/>
      <c r="U1" s="169"/>
      <c r="V1" s="169"/>
    </row>
    <row r="2" spans="2:30" ht="16.5" customHeight="1"/>
    <row r="3" spans="2:30" ht="19.5" customHeight="1">
      <c r="B3" s="730" t="s">
        <v>214</v>
      </c>
      <c r="C3" s="732" t="s">
        <v>478</v>
      </c>
      <c r="D3" s="734" t="s">
        <v>216</v>
      </c>
      <c r="E3" s="736" t="s">
        <v>217</v>
      </c>
      <c r="F3" s="738" t="s">
        <v>479</v>
      </c>
      <c r="G3" s="725" t="s">
        <v>480</v>
      </c>
      <c r="H3" s="727" t="s">
        <v>481</v>
      </c>
      <c r="I3" s="728"/>
      <c r="J3" s="728"/>
      <c r="K3" s="728"/>
      <c r="L3" s="728"/>
      <c r="M3" s="728"/>
      <c r="N3" s="728"/>
      <c r="O3" s="728"/>
      <c r="P3" s="728"/>
      <c r="Q3" s="728"/>
      <c r="R3" s="728"/>
      <c r="S3" s="728"/>
      <c r="T3" s="728"/>
      <c r="U3" s="728"/>
      <c r="V3" s="728"/>
      <c r="W3" s="728"/>
      <c r="X3" s="728"/>
      <c r="Y3" s="728"/>
      <c r="Z3" s="728"/>
      <c r="AA3" s="729"/>
    </row>
    <row r="4" spans="2:30" ht="91.2" customHeight="1">
      <c r="B4" s="731"/>
      <c r="C4" s="733"/>
      <c r="D4" s="735"/>
      <c r="E4" s="737"/>
      <c r="F4" s="739"/>
      <c r="G4" s="726"/>
      <c r="H4" s="171" t="s">
        <v>482</v>
      </c>
      <c r="I4" s="172" t="s">
        <v>483</v>
      </c>
      <c r="J4" s="172" t="s">
        <v>484</v>
      </c>
      <c r="K4" s="173" t="s">
        <v>485</v>
      </c>
      <c r="L4" s="172" t="s">
        <v>486</v>
      </c>
      <c r="M4" s="172" t="s">
        <v>487</v>
      </c>
      <c r="N4" s="172" t="s">
        <v>488</v>
      </c>
      <c r="O4" s="172" t="s">
        <v>489</v>
      </c>
      <c r="P4" s="172" t="s">
        <v>490</v>
      </c>
      <c r="Q4" s="172" t="s">
        <v>491</v>
      </c>
      <c r="R4" s="174" t="s">
        <v>492</v>
      </c>
      <c r="S4" s="174" t="s">
        <v>493</v>
      </c>
      <c r="T4" s="174" t="s">
        <v>494</v>
      </c>
      <c r="U4" s="174" t="s">
        <v>495</v>
      </c>
      <c r="V4" s="174" t="s">
        <v>496</v>
      </c>
      <c r="W4" s="175" t="s">
        <v>497</v>
      </c>
      <c r="X4" s="175" t="s">
        <v>498</v>
      </c>
      <c r="Y4" s="175" t="s">
        <v>499</v>
      </c>
      <c r="Z4" s="175" t="s">
        <v>500</v>
      </c>
      <c r="AA4" s="176" t="s">
        <v>501</v>
      </c>
      <c r="AB4" s="177"/>
      <c r="AC4" s="177"/>
      <c r="AD4" s="177"/>
    </row>
    <row r="5" spans="2:30" ht="36.75" customHeight="1">
      <c r="B5" s="178">
        <v>1</v>
      </c>
      <c r="C5" s="178"/>
      <c r="D5" s="178"/>
      <c r="E5" s="179"/>
      <c r="F5" s="180"/>
      <c r="G5" s="178"/>
      <c r="H5" s="181"/>
      <c r="I5" s="182"/>
      <c r="J5" s="36"/>
      <c r="K5" s="182"/>
      <c r="L5" s="36"/>
      <c r="M5" s="182"/>
      <c r="N5" s="36"/>
      <c r="O5" s="182"/>
      <c r="P5" s="36"/>
      <c r="Q5" s="182"/>
      <c r="R5" s="36"/>
      <c r="S5" s="182"/>
      <c r="T5" s="36"/>
      <c r="U5" s="182"/>
      <c r="V5" s="36"/>
      <c r="W5" s="182"/>
      <c r="X5" s="36"/>
      <c r="Y5" s="182"/>
      <c r="Z5" s="36"/>
      <c r="AA5" s="183"/>
    </row>
    <row r="6" spans="2:30" ht="36.75" customHeight="1">
      <c r="B6" s="93">
        <v>2</v>
      </c>
      <c r="C6" s="93"/>
      <c r="D6" s="93"/>
      <c r="E6" s="184"/>
      <c r="F6" s="185"/>
      <c r="G6" s="93"/>
      <c r="H6" s="186"/>
      <c r="I6" s="187"/>
      <c r="J6" s="187"/>
      <c r="K6" s="187"/>
      <c r="L6" s="187"/>
      <c r="M6" s="187"/>
      <c r="N6" s="187"/>
      <c r="O6" s="187"/>
      <c r="P6" s="187"/>
      <c r="Q6" s="187"/>
      <c r="R6" s="187"/>
      <c r="S6" s="187"/>
      <c r="T6" s="187"/>
      <c r="U6" s="187"/>
      <c r="V6" s="187"/>
      <c r="W6" s="187"/>
      <c r="X6" s="124"/>
      <c r="Y6" s="124"/>
      <c r="Z6" s="124"/>
      <c r="AA6" s="188"/>
    </row>
    <row r="7" spans="2:30" ht="36.75" customHeight="1">
      <c r="B7" s="93">
        <v>3</v>
      </c>
      <c r="C7" s="93"/>
      <c r="D7" s="93"/>
      <c r="E7" s="184"/>
      <c r="F7" s="185"/>
      <c r="G7" s="93"/>
      <c r="H7" s="186"/>
      <c r="I7" s="187"/>
      <c r="J7" s="187"/>
      <c r="K7" s="187"/>
      <c r="L7" s="187"/>
      <c r="M7" s="187"/>
      <c r="N7" s="187"/>
      <c r="O7" s="187"/>
      <c r="P7" s="187"/>
      <c r="Q7" s="187"/>
      <c r="R7" s="187"/>
      <c r="S7" s="187"/>
      <c r="T7" s="187"/>
      <c r="U7" s="187"/>
      <c r="V7" s="187"/>
      <c r="W7" s="187"/>
      <c r="X7" s="124"/>
      <c r="Y7" s="124"/>
      <c r="Z7" s="124"/>
      <c r="AA7" s="185"/>
    </row>
    <row r="8" spans="2:30" ht="36.75" customHeight="1">
      <c r="B8" s="93">
        <v>4</v>
      </c>
      <c r="C8" s="93"/>
      <c r="D8" s="93"/>
      <c r="E8" s="184"/>
      <c r="F8" s="185"/>
      <c r="G8" s="93"/>
      <c r="H8" s="186"/>
      <c r="I8" s="187"/>
      <c r="J8" s="187"/>
      <c r="K8" s="187"/>
      <c r="L8" s="187"/>
      <c r="M8" s="187"/>
      <c r="N8" s="187"/>
      <c r="O8" s="187"/>
      <c r="P8" s="187"/>
      <c r="Q8" s="187"/>
      <c r="R8" s="187"/>
      <c r="S8" s="187"/>
      <c r="T8" s="187"/>
      <c r="U8" s="187"/>
      <c r="V8" s="187"/>
      <c r="W8" s="187"/>
      <c r="X8" s="124"/>
      <c r="Y8" s="124"/>
      <c r="Z8" s="124"/>
      <c r="AA8" s="185"/>
    </row>
    <row r="9" spans="2:30" ht="36.75" customHeight="1">
      <c r="B9" s="93">
        <v>5</v>
      </c>
      <c r="C9" s="93"/>
      <c r="D9" s="93"/>
      <c r="E9" s="184"/>
      <c r="F9" s="185"/>
      <c r="G9" s="93"/>
      <c r="H9" s="186"/>
      <c r="I9" s="187"/>
      <c r="J9" s="187"/>
      <c r="K9" s="187"/>
      <c r="L9" s="187"/>
      <c r="M9" s="187"/>
      <c r="N9" s="187"/>
      <c r="O9" s="187"/>
      <c r="P9" s="187"/>
      <c r="Q9" s="187"/>
      <c r="R9" s="187"/>
      <c r="S9" s="187"/>
      <c r="T9" s="187"/>
      <c r="U9" s="187"/>
      <c r="V9" s="187"/>
      <c r="W9" s="187"/>
      <c r="X9" s="124"/>
      <c r="Y9" s="124"/>
      <c r="Z9" s="124"/>
      <c r="AA9" s="185"/>
    </row>
    <row r="10" spans="2:30" ht="36.75" customHeight="1">
      <c r="B10" s="93">
        <v>6</v>
      </c>
      <c r="C10" s="93"/>
      <c r="D10" s="93"/>
      <c r="E10" s="184"/>
      <c r="F10" s="185"/>
      <c r="G10" s="93"/>
      <c r="H10" s="186"/>
      <c r="I10" s="187"/>
      <c r="J10" s="187"/>
      <c r="K10" s="187"/>
      <c r="L10" s="187"/>
      <c r="M10" s="187"/>
      <c r="N10" s="187"/>
      <c r="O10" s="187"/>
      <c r="P10" s="187"/>
      <c r="Q10" s="187"/>
      <c r="R10" s="187"/>
      <c r="S10" s="187"/>
      <c r="T10" s="187"/>
      <c r="U10" s="187"/>
      <c r="V10" s="187"/>
      <c r="W10" s="187"/>
      <c r="X10" s="124"/>
      <c r="Y10" s="124"/>
      <c r="Z10" s="124"/>
      <c r="AA10" s="185"/>
    </row>
    <row r="11" spans="2:30" ht="36.75" customHeight="1">
      <c r="B11" s="93">
        <v>7</v>
      </c>
      <c r="C11" s="93"/>
      <c r="D11" s="93"/>
      <c r="E11" s="184"/>
      <c r="F11" s="185"/>
      <c r="G11" s="93"/>
      <c r="H11" s="186"/>
      <c r="I11" s="187"/>
      <c r="J11" s="187"/>
      <c r="K11" s="187"/>
      <c r="L11" s="187"/>
      <c r="M11" s="187"/>
      <c r="N11" s="187"/>
      <c r="O11" s="187"/>
      <c r="P11" s="187"/>
      <c r="Q11" s="187"/>
      <c r="R11" s="187"/>
      <c r="S11" s="187"/>
      <c r="T11" s="187"/>
      <c r="U11" s="187"/>
      <c r="V11" s="187"/>
      <c r="W11" s="187"/>
      <c r="X11" s="124"/>
      <c r="Y11" s="124"/>
      <c r="Z11" s="124"/>
      <c r="AA11" s="185"/>
    </row>
    <row r="12" spans="2:30" ht="36.75" customHeight="1">
      <c r="B12" s="93">
        <v>8</v>
      </c>
      <c r="C12" s="93"/>
      <c r="D12" s="93"/>
      <c r="E12" s="184"/>
      <c r="F12" s="185"/>
      <c r="G12" s="93"/>
      <c r="H12" s="186"/>
      <c r="I12" s="187"/>
      <c r="J12" s="187"/>
      <c r="K12" s="187"/>
      <c r="L12" s="187"/>
      <c r="M12" s="187"/>
      <c r="N12" s="187"/>
      <c r="O12" s="187"/>
      <c r="P12" s="187"/>
      <c r="Q12" s="187"/>
      <c r="R12" s="187"/>
      <c r="S12" s="187"/>
      <c r="T12" s="187"/>
      <c r="U12" s="187"/>
      <c r="V12" s="187"/>
      <c r="W12" s="187"/>
      <c r="X12" s="124"/>
      <c r="Y12" s="124"/>
      <c r="Z12" s="124"/>
      <c r="AA12" s="185"/>
    </row>
    <row r="13" spans="2:30" ht="36.75" customHeight="1">
      <c r="B13" s="93">
        <v>9</v>
      </c>
      <c r="C13" s="93"/>
      <c r="D13" s="93"/>
      <c r="E13" s="184"/>
      <c r="F13" s="185"/>
      <c r="G13" s="93"/>
      <c r="H13" s="186"/>
      <c r="I13" s="187"/>
      <c r="J13" s="187"/>
      <c r="K13" s="187"/>
      <c r="L13" s="187"/>
      <c r="M13" s="187"/>
      <c r="N13" s="187"/>
      <c r="O13" s="187"/>
      <c r="P13" s="187"/>
      <c r="Q13" s="187"/>
      <c r="R13" s="187"/>
      <c r="S13" s="187"/>
      <c r="T13" s="187"/>
      <c r="U13" s="187"/>
      <c r="V13" s="187"/>
      <c r="W13" s="187"/>
      <c r="X13" s="124"/>
      <c r="Y13" s="124"/>
      <c r="Z13" s="124"/>
      <c r="AA13" s="185"/>
    </row>
    <row r="14" spans="2:30" ht="36.75" customHeight="1">
      <c r="B14" s="94">
        <v>10</v>
      </c>
      <c r="C14" s="94"/>
      <c r="D14" s="94"/>
      <c r="E14" s="189"/>
      <c r="F14" s="190"/>
      <c r="G14" s="94"/>
      <c r="H14" s="191"/>
      <c r="I14" s="192"/>
      <c r="J14" s="193"/>
      <c r="K14" s="193"/>
      <c r="L14" s="193"/>
      <c r="M14" s="193"/>
      <c r="N14" s="193"/>
      <c r="O14" s="193"/>
      <c r="P14" s="193"/>
      <c r="Q14" s="193"/>
      <c r="R14" s="193"/>
      <c r="S14" s="193"/>
      <c r="T14" s="193"/>
      <c r="U14" s="193"/>
      <c r="V14" s="193"/>
      <c r="W14" s="193"/>
      <c r="X14" s="193"/>
      <c r="Y14" s="193"/>
      <c r="Z14" s="193"/>
      <c r="AA14" s="190"/>
    </row>
    <row r="15" spans="2:30" ht="15.75" customHeight="1">
      <c r="B15" s="32"/>
      <c r="C15" s="32"/>
      <c r="D15" s="32"/>
      <c r="E15" s="32"/>
      <c r="F15" s="32"/>
      <c r="G15" s="32"/>
      <c r="H15" s="36"/>
      <c r="I15" s="36"/>
      <c r="J15" s="36"/>
      <c r="K15" s="36"/>
      <c r="L15" s="36"/>
      <c r="M15" s="36"/>
      <c r="N15" s="36"/>
      <c r="O15" s="36"/>
      <c r="P15" s="36"/>
      <c r="Q15" s="36"/>
      <c r="R15" s="36"/>
      <c r="S15" s="36"/>
      <c r="T15" s="36"/>
      <c r="U15" s="36"/>
      <c r="V15" s="36"/>
    </row>
    <row r="16" spans="2:30" ht="21.75" customHeight="1">
      <c r="B16" s="1" t="s">
        <v>220</v>
      </c>
      <c r="C16" s="32" t="s">
        <v>502</v>
      </c>
      <c r="E16" s="32"/>
      <c r="G16" s="32"/>
      <c r="L16" s="36"/>
      <c r="M16" s="36"/>
      <c r="N16" s="36"/>
      <c r="O16" s="36"/>
      <c r="P16" s="36"/>
      <c r="T16" s="36"/>
      <c r="U16" s="36"/>
      <c r="V16" s="36"/>
    </row>
    <row r="17" spans="2:3" ht="21.75" customHeight="1">
      <c r="B17" s="1" t="s">
        <v>221</v>
      </c>
      <c r="C17" s="1" t="s">
        <v>503</v>
      </c>
    </row>
    <row r="18" spans="2:3" ht="21.75" customHeight="1">
      <c r="B18" s="1" t="s">
        <v>222</v>
      </c>
      <c r="C18" s="1" t="s">
        <v>504</v>
      </c>
    </row>
    <row r="19" spans="2:3" ht="21.75" customHeight="1">
      <c r="B19" s="1" t="s">
        <v>224</v>
      </c>
      <c r="C19" s="1" t="s">
        <v>505</v>
      </c>
    </row>
    <row r="20" spans="2:3" ht="24.75" customHeight="1"/>
    <row r="21" spans="2:3" ht="21" customHeight="1"/>
    <row r="22" spans="2:3" ht="21" customHeight="1"/>
    <row r="23" spans="2:3" ht="21" customHeight="1"/>
    <row r="24" spans="2:3" ht="21" customHeight="1"/>
    <row r="25" spans="2:3" ht="21" customHeight="1"/>
    <row r="26" spans="2:3" ht="21" customHeight="1"/>
    <row r="27" spans="2:3" ht="21" customHeight="1"/>
    <row r="28" spans="2:3" ht="21" customHeight="1"/>
    <row r="29" spans="2:3" ht="21" customHeight="1"/>
    <row r="30" spans="2:3" ht="21" customHeight="1"/>
    <row r="31" spans="2:3" ht="21" customHeight="1"/>
    <row r="32" spans="2:3" ht="21" customHeight="1"/>
    <row r="33" ht="21" customHeight="1"/>
    <row r="34" ht="21" customHeight="1"/>
    <row r="35" ht="21" customHeight="1"/>
    <row r="36" ht="21" customHeight="1"/>
    <row r="37" ht="21" customHeight="1"/>
    <row r="38" ht="21" customHeight="1"/>
    <row r="39" ht="21" customHeight="1"/>
  </sheetData>
  <mergeCells count="7">
    <mergeCell ref="G3:G4"/>
    <mergeCell ref="H3:AA3"/>
    <mergeCell ref="B3:B4"/>
    <mergeCell ref="C3:C4"/>
    <mergeCell ref="D3:D4"/>
    <mergeCell ref="E3:E4"/>
    <mergeCell ref="F3:F4"/>
  </mergeCells>
  <phoneticPr fontId="2"/>
  <pageMargins left="0.47244094488188981" right="0.19685039370078741" top="0.59055118110236227" bottom="0.19685039370078741" header="0.19685039370078741" footer="0.51181102362204722"/>
  <pageSetup paperSize="9" scale="78" orientation="landscape" horizontalDpi="300"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pageSetUpPr fitToPage="1"/>
  </sheetPr>
  <dimension ref="A1:BD168"/>
  <sheetViews>
    <sheetView view="pageBreakPreview" zoomScale="85" zoomScaleNormal="75" zoomScaleSheetLayoutView="85" workbookViewId="0">
      <pane ySplit="4" topLeftCell="A5" activePane="bottomLeft" state="frozen"/>
      <selection pane="bottomLeft" activeCell="A2" sqref="A2:F2"/>
    </sheetView>
  </sheetViews>
  <sheetFormatPr defaultColWidth="9" defaultRowHeight="12.6"/>
  <cols>
    <col min="1" max="1" width="2.6640625" style="200" customWidth="1"/>
    <col min="2" max="2" width="15.88671875" style="200" customWidth="1"/>
    <col min="3" max="3" width="7" style="200" bestFit="1" customWidth="1"/>
    <col min="4" max="4" width="17.109375" style="201" customWidth="1"/>
    <col min="5" max="5" width="19.88671875" style="200" customWidth="1"/>
    <col min="6" max="6" width="24.88671875" style="200" customWidth="1"/>
    <col min="7" max="7" width="32.6640625" style="200" customWidth="1"/>
    <col min="8" max="8" width="58.77734375" style="200" customWidth="1"/>
    <col min="9" max="9" width="2.6640625" style="200" customWidth="1"/>
    <col min="10" max="16384" width="9" style="200"/>
  </cols>
  <sheetData>
    <row r="1" spans="1:56" ht="23.4" customHeight="1">
      <c r="A1" s="198"/>
      <c r="B1" s="199"/>
      <c r="G1" s="202" t="s">
        <v>727</v>
      </c>
      <c r="H1" s="280"/>
    </row>
    <row r="2" spans="1:56" ht="23.4" customHeight="1" thickBot="1">
      <c r="A2" s="763" t="s">
        <v>726</v>
      </c>
      <c r="B2" s="763"/>
      <c r="C2" s="763"/>
      <c r="D2" s="763"/>
      <c r="E2" s="763"/>
      <c r="F2" s="764"/>
      <c r="G2" s="203" t="s">
        <v>725</v>
      </c>
      <c r="H2" s="281"/>
    </row>
    <row r="3" spans="1:56" ht="11.4" customHeight="1" thickBot="1"/>
    <row r="4" spans="1:56" ht="24.6" thickBot="1">
      <c r="A4" s="765" t="s">
        <v>724</v>
      </c>
      <c r="B4" s="766"/>
      <c r="C4" s="204" t="s">
        <v>723</v>
      </c>
      <c r="D4" s="205" t="s">
        <v>722</v>
      </c>
      <c r="E4" s="206" t="s">
        <v>721</v>
      </c>
      <c r="F4" s="207" t="s">
        <v>720</v>
      </c>
      <c r="G4" s="767" t="s">
        <v>226</v>
      </c>
      <c r="H4" s="766"/>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208"/>
      <c r="BD4" s="208"/>
    </row>
    <row r="5" spans="1:56" ht="25.95" customHeight="1">
      <c r="A5" s="768" t="s">
        <v>719</v>
      </c>
      <c r="B5" s="769"/>
      <c r="C5" s="209" t="s">
        <v>718</v>
      </c>
      <c r="D5" s="812"/>
      <c r="E5" s="788"/>
      <c r="F5" s="788"/>
      <c r="G5" s="210" t="s">
        <v>728</v>
      </c>
      <c r="H5" s="211" t="s">
        <v>717</v>
      </c>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208"/>
      <c r="AY5" s="208"/>
      <c r="AZ5" s="208"/>
      <c r="BA5" s="208"/>
      <c r="BB5" s="208"/>
      <c r="BC5" s="208"/>
      <c r="BD5" s="208"/>
    </row>
    <row r="6" spans="1:56" ht="25.95" customHeight="1">
      <c r="A6" s="770"/>
      <c r="B6" s="771"/>
      <c r="C6" s="811"/>
      <c r="D6" s="813"/>
      <c r="E6" s="789"/>
      <c r="F6" s="789"/>
      <c r="G6" s="212" t="s">
        <v>716</v>
      </c>
      <c r="H6" s="213" t="s">
        <v>715</v>
      </c>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8"/>
      <c r="AR6" s="208"/>
      <c r="AS6" s="208"/>
      <c r="AT6" s="208"/>
      <c r="AU6" s="208"/>
      <c r="AV6" s="208"/>
      <c r="AW6" s="208"/>
      <c r="AX6" s="208"/>
      <c r="AY6" s="208"/>
      <c r="AZ6" s="208"/>
      <c r="BA6" s="208"/>
      <c r="BB6" s="208"/>
      <c r="BC6" s="208"/>
      <c r="BD6" s="208"/>
    </row>
    <row r="7" spans="1:56" ht="25.95" customHeight="1">
      <c r="A7" s="770"/>
      <c r="B7" s="771"/>
      <c r="C7" s="798"/>
      <c r="D7" s="813"/>
      <c r="E7" s="789"/>
      <c r="F7" s="789"/>
      <c r="G7" s="212" t="s">
        <v>714</v>
      </c>
      <c r="H7" s="213" t="s">
        <v>713</v>
      </c>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c r="AY7" s="208"/>
      <c r="AZ7" s="208"/>
      <c r="BA7" s="208"/>
      <c r="BB7" s="208"/>
      <c r="BC7" s="208"/>
      <c r="BD7" s="208"/>
    </row>
    <row r="8" spans="1:56" ht="25.95" customHeight="1">
      <c r="A8" s="770"/>
      <c r="B8" s="771"/>
      <c r="C8" s="798"/>
      <c r="D8" s="813"/>
      <c r="E8" s="789"/>
      <c r="F8" s="789"/>
      <c r="G8" s="214" t="s">
        <v>712</v>
      </c>
      <c r="H8" s="215" t="s">
        <v>570</v>
      </c>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c r="BC8" s="208"/>
      <c r="BD8" s="208"/>
    </row>
    <row r="9" spans="1:56" ht="30" customHeight="1">
      <c r="A9" s="770"/>
      <c r="B9" s="771"/>
      <c r="C9" s="798"/>
      <c r="D9" s="813"/>
      <c r="E9" s="789"/>
      <c r="F9" s="789"/>
      <c r="G9" s="216" t="s">
        <v>711</v>
      </c>
      <c r="H9" s="217" t="s">
        <v>710</v>
      </c>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c r="AM9" s="208"/>
      <c r="AN9" s="208"/>
      <c r="AO9" s="208"/>
      <c r="AP9" s="208"/>
      <c r="AQ9" s="208"/>
      <c r="AR9" s="208"/>
      <c r="AS9" s="208"/>
      <c r="AT9" s="208"/>
      <c r="AU9" s="208"/>
      <c r="AV9" s="208"/>
      <c r="AW9" s="208"/>
      <c r="AX9" s="208"/>
      <c r="AY9" s="208"/>
      <c r="AZ9" s="208"/>
      <c r="BA9" s="208"/>
      <c r="BB9" s="208"/>
      <c r="BC9" s="208"/>
      <c r="BD9" s="208"/>
    </row>
    <row r="10" spans="1:56" ht="15.6" customHeight="1">
      <c r="A10" s="770"/>
      <c r="B10" s="771"/>
      <c r="C10" s="798"/>
      <c r="D10" s="813"/>
      <c r="E10" s="789"/>
      <c r="F10" s="789"/>
      <c r="G10" s="746" t="s">
        <v>709</v>
      </c>
      <c r="H10" s="74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c r="AR10" s="208"/>
      <c r="AS10" s="208"/>
      <c r="AT10" s="208"/>
      <c r="AU10" s="208"/>
      <c r="AV10" s="208"/>
      <c r="AW10" s="208"/>
      <c r="AX10" s="208"/>
      <c r="AY10" s="208"/>
      <c r="AZ10" s="208"/>
      <c r="BA10" s="208"/>
      <c r="BB10" s="208"/>
      <c r="BC10" s="208"/>
      <c r="BD10" s="208"/>
    </row>
    <row r="11" spans="1:56" ht="15.6" customHeight="1">
      <c r="A11" s="770"/>
      <c r="B11" s="771"/>
      <c r="C11" s="798"/>
      <c r="D11" s="813"/>
      <c r="E11" s="789"/>
      <c r="F11" s="789"/>
      <c r="G11" s="747"/>
      <c r="H11" s="749"/>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c r="AR11" s="208"/>
      <c r="AS11" s="208"/>
      <c r="AT11" s="208"/>
      <c r="AU11" s="208"/>
      <c r="AV11" s="208"/>
      <c r="AW11" s="208"/>
      <c r="AX11" s="208"/>
      <c r="AY11" s="208"/>
      <c r="AZ11" s="208"/>
      <c r="BA11" s="208"/>
      <c r="BB11" s="208"/>
      <c r="BC11" s="208"/>
      <c r="BD11" s="208"/>
    </row>
    <row r="12" spans="1:56" ht="30" customHeight="1">
      <c r="A12" s="770"/>
      <c r="B12" s="771"/>
      <c r="C12" s="798"/>
      <c r="D12" s="813"/>
      <c r="E12" s="789"/>
      <c r="F12" s="789"/>
      <c r="G12" s="216" t="s">
        <v>708</v>
      </c>
      <c r="H12" s="218" t="s">
        <v>570</v>
      </c>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c r="BA12" s="208"/>
      <c r="BB12" s="208"/>
      <c r="BC12" s="208"/>
      <c r="BD12" s="208"/>
    </row>
    <row r="13" spans="1:56" ht="30" customHeight="1">
      <c r="A13" s="770"/>
      <c r="B13" s="771"/>
      <c r="C13" s="798"/>
      <c r="D13" s="813"/>
      <c r="E13" s="789"/>
      <c r="F13" s="789"/>
      <c r="G13" s="216" t="s">
        <v>707</v>
      </c>
      <c r="H13" s="218" t="s">
        <v>702</v>
      </c>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c r="AP13" s="208"/>
      <c r="AQ13" s="208"/>
      <c r="AR13" s="208"/>
      <c r="AS13" s="208"/>
      <c r="AT13" s="208"/>
      <c r="AU13" s="208"/>
      <c r="AV13" s="208"/>
      <c r="AW13" s="208"/>
      <c r="AX13" s="208"/>
      <c r="AY13" s="208"/>
      <c r="AZ13" s="208"/>
      <c r="BA13" s="208"/>
      <c r="BB13" s="208"/>
      <c r="BC13" s="208"/>
      <c r="BD13" s="208"/>
    </row>
    <row r="14" spans="1:56" ht="17.399999999999999" customHeight="1">
      <c r="A14" s="770"/>
      <c r="B14" s="771"/>
      <c r="C14" s="798"/>
      <c r="D14" s="813"/>
      <c r="E14" s="789"/>
      <c r="F14" s="789"/>
      <c r="G14" s="817" t="s">
        <v>706</v>
      </c>
      <c r="H14" s="748" t="s">
        <v>570</v>
      </c>
      <c r="I14" s="208"/>
      <c r="J14" s="208"/>
      <c r="K14" s="219" t="s">
        <v>705</v>
      </c>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row>
    <row r="15" spans="1:56" ht="17.399999999999999" customHeight="1">
      <c r="A15" s="770"/>
      <c r="B15" s="771"/>
      <c r="C15" s="798"/>
      <c r="D15" s="813"/>
      <c r="E15" s="789"/>
      <c r="F15" s="789"/>
      <c r="G15" s="818"/>
      <c r="H15" s="820"/>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row>
    <row r="16" spans="1:56" ht="17.399999999999999" customHeight="1">
      <c r="A16" s="770"/>
      <c r="B16" s="771"/>
      <c r="C16" s="798"/>
      <c r="D16" s="813"/>
      <c r="E16" s="789"/>
      <c r="F16" s="789"/>
      <c r="G16" s="819"/>
      <c r="H16" s="749"/>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row>
    <row r="17" spans="1:56" ht="30" customHeight="1">
      <c r="A17" s="770"/>
      <c r="B17" s="771"/>
      <c r="C17" s="798"/>
      <c r="D17" s="813"/>
      <c r="E17" s="789"/>
      <c r="F17" s="789"/>
      <c r="G17" s="216" t="s">
        <v>704</v>
      </c>
      <c r="H17" s="218" t="s">
        <v>702</v>
      </c>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c r="AO17" s="208"/>
      <c r="AP17" s="208"/>
      <c r="AQ17" s="208"/>
      <c r="AR17" s="208"/>
      <c r="AS17" s="208"/>
      <c r="AT17" s="208"/>
      <c r="AU17" s="208"/>
      <c r="AV17" s="208"/>
      <c r="AW17" s="208"/>
      <c r="AX17" s="208"/>
      <c r="AY17" s="208"/>
      <c r="AZ17" s="208"/>
      <c r="BA17" s="208"/>
      <c r="BB17" s="208"/>
      <c r="BC17" s="208"/>
      <c r="BD17" s="208"/>
    </row>
    <row r="18" spans="1:56" ht="30" customHeight="1">
      <c r="A18" s="770"/>
      <c r="B18" s="771"/>
      <c r="C18" s="798"/>
      <c r="D18" s="813"/>
      <c r="E18" s="789"/>
      <c r="F18" s="789"/>
      <c r="G18" s="216" t="s">
        <v>703</v>
      </c>
      <c r="H18" s="220" t="s">
        <v>702</v>
      </c>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8"/>
      <c r="BD18" s="208"/>
    </row>
    <row r="19" spans="1:56" ht="30" customHeight="1">
      <c r="A19" s="770"/>
      <c r="B19" s="771"/>
      <c r="C19" s="798"/>
      <c r="D19" s="813"/>
      <c r="E19" s="789"/>
      <c r="F19" s="789"/>
      <c r="G19" s="221" t="s">
        <v>701</v>
      </c>
      <c r="H19" s="215" t="s">
        <v>700</v>
      </c>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8"/>
      <c r="BA19" s="208"/>
      <c r="BB19" s="208"/>
      <c r="BC19" s="208"/>
      <c r="BD19" s="208"/>
    </row>
    <row r="20" spans="1:56" ht="38.4" customHeight="1">
      <c r="A20" s="770"/>
      <c r="B20" s="771"/>
      <c r="C20" s="798"/>
      <c r="D20" s="813"/>
      <c r="E20" s="789"/>
      <c r="F20" s="789"/>
      <c r="G20" s="222" t="s">
        <v>699</v>
      </c>
      <c r="H20" s="223" t="s">
        <v>227</v>
      </c>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8"/>
    </row>
    <row r="21" spans="1:56" ht="16.8" customHeight="1">
      <c r="A21" s="770"/>
      <c r="B21" s="771"/>
      <c r="C21" s="798"/>
      <c r="D21" s="813"/>
      <c r="E21" s="789"/>
      <c r="F21" s="789"/>
      <c r="G21" s="784" t="s">
        <v>698</v>
      </c>
      <c r="H21" s="781" t="s">
        <v>697</v>
      </c>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8"/>
      <c r="BA21" s="208"/>
      <c r="BB21" s="208"/>
      <c r="BC21" s="208"/>
      <c r="BD21" s="208"/>
    </row>
    <row r="22" spans="1:56" ht="16.8" customHeight="1">
      <c r="A22" s="770"/>
      <c r="B22" s="771"/>
      <c r="C22" s="798"/>
      <c r="D22" s="813"/>
      <c r="E22" s="789"/>
      <c r="F22" s="789"/>
      <c r="G22" s="777"/>
      <c r="H22" s="782"/>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8"/>
      <c r="BA22" s="208"/>
      <c r="BB22" s="208"/>
      <c r="BC22" s="208"/>
      <c r="BD22" s="208"/>
    </row>
    <row r="23" spans="1:56" ht="60" customHeight="1">
      <c r="A23" s="772"/>
      <c r="B23" s="773"/>
      <c r="C23" s="799"/>
      <c r="D23" s="814"/>
      <c r="E23" s="790"/>
      <c r="F23" s="790"/>
      <c r="G23" s="785"/>
      <c r="H23" s="783"/>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c r="AO23" s="208"/>
      <c r="AP23" s="208"/>
      <c r="AQ23" s="208"/>
      <c r="AR23" s="208"/>
      <c r="AS23" s="208"/>
      <c r="AT23" s="208"/>
      <c r="AU23" s="208"/>
      <c r="AV23" s="208"/>
      <c r="AW23" s="208"/>
      <c r="AX23" s="208"/>
      <c r="AY23" s="208"/>
      <c r="AZ23" s="208"/>
      <c r="BA23" s="208"/>
      <c r="BB23" s="208"/>
      <c r="BC23" s="208"/>
      <c r="BD23" s="208"/>
    </row>
    <row r="24" spans="1:56" ht="24" customHeight="1">
      <c r="A24" s="796" t="s">
        <v>696</v>
      </c>
      <c r="B24" s="794" t="s">
        <v>729</v>
      </c>
      <c r="C24" s="798"/>
      <c r="D24" s="800" t="s">
        <v>695</v>
      </c>
      <c r="E24" s="803"/>
      <c r="F24" s="815" t="s">
        <v>694</v>
      </c>
      <c r="G24" s="212" t="s">
        <v>693</v>
      </c>
      <c r="H24" s="213" t="s">
        <v>570</v>
      </c>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c r="AP24" s="208"/>
      <c r="AQ24" s="208"/>
      <c r="AR24" s="208"/>
      <c r="AS24" s="208"/>
      <c r="AT24" s="208"/>
      <c r="AU24" s="208"/>
      <c r="AV24" s="208"/>
      <c r="AW24" s="208"/>
      <c r="AX24" s="208"/>
      <c r="AY24" s="208"/>
      <c r="AZ24" s="208"/>
      <c r="BA24" s="208"/>
      <c r="BB24" s="208"/>
      <c r="BC24" s="208"/>
      <c r="BD24" s="208"/>
    </row>
    <row r="25" spans="1:56" ht="24" customHeight="1">
      <c r="A25" s="797"/>
      <c r="B25" s="794"/>
      <c r="C25" s="798"/>
      <c r="D25" s="801"/>
      <c r="E25" s="803"/>
      <c r="F25" s="815"/>
      <c r="G25" s="224" t="s">
        <v>692</v>
      </c>
      <c r="H25" s="217" t="s">
        <v>570</v>
      </c>
      <c r="I25" s="225"/>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8"/>
      <c r="AO25" s="208"/>
      <c r="AP25" s="208"/>
      <c r="AQ25" s="208"/>
      <c r="AR25" s="208"/>
      <c r="AS25" s="208"/>
      <c r="AT25" s="208"/>
      <c r="AU25" s="208"/>
      <c r="AV25" s="208"/>
      <c r="AW25" s="208"/>
      <c r="AX25" s="208"/>
      <c r="AY25" s="208"/>
      <c r="AZ25" s="208"/>
      <c r="BA25" s="208"/>
      <c r="BB25" s="208"/>
      <c r="BC25" s="208"/>
      <c r="BD25" s="208"/>
    </row>
    <row r="26" spans="1:56" ht="43.2" customHeight="1">
      <c r="A26" s="797"/>
      <c r="B26" s="795"/>
      <c r="C26" s="799"/>
      <c r="D26" s="802"/>
      <c r="E26" s="804"/>
      <c r="F26" s="816"/>
      <c r="G26" s="226" t="s">
        <v>566</v>
      </c>
      <c r="H26" s="227" t="s">
        <v>691</v>
      </c>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8"/>
      <c r="AY26" s="208"/>
      <c r="AZ26" s="208"/>
      <c r="BA26" s="208"/>
      <c r="BB26" s="208"/>
      <c r="BC26" s="208"/>
      <c r="BD26" s="208"/>
    </row>
    <row r="27" spans="1:56" ht="33.6" customHeight="1">
      <c r="A27" s="797"/>
      <c r="B27" s="805" t="s">
        <v>730</v>
      </c>
      <c r="C27" s="811"/>
      <c r="D27" s="823" t="s">
        <v>690</v>
      </c>
      <c r="E27" s="806" t="s">
        <v>689</v>
      </c>
      <c r="F27" s="829" t="s">
        <v>688</v>
      </c>
      <c r="G27" s="228" t="s">
        <v>687</v>
      </c>
      <c r="H27" s="229" t="s">
        <v>686</v>
      </c>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c r="AP27" s="208"/>
      <c r="AQ27" s="208"/>
      <c r="AR27" s="208"/>
      <c r="AS27" s="208"/>
      <c r="AT27" s="208"/>
      <c r="AU27" s="208"/>
      <c r="AV27" s="208"/>
      <c r="AW27" s="208"/>
      <c r="AX27" s="208"/>
      <c r="AY27" s="208"/>
      <c r="AZ27" s="208"/>
      <c r="BA27" s="208"/>
      <c r="BB27" s="208"/>
      <c r="BC27" s="208"/>
      <c r="BD27" s="208"/>
    </row>
    <row r="28" spans="1:56" ht="18" customHeight="1">
      <c r="A28" s="797"/>
      <c r="B28" s="794"/>
      <c r="C28" s="798"/>
      <c r="D28" s="824"/>
      <c r="E28" s="806"/>
      <c r="F28" s="815"/>
      <c r="G28" s="777" t="s">
        <v>685</v>
      </c>
      <c r="H28" s="778" t="s">
        <v>570</v>
      </c>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row>
    <row r="29" spans="1:56" ht="35.4" customHeight="1">
      <c r="A29" s="797"/>
      <c r="B29" s="794"/>
      <c r="C29" s="798"/>
      <c r="D29" s="824"/>
      <c r="E29" s="806"/>
      <c r="F29" s="815"/>
      <c r="G29" s="747"/>
      <c r="H29" s="779"/>
      <c r="I29" s="208"/>
      <c r="J29" s="230"/>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c r="AR29" s="208"/>
      <c r="AS29" s="208"/>
      <c r="AT29" s="208"/>
      <c r="AU29" s="208"/>
      <c r="AV29" s="208"/>
      <c r="AW29" s="208"/>
      <c r="AX29" s="208"/>
      <c r="AY29" s="208"/>
      <c r="AZ29" s="208"/>
      <c r="BA29" s="208"/>
      <c r="BB29" s="208"/>
      <c r="BC29" s="208"/>
      <c r="BD29" s="208"/>
    </row>
    <row r="30" spans="1:56" ht="16.8" customHeight="1">
      <c r="A30" s="797"/>
      <c r="B30" s="794"/>
      <c r="C30" s="798"/>
      <c r="D30" s="824"/>
      <c r="E30" s="806"/>
      <c r="F30" s="815"/>
      <c r="G30" s="746" t="s">
        <v>684</v>
      </c>
      <c r="H30" s="780" t="s">
        <v>570</v>
      </c>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row>
    <row r="31" spans="1:56" ht="23.4" customHeight="1">
      <c r="A31" s="797"/>
      <c r="B31" s="794"/>
      <c r="C31" s="798"/>
      <c r="D31" s="824"/>
      <c r="E31" s="806"/>
      <c r="F31" s="815"/>
      <c r="G31" s="747"/>
      <c r="H31" s="779"/>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row>
    <row r="32" spans="1:56" ht="23.25" customHeight="1">
      <c r="A32" s="797"/>
      <c r="B32" s="794"/>
      <c r="C32" s="798"/>
      <c r="D32" s="824"/>
      <c r="E32" s="806"/>
      <c r="F32" s="815"/>
      <c r="G32" s="221" t="s">
        <v>648</v>
      </c>
      <c r="H32" s="215" t="s">
        <v>570</v>
      </c>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row>
    <row r="33" spans="1:56" ht="23.25" customHeight="1">
      <c r="A33" s="797"/>
      <c r="B33" s="794"/>
      <c r="C33" s="798"/>
      <c r="D33" s="824"/>
      <c r="E33" s="806"/>
      <c r="F33" s="815"/>
      <c r="G33" s="231" t="s">
        <v>683</v>
      </c>
      <c r="H33" s="215" t="s">
        <v>570</v>
      </c>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row>
    <row r="34" spans="1:56" ht="33.6" customHeight="1">
      <c r="A34" s="797"/>
      <c r="B34" s="794"/>
      <c r="C34" s="798"/>
      <c r="D34" s="824"/>
      <c r="E34" s="806"/>
      <c r="F34" s="815"/>
      <c r="G34" s="232" t="s">
        <v>682</v>
      </c>
      <c r="H34" s="215" t="s">
        <v>681</v>
      </c>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8"/>
      <c r="BC34" s="208"/>
      <c r="BD34" s="208"/>
    </row>
    <row r="35" spans="1:56" ht="25.95" customHeight="1">
      <c r="A35" s="797"/>
      <c r="B35" s="794"/>
      <c r="C35" s="798"/>
      <c r="D35" s="824"/>
      <c r="E35" s="806"/>
      <c r="F35" s="815"/>
      <c r="G35" s="231" t="s">
        <v>229</v>
      </c>
      <c r="H35" s="215" t="s">
        <v>570</v>
      </c>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row>
    <row r="36" spans="1:56" ht="25.95" customHeight="1">
      <c r="A36" s="797"/>
      <c r="B36" s="794"/>
      <c r="C36" s="798"/>
      <c r="D36" s="824"/>
      <c r="E36" s="806"/>
      <c r="F36" s="815"/>
      <c r="G36" s="231" t="s">
        <v>680</v>
      </c>
      <c r="H36" s="218" t="s">
        <v>228</v>
      </c>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row>
    <row r="37" spans="1:56" ht="25.95" customHeight="1">
      <c r="A37" s="797"/>
      <c r="B37" s="794"/>
      <c r="C37" s="798"/>
      <c r="D37" s="824"/>
      <c r="E37" s="806"/>
      <c r="F37" s="815"/>
      <c r="G37" s="231" t="s">
        <v>679</v>
      </c>
      <c r="H37" s="218" t="s">
        <v>228</v>
      </c>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row>
    <row r="38" spans="1:56" ht="18.600000000000001" customHeight="1">
      <c r="A38" s="797"/>
      <c r="B38" s="794"/>
      <c r="C38" s="798"/>
      <c r="D38" s="824"/>
      <c r="E38" s="806"/>
      <c r="F38" s="815"/>
      <c r="G38" s="221" t="s">
        <v>620</v>
      </c>
      <c r="H38" s="218" t="s">
        <v>570</v>
      </c>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row>
    <row r="39" spans="1:56" ht="25.8" customHeight="1">
      <c r="A39" s="797"/>
      <c r="B39" s="794"/>
      <c r="C39" s="798"/>
      <c r="D39" s="824"/>
      <c r="E39" s="806"/>
      <c r="F39" s="815"/>
      <c r="G39" s="221" t="s">
        <v>589</v>
      </c>
      <c r="H39" s="218" t="s">
        <v>588</v>
      </c>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row>
    <row r="40" spans="1:56" ht="23.4" customHeight="1">
      <c r="A40" s="797"/>
      <c r="B40" s="794"/>
      <c r="C40" s="798"/>
      <c r="D40" s="824"/>
      <c r="E40" s="806"/>
      <c r="F40" s="815"/>
      <c r="G40" s="233" t="s">
        <v>230</v>
      </c>
      <c r="H40" s="218" t="s">
        <v>632</v>
      </c>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row>
    <row r="41" spans="1:56" ht="29.4" customHeight="1">
      <c r="A41" s="797"/>
      <c r="B41" s="794"/>
      <c r="C41" s="798"/>
      <c r="D41" s="824"/>
      <c r="E41" s="806"/>
      <c r="F41" s="815"/>
      <c r="G41" s="221" t="s">
        <v>678</v>
      </c>
      <c r="H41" s="218" t="s">
        <v>632</v>
      </c>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row>
    <row r="42" spans="1:56" ht="26.4" customHeight="1">
      <c r="A42" s="797"/>
      <c r="B42" s="794"/>
      <c r="C42" s="798"/>
      <c r="D42" s="824"/>
      <c r="E42" s="806"/>
      <c r="F42" s="815"/>
      <c r="G42" s="233" t="s">
        <v>667</v>
      </c>
      <c r="H42" s="218" t="s">
        <v>632</v>
      </c>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row>
    <row r="43" spans="1:56" ht="96.6" customHeight="1">
      <c r="A43" s="797"/>
      <c r="B43" s="795"/>
      <c r="C43" s="799"/>
      <c r="D43" s="825"/>
      <c r="E43" s="806"/>
      <c r="F43" s="816"/>
      <c r="G43" s="234" t="s">
        <v>566</v>
      </c>
      <c r="H43" s="235" t="s">
        <v>677</v>
      </c>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row>
    <row r="44" spans="1:56" ht="21" customHeight="1">
      <c r="A44" s="797"/>
      <c r="B44" s="791" t="s">
        <v>731</v>
      </c>
      <c r="C44" s="811"/>
      <c r="D44" s="835"/>
      <c r="E44" s="838"/>
      <c r="F44" s="829" t="s">
        <v>676</v>
      </c>
      <c r="G44" s="236" t="s">
        <v>675</v>
      </c>
      <c r="H44" s="237" t="s">
        <v>570</v>
      </c>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row>
    <row r="45" spans="1:56" ht="30" customHeight="1">
      <c r="A45" s="797"/>
      <c r="B45" s="792"/>
      <c r="C45" s="798"/>
      <c r="D45" s="836"/>
      <c r="E45" s="838"/>
      <c r="F45" s="815"/>
      <c r="G45" s="224" t="s">
        <v>674</v>
      </c>
      <c r="H45" s="238" t="s">
        <v>673</v>
      </c>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row>
    <row r="46" spans="1:56" ht="25.2" customHeight="1">
      <c r="A46" s="797"/>
      <c r="B46" s="792"/>
      <c r="C46" s="798"/>
      <c r="D46" s="836"/>
      <c r="E46" s="838"/>
      <c r="F46" s="815"/>
      <c r="G46" s="239" t="s">
        <v>672</v>
      </c>
      <c r="H46" s="240" t="s">
        <v>570</v>
      </c>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row>
    <row r="47" spans="1:56" ht="25.2" customHeight="1">
      <c r="A47" s="797"/>
      <c r="B47" s="792"/>
      <c r="C47" s="798"/>
      <c r="D47" s="836"/>
      <c r="E47" s="838"/>
      <c r="F47" s="815"/>
      <c r="G47" s="224" t="s">
        <v>671</v>
      </c>
      <c r="H47" s="217" t="s">
        <v>570</v>
      </c>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row>
    <row r="48" spans="1:56" ht="25.2" customHeight="1">
      <c r="A48" s="797"/>
      <c r="B48" s="792"/>
      <c r="C48" s="798"/>
      <c r="D48" s="836"/>
      <c r="E48" s="838"/>
      <c r="F48" s="815"/>
      <c r="G48" s="241" t="s">
        <v>519</v>
      </c>
      <c r="H48" s="242" t="s">
        <v>570</v>
      </c>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row>
    <row r="49" spans="1:56" ht="25.2" customHeight="1">
      <c r="A49" s="797"/>
      <c r="B49" s="792"/>
      <c r="C49" s="798"/>
      <c r="D49" s="836"/>
      <c r="E49" s="838"/>
      <c r="F49" s="815"/>
      <c r="G49" s="239" t="s">
        <v>670</v>
      </c>
      <c r="H49" s="218" t="s">
        <v>669</v>
      </c>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row>
    <row r="50" spans="1:56" ht="24.75" customHeight="1">
      <c r="A50" s="797"/>
      <c r="B50" s="792"/>
      <c r="C50" s="798"/>
      <c r="D50" s="836"/>
      <c r="E50" s="838"/>
      <c r="F50" s="815"/>
      <c r="G50" s="243" t="s">
        <v>668</v>
      </c>
      <c r="H50" s="244" t="s">
        <v>570</v>
      </c>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row>
    <row r="51" spans="1:56" ht="24.75" customHeight="1">
      <c r="A51" s="797"/>
      <c r="B51" s="792"/>
      <c r="C51" s="798"/>
      <c r="D51" s="836"/>
      <c r="E51" s="838"/>
      <c r="F51" s="815"/>
      <c r="G51" s="233" t="s">
        <v>667</v>
      </c>
      <c r="H51" s="218" t="s">
        <v>228</v>
      </c>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row>
    <row r="52" spans="1:56" ht="47.4" customHeight="1">
      <c r="A52" s="797"/>
      <c r="B52" s="793"/>
      <c r="C52" s="799"/>
      <c r="D52" s="837"/>
      <c r="E52" s="838"/>
      <c r="F52" s="816"/>
      <c r="G52" s="226" t="s">
        <v>566</v>
      </c>
      <c r="H52" s="245" t="s">
        <v>666</v>
      </c>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row>
    <row r="53" spans="1:56" ht="25.95" customHeight="1">
      <c r="A53" s="797"/>
      <c r="B53" s="786" t="s">
        <v>732</v>
      </c>
      <c r="C53" s="811"/>
      <c r="D53" s="823" t="s">
        <v>665</v>
      </c>
      <c r="E53" s="806" t="s">
        <v>665</v>
      </c>
      <c r="F53" s="807"/>
      <c r="G53" s="246" t="s">
        <v>664</v>
      </c>
      <c r="H53" s="237" t="s">
        <v>228</v>
      </c>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row>
    <row r="54" spans="1:56" ht="18" customHeight="1">
      <c r="A54" s="797"/>
      <c r="B54" s="787"/>
      <c r="C54" s="798"/>
      <c r="D54" s="824"/>
      <c r="E54" s="806"/>
      <c r="F54" s="808"/>
      <c r="G54" s="746" t="s">
        <v>627</v>
      </c>
      <c r="H54" s="748" t="s">
        <v>570</v>
      </c>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08"/>
      <c r="AO54" s="208"/>
      <c r="AP54" s="208"/>
      <c r="AQ54" s="208"/>
      <c r="AR54" s="208"/>
      <c r="AS54" s="208"/>
      <c r="AT54" s="208"/>
      <c r="AU54" s="208"/>
      <c r="AV54" s="208"/>
      <c r="AW54" s="208"/>
      <c r="AX54" s="208"/>
      <c r="AY54" s="208"/>
      <c r="AZ54" s="208"/>
      <c r="BA54" s="208"/>
      <c r="BB54" s="208"/>
      <c r="BC54" s="208"/>
      <c r="BD54" s="208"/>
    </row>
    <row r="55" spans="1:56" ht="18" customHeight="1">
      <c r="A55" s="797"/>
      <c r="B55" s="787"/>
      <c r="C55" s="798"/>
      <c r="D55" s="824"/>
      <c r="E55" s="806"/>
      <c r="F55" s="808"/>
      <c r="G55" s="747"/>
      <c r="H55" s="749"/>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8"/>
      <c r="AP55" s="208"/>
      <c r="AQ55" s="208"/>
      <c r="AR55" s="208"/>
      <c r="AS55" s="208"/>
      <c r="AT55" s="208"/>
      <c r="AU55" s="208"/>
      <c r="AV55" s="208"/>
      <c r="AW55" s="208"/>
      <c r="AX55" s="208"/>
      <c r="AY55" s="208"/>
      <c r="AZ55" s="208"/>
      <c r="BA55" s="208"/>
      <c r="BB55" s="208"/>
      <c r="BC55" s="208"/>
      <c r="BD55" s="208"/>
    </row>
    <row r="56" spans="1:56" ht="25.95" customHeight="1">
      <c r="A56" s="797"/>
      <c r="B56" s="787"/>
      <c r="C56" s="798"/>
      <c r="D56" s="824"/>
      <c r="E56" s="806"/>
      <c r="F56" s="809"/>
      <c r="G56" s="221" t="s">
        <v>663</v>
      </c>
      <c r="H56" s="215" t="s">
        <v>662</v>
      </c>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c r="AN56" s="208"/>
      <c r="AO56" s="208"/>
      <c r="AP56" s="208"/>
      <c r="AQ56" s="208"/>
      <c r="AR56" s="208"/>
      <c r="AS56" s="208"/>
      <c r="AT56" s="208"/>
      <c r="AU56" s="208"/>
      <c r="AV56" s="208"/>
      <c r="AW56" s="208"/>
      <c r="AX56" s="208"/>
      <c r="AY56" s="208"/>
      <c r="AZ56" s="208"/>
      <c r="BA56" s="208"/>
      <c r="BB56" s="208"/>
      <c r="BC56" s="208"/>
      <c r="BD56" s="208"/>
    </row>
    <row r="57" spans="1:56" ht="25.95" customHeight="1">
      <c r="A57" s="797"/>
      <c r="B57" s="787"/>
      <c r="C57" s="798"/>
      <c r="D57" s="824"/>
      <c r="E57" s="806"/>
      <c r="F57" s="809"/>
      <c r="G57" s="221" t="s">
        <v>661</v>
      </c>
      <c r="H57" s="215" t="s">
        <v>570</v>
      </c>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8"/>
      <c r="AP57" s="208"/>
      <c r="AQ57" s="208"/>
      <c r="AR57" s="208"/>
      <c r="AS57" s="208"/>
      <c r="AT57" s="208"/>
      <c r="AU57" s="208"/>
      <c r="AV57" s="208"/>
      <c r="AW57" s="208"/>
      <c r="AX57" s="208"/>
      <c r="AY57" s="208"/>
      <c r="AZ57" s="208"/>
      <c r="BA57" s="208"/>
      <c r="BB57" s="208"/>
      <c r="BC57" s="208"/>
      <c r="BD57" s="208"/>
    </row>
    <row r="58" spans="1:56" ht="25.95" customHeight="1">
      <c r="A58" s="797"/>
      <c r="B58" s="787"/>
      <c r="C58" s="798"/>
      <c r="D58" s="824"/>
      <c r="E58" s="806"/>
      <c r="F58" s="809"/>
      <c r="G58" s="221" t="s">
        <v>660</v>
      </c>
      <c r="H58" s="215" t="s">
        <v>228</v>
      </c>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M58" s="208"/>
      <c r="AN58" s="208"/>
      <c r="AO58" s="208"/>
      <c r="AP58" s="208"/>
      <c r="AQ58" s="208"/>
      <c r="AR58" s="208"/>
      <c r="AS58" s="208"/>
      <c r="AT58" s="208"/>
      <c r="AU58" s="208"/>
      <c r="AV58" s="208"/>
      <c r="AW58" s="208"/>
      <c r="AX58" s="208"/>
      <c r="AY58" s="208"/>
      <c r="AZ58" s="208"/>
      <c r="BA58" s="208"/>
      <c r="BB58" s="208"/>
      <c r="BC58" s="208"/>
      <c r="BD58" s="208"/>
    </row>
    <row r="59" spans="1:56" ht="25.95" customHeight="1">
      <c r="A59" s="797"/>
      <c r="B59" s="787"/>
      <c r="C59" s="798"/>
      <c r="D59" s="824"/>
      <c r="E59" s="806"/>
      <c r="F59" s="809"/>
      <c r="G59" s="221" t="s">
        <v>659</v>
      </c>
      <c r="H59" s="215" t="s">
        <v>658</v>
      </c>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208"/>
      <c r="AP59" s="208"/>
      <c r="AQ59" s="208"/>
      <c r="AR59" s="208"/>
      <c r="AS59" s="208"/>
      <c r="AT59" s="208"/>
      <c r="AU59" s="208"/>
      <c r="AV59" s="208"/>
      <c r="AW59" s="208"/>
      <c r="AX59" s="208"/>
      <c r="AY59" s="208"/>
      <c r="AZ59" s="208"/>
      <c r="BA59" s="208"/>
      <c r="BB59" s="208"/>
      <c r="BC59" s="208"/>
      <c r="BD59" s="208"/>
    </row>
    <row r="60" spans="1:56" ht="25.95" customHeight="1">
      <c r="A60" s="797"/>
      <c r="B60" s="787"/>
      <c r="C60" s="798"/>
      <c r="D60" s="824"/>
      <c r="E60" s="806"/>
      <c r="F60" s="809"/>
      <c r="G60" s="231" t="s">
        <v>657</v>
      </c>
      <c r="H60" s="215" t="s">
        <v>570</v>
      </c>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c r="AF60" s="208"/>
      <c r="AG60" s="208"/>
      <c r="AH60" s="208"/>
      <c r="AI60" s="208"/>
      <c r="AJ60" s="208"/>
      <c r="AK60" s="208"/>
      <c r="AL60" s="208"/>
      <c r="AM60" s="208"/>
      <c r="AN60" s="208"/>
      <c r="AO60" s="208"/>
      <c r="AP60" s="208"/>
      <c r="AQ60" s="208"/>
      <c r="AR60" s="208"/>
      <c r="AS60" s="208"/>
      <c r="AT60" s="208"/>
      <c r="AU60" s="208"/>
      <c r="AV60" s="208"/>
      <c r="AW60" s="208"/>
      <c r="AX60" s="208"/>
      <c r="AY60" s="208"/>
      <c r="AZ60" s="208"/>
      <c r="BA60" s="208"/>
      <c r="BB60" s="208"/>
      <c r="BC60" s="208"/>
      <c r="BD60" s="208"/>
    </row>
    <row r="61" spans="1:56" ht="25.95" customHeight="1">
      <c r="A61" s="797"/>
      <c r="B61" s="787"/>
      <c r="C61" s="798"/>
      <c r="D61" s="824"/>
      <c r="E61" s="806"/>
      <c r="F61" s="809"/>
      <c r="G61" s="231" t="s">
        <v>656</v>
      </c>
      <c r="H61" s="215" t="s">
        <v>570</v>
      </c>
      <c r="I61" s="208"/>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8"/>
      <c r="AP61" s="208"/>
      <c r="AQ61" s="208"/>
      <c r="AR61" s="208"/>
      <c r="AS61" s="208"/>
      <c r="AT61" s="208"/>
      <c r="AU61" s="208"/>
      <c r="AV61" s="208"/>
      <c r="AW61" s="208"/>
      <c r="AX61" s="208"/>
      <c r="AY61" s="208"/>
      <c r="AZ61" s="208"/>
      <c r="BA61" s="208"/>
      <c r="BB61" s="208"/>
      <c r="BC61" s="208"/>
      <c r="BD61" s="208"/>
    </row>
    <row r="62" spans="1:56" ht="25.95" customHeight="1">
      <c r="A62" s="797"/>
      <c r="B62" s="787"/>
      <c r="C62" s="798"/>
      <c r="D62" s="824"/>
      <c r="E62" s="806"/>
      <c r="F62" s="809"/>
      <c r="G62" s="231" t="s">
        <v>655</v>
      </c>
      <c r="H62" s="215" t="s">
        <v>654</v>
      </c>
      <c r="I62" s="208"/>
      <c r="J62" s="208"/>
      <c r="K62" s="208"/>
      <c r="L62" s="208"/>
      <c r="M62" s="208"/>
      <c r="N62" s="208"/>
      <c r="O62" s="208"/>
      <c r="P62" s="208"/>
      <c r="Q62" s="208"/>
      <c r="R62" s="208"/>
      <c r="S62" s="208"/>
      <c r="T62" s="208"/>
      <c r="U62" s="208"/>
      <c r="V62" s="208"/>
      <c r="W62" s="208"/>
      <c r="X62" s="208"/>
      <c r="Y62" s="208"/>
      <c r="Z62" s="208"/>
      <c r="AA62" s="208"/>
      <c r="AB62" s="208"/>
      <c r="AC62" s="208"/>
      <c r="AD62" s="208"/>
      <c r="AE62" s="208"/>
      <c r="AF62" s="208"/>
      <c r="AG62" s="208"/>
      <c r="AH62" s="208"/>
      <c r="AI62" s="208"/>
      <c r="AJ62" s="208"/>
      <c r="AK62" s="208"/>
      <c r="AL62" s="208"/>
      <c r="AM62" s="208"/>
      <c r="AN62" s="208"/>
      <c r="AO62" s="208"/>
      <c r="AP62" s="208"/>
      <c r="AQ62" s="208"/>
      <c r="AR62" s="208"/>
      <c r="AS62" s="208"/>
      <c r="AT62" s="208"/>
      <c r="AU62" s="208"/>
      <c r="AV62" s="208"/>
      <c r="AW62" s="208"/>
      <c r="AX62" s="208"/>
      <c r="AY62" s="208"/>
      <c r="AZ62" s="208"/>
      <c r="BA62" s="208"/>
      <c r="BB62" s="208"/>
      <c r="BC62" s="208"/>
      <c r="BD62" s="208"/>
    </row>
    <row r="63" spans="1:56" ht="25.95" customHeight="1">
      <c r="A63" s="797"/>
      <c r="B63" s="787"/>
      <c r="C63" s="798"/>
      <c r="D63" s="824"/>
      <c r="E63" s="806"/>
      <c r="F63" s="809"/>
      <c r="G63" s="231" t="s">
        <v>653</v>
      </c>
      <c r="H63" s="215" t="s">
        <v>652</v>
      </c>
      <c r="I63" s="208"/>
      <c r="J63" s="208"/>
      <c r="K63" s="208"/>
      <c r="L63" s="208"/>
      <c r="M63" s="208"/>
      <c r="N63" s="208"/>
      <c r="O63" s="208"/>
      <c r="P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c r="AM63" s="208"/>
      <c r="AN63" s="208"/>
      <c r="AO63" s="208"/>
      <c r="AP63" s="208"/>
      <c r="AQ63" s="208"/>
      <c r="AR63" s="208"/>
      <c r="AS63" s="208"/>
      <c r="AT63" s="208"/>
      <c r="AU63" s="208"/>
      <c r="AV63" s="208"/>
      <c r="AW63" s="208"/>
      <c r="AX63" s="208"/>
      <c r="AY63" s="208"/>
      <c r="AZ63" s="208"/>
      <c r="BA63" s="208"/>
      <c r="BB63" s="208"/>
      <c r="BC63" s="208"/>
      <c r="BD63" s="208"/>
    </row>
    <row r="64" spans="1:56" ht="25.95" customHeight="1">
      <c r="A64" s="797"/>
      <c r="B64" s="787"/>
      <c r="C64" s="798"/>
      <c r="D64" s="824"/>
      <c r="E64" s="806"/>
      <c r="F64" s="809"/>
      <c r="G64" s="231" t="s">
        <v>651</v>
      </c>
      <c r="H64" s="215" t="s">
        <v>570</v>
      </c>
      <c r="I64" s="208"/>
      <c r="J64" s="208"/>
      <c r="K64" s="208"/>
      <c r="L64" s="208"/>
      <c r="M64" s="208"/>
      <c r="N64" s="208"/>
      <c r="O64" s="208"/>
      <c r="P64" s="208"/>
      <c r="Q64" s="208"/>
      <c r="R64" s="208"/>
      <c r="S64" s="208"/>
      <c r="T64" s="208"/>
      <c r="U64" s="208"/>
      <c r="V64" s="208"/>
      <c r="W64" s="208"/>
      <c r="X64" s="208"/>
      <c r="Y64" s="208"/>
      <c r="Z64" s="208"/>
      <c r="AA64" s="208"/>
      <c r="AB64" s="208"/>
      <c r="AC64" s="208"/>
      <c r="AD64" s="208"/>
      <c r="AE64" s="208"/>
      <c r="AF64" s="208"/>
      <c r="AG64" s="208"/>
      <c r="AH64" s="208"/>
      <c r="AI64" s="208"/>
      <c r="AJ64" s="208"/>
      <c r="AK64" s="208"/>
      <c r="AL64" s="208"/>
      <c r="AM64" s="208"/>
      <c r="AN64" s="208"/>
      <c r="AO64" s="208"/>
      <c r="AP64" s="208"/>
      <c r="AQ64" s="208"/>
      <c r="AR64" s="208"/>
      <c r="AS64" s="208"/>
      <c r="AT64" s="208"/>
      <c r="AU64" s="208"/>
      <c r="AV64" s="208"/>
      <c r="AW64" s="208"/>
      <c r="AX64" s="208"/>
      <c r="AY64" s="208"/>
      <c r="AZ64" s="208"/>
      <c r="BA64" s="208"/>
      <c r="BB64" s="208"/>
      <c r="BC64" s="208"/>
      <c r="BD64" s="208"/>
    </row>
    <row r="65" spans="1:56" ht="30.6" customHeight="1">
      <c r="A65" s="797"/>
      <c r="B65" s="787"/>
      <c r="C65" s="798"/>
      <c r="D65" s="824"/>
      <c r="E65" s="806"/>
      <c r="F65" s="809"/>
      <c r="G65" s="742" t="s">
        <v>566</v>
      </c>
      <c r="H65" s="750" t="s">
        <v>650</v>
      </c>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8"/>
      <c r="AL65" s="208"/>
      <c r="AM65" s="208"/>
      <c r="AN65" s="208"/>
      <c r="AO65" s="208"/>
      <c r="AP65" s="208"/>
      <c r="AQ65" s="208"/>
      <c r="AR65" s="208"/>
      <c r="AS65" s="208"/>
      <c r="AT65" s="208"/>
      <c r="AU65" s="208"/>
      <c r="AV65" s="208"/>
      <c r="AW65" s="208"/>
      <c r="AX65" s="208"/>
      <c r="AY65" s="208"/>
      <c r="AZ65" s="208"/>
      <c r="BA65" s="208"/>
      <c r="BB65" s="208"/>
      <c r="BC65" s="208"/>
      <c r="BD65" s="208"/>
    </row>
    <row r="66" spans="1:56" ht="30.6" customHeight="1">
      <c r="A66" s="797"/>
      <c r="B66" s="787"/>
      <c r="C66" s="799"/>
      <c r="D66" s="825"/>
      <c r="E66" s="806"/>
      <c r="F66" s="810"/>
      <c r="G66" s="743"/>
      <c r="H66" s="774"/>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8"/>
      <c r="AL66" s="208"/>
      <c r="AM66" s="208"/>
      <c r="AN66" s="208"/>
      <c r="AO66" s="208"/>
      <c r="AP66" s="208"/>
      <c r="AQ66" s="208"/>
      <c r="AR66" s="208"/>
      <c r="AS66" s="208"/>
      <c r="AT66" s="208"/>
      <c r="AU66" s="208"/>
      <c r="AV66" s="208"/>
      <c r="AW66" s="208"/>
      <c r="AX66" s="208"/>
      <c r="AY66" s="208"/>
      <c r="AZ66" s="208"/>
      <c r="BA66" s="208"/>
      <c r="BB66" s="208"/>
      <c r="BC66" s="208"/>
      <c r="BD66" s="208"/>
    </row>
    <row r="67" spans="1:56" ht="30.75" customHeight="1">
      <c r="A67" s="841" t="s">
        <v>649</v>
      </c>
      <c r="B67" s="740" t="s">
        <v>733</v>
      </c>
      <c r="C67" s="811"/>
      <c r="D67" s="823" t="s">
        <v>594</v>
      </c>
      <c r="E67" s="806" t="s">
        <v>594</v>
      </c>
      <c r="F67" s="826"/>
      <c r="G67" s="236" t="s">
        <v>641</v>
      </c>
      <c r="H67" s="229" t="s">
        <v>570</v>
      </c>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08"/>
      <c r="AK67" s="208"/>
      <c r="AL67" s="208"/>
      <c r="AM67" s="208"/>
      <c r="AN67" s="208"/>
      <c r="AO67" s="208"/>
      <c r="AP67" s="208"/>
      <c r="AQ67" s="208"/>
      <c r="AR67" s="208"/>
      <c r="AS67" s="208"/>
      <c r="AT67" s="208"/>
      <c r="AU67" s="208"/>
      <c r="AV67" s="208"/>
      <c r="AW67" s="208"/>
      <c r="AX67" s="208"/>
      <c r="AY67" s="208"/>
      <c r="AZ67" s="208"/>
      <c r="BA67" s="208"/>
      <c r="BB67" s="208"/>
      <c r="BC67" s="208"/>
      <c r="BD67" s="208"/>
    </row>
    <row r="68" spans="1:56" ht="30" customHeight="1">
      <c r="A68" s="841"/>
      <c r="B68" s="842"/>
      <c r="C68" s="798"/>
      <c r="D68" s="824"/>
      <c r="E68" s="806"/>
      <c r="F68" s="827"/>
      <c r="G68" s="221" t="s">
        <v>648</v>
      </c>
      <c r="H68" s="215" t="s">
        <v>570</v>
      </c>
      <c r="I68" s="208"/>
      <c r="J68" s="208"/>
      <c r="K68" s="208"/>
      <c r="L68" s="208"/>
      <c r="M68" s="208"/>
      <c r="N68" s="208"/>
      <c r="O68" s="208"/>
      <c r="P68" s="208"/>
      <c r="Q68" s="208"/>
      <c r="R68" s="208"/>
      <c r="S68" s="208"/>
      <c r="T68" s="208"/>
      <c r="U68" s="208"/>
      <c r="V68" s="208"/>
      <c r="W68" s="208"/>
      <c r="X68" s="208"/>
      <c r="Y68" s="208"/>
      <c r="Z68" s="208"/>
      <c r="AA68" s="208"/>
      <c r="AB68" s="208"/>
      <c r="AC68" s="208"/>
      <c r="AD68" s="208"/>
      <c r="AE68" s="208"/>
      <c r="AF68" s="208"/>
      <c r="AG68" s="208"/>
      <c r="AH68" s="208"/>
      <c r="AI68" s="208"/>
      <c r="AJ68" s="208"/>
      <c r="AK68" s="208"/>
      <c r="AL68" s="208"/>
      <c r="AM68" s="208"/>
      <c r="AN68" s="208"/>
      <c r="AO68" s="208"/>
      <c r="AP68" s="208"/>
      <c r="AQ68" s="208"/>
      <c r="AR68" s="208"/>
      <c r="AS68" s="208"/>
      <c r="AT68" s="208"/>
      <c r="AU68" s="208"/>
      <c r="AV68" s="208"/>
      <c r="AW68" s="208"/>
      <c r="AX68" s="208"/>
      <c r="AY68" s="208"/>
      <c r="AZ68" s="208"/>
      <c r="BA68" s="208"/>
      <c r="BB68" s="208"/>
      <c r="BC68" s="208"/>
      <c r="BD68" s="208"/>
    </row>
    <row r="69" spans="1:56" ht="24.75" customHeight="1">
      <c r="A69" s="841"/>
      <c r="B69" s="842"/>
      <c r="C69" s="798"/>
      <c r="D69" s="824"/>
      <c r="E69" s="806"/>
      <c r="F69" s="827"/>
      <c r="G69" s="216" t="s">
        <v>647</v>
      </c>
      <c r="H69" s="215" t="s">
        <v>570</v>
      </c>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208"/>
      <c r="AJ69" s="208"/>
      <c r="AK69" s="208"/>
      <c r="AL69" s="208"/>
      <c r="AM69" s="208"/>
      <c r="AN69" s="208"/>
      <c r="AO69" s="208"/>
      <c r="AP69" s="208"/>
      <c r="AQ69" s="208"/>
      <c r="AR69" s="208"/>
      <c r="AS69" s="208"/>
      <c r="AT69" s="208"/>
      <c r="AU69" s="208"/>
      <c r="AV69" s="208"/>
      <c r="AW69" s="208"/>
      <c r="AX69" s="208"/>
      <c r="AY69" s="208"/>
      <c r="AZ69" s="208"/>
      <c r="BA69" s="208"/>
      <c r="BB69" s="208"/>
      <c r="BC69" s="208"/>
      <c r="BD69" s="208"/>
    </row>
    <row r="70" spans="1:56" ht="24.75" customHeight="1">
      <c r="A70" s="841"/>
      <c r="B70" s="842"/>
      <c r="C70" s="798"/>
      <c r="D70" s="824"/>
      <c r="E70" s="806"/>
      <c r="F70" s="827"/>
      <c r="G70" s="216" t="s">
        <v>583</v>
      </c>
      <c r="H70" s="218" t="s">
        <v>570</v>
      </c>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208"/>
      <c r="AJ70" s="208"/>
      <c r="AK70" s="208"/>
      <c r="AL70" s="208"/>
      <c r="AM70" s="208"/>
      <c r="AN70" s="208"/>
      <c r="AO70" s="208"/>
      <c r="AP70" s="208"/>
      <c r="AQ70" s="208"/>
      <c r="AR70" s="208"/>
      <c r="AS70" s="208"/>
      <c r="AT70" s="208"/>
      <c r="AU70" s="208"/>
      <c r="AV70" s="208"/>
      <c r="AW70" s="208"/>
      <c r="AX70" s="208"/>
      <c r="AY70" s="208"/>
      <c r="AZ70" s="208"/>
      <c r="BA70" s="208"/>
      <c r="BB70" s="208"/>
      <c r="BC70" s="208"/>
      <c r="BD70" s="208"/>
    </row>
    <row r="71" spans="1:56" ht="24.75" customHeight="1">
      <c r="A71" s="841"/>
      <c r="B71" s="842"/>
      <c r="C71" s="798"/>
      <c r="D71" s="824"/>
      <c r="E71" s="806"/>
      <c r="F71" s="827"/>
      <c r="G71" s="216" t="s">
        <v>620</v>
      </c>
      <c r="H71" s="218" t="s">
        <v>570</v>
      </c>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8"/>
      <c r="AL71" s="208"/>
      <c r="AM71" s="208"/>
      <c r="AN71" s="208"/>
      <c r="AO71" s="208"/>
      <c r="AP71" s="208"/>
      <c r="AQ71" s="208"/>
      <c r="AR71" s="208"/>
      <c r="AS71" s="208"/>
      <c r="AT71" s="208"/>
      <c r="AU71" s="208"/>
      <c r="AV71" s="208"/>
      <c r="AW71" s="208"/>
      <c r="AX71" s="208"/>
      <c r="AY71" s="208"/>
      <c r="AZ71" s="208"/>
      <c r="BA71" s="208"/>
      <c r="BB71" s="208"/>
      <c r="BC71" s="208"/>
      <c r="BD71" s="208"/>
    </row>
    <row r="72" spans="1:56" ht="27" customHeight="1">
      <c r="A72" s="841"/>
      <c r="B72" s="842"/>
      <c r="C72" s="798"/>
      <c r="D72" s="824"/>
      <c r="E72" s="806"/>
      <c r="F72" s="827"/>
      <c r="G72" s="247" t="s">
        <v>589</v>
      </c>
      <c r="H72" s="218" t="s">
        <v>646</v>
      </c>
      <c r="I72" s="208"/>
      <c r="J72" s="208"/>
      <c r="K72" s="208"/>
      <c r="L72" s="208"/>
      <c r="M72" s="208"/>
      <c r="N72" s="208"/>
      <c r="O72" s="208"/>
      <c r="P72" s="208"/>
      <c r="Q72" s="208"/>
      <c r="R72" s="208"/>
      <c r="S72" s="208"/>
      <c r="T72" s="208"/>
      <c r="U72" s="208"/>
      <c r="V72" s="208"/>
      <c r="W72" s="208"/>
      <c r="X72" s="208"/>
      <c r="Y72" s="208"/>
      <c r="Z72" s="208"/>
      <c r="AA72" s="208"/>
      <c r="AB72" s="208"/>
      <c r="AC72" s="208"/>
      <c r="AD72" s="208"/>
      <c r="AE72" s="208"/>
      <c r="AF72" s="208"/>
      <c r="AG72" s="208"/>
      <c r="AH72" s="208"/>
      <c r="AI72" s="208"/>
      <c r="AJ72" s="208"/>
      <c r="AK72" s="208"/>
      <c r="AL72" s="208"/>
      <c r="AM72" s="208"/>
      <c r="AN72" s="208"/>
      <c r="AO72" s="208"/>
      <c r="AP72" s="208"/>
      <c r="AQ72" s="208"/>
      <c r="AR72" s="208"/>
      <c r="AS72" s="208"/>
      <c r="AT72" s="208"/>
      <c r="AU72" s="208"/>
      <c r="AV72" s="208"/>
      <c r="AW72" s="208"/>
      <c r="AX72" s="208"/>
      <c r="AY72" s="208"/>
      <c r="AZ72" s="208"/>
      <c r="BA72" s="208"/>
      <c r="BB72" s="208"/>
      <c r="BC72" s="208"/>
      <c r="BD72" s="208"/>
    </row>
    <row r="73" spans="1:56" ht="17.399999999999999" customHeight="1">
      <c r="A73" s="841"/>
      <c r="B73" s="842"/>
      <c r="C73" s="798"/>
      <c r="D73" s="824"/>
      <c r="E73" s="806"/>
      <c r="F73" s="827"/>
      <c r="G73" s="775" t="s">
        <v>645</v>
      </c>
      <c r="H73" s="748" t="s">
        <v>570</v>
      </c>
      <c r="I73" s="208"/>
      <c r="J73" s="208"/>
      <c r="K73" s="208"/>
      <c r="L73" s="208"/>
      <c r="M73" s="208"/>
      <c r="N73" s="208"/>
      <c r="O73" s="208"/>
      <c r="P73" s="208"/>
      <c r="Q73" s="208"/>
      <c r="R73" s="208"/>
      <c r="S73" s="208"/>
      <c r="T73" s="208"/>
      <c r="U73" s="208"/>
      <c r="V73" s="208"/>
      <c r="W73" s="208"/>
      <c r="X73" s="208"/>
      <c r="Y73" s="208"/>
      <c r="Z73" s="208"/>
      <c r="AA73" s="208"/>
      <c r="AB73" s="208"/>
      <c r="AC73" s="208"/>
      <c r="AD73" s="208"/>
      <c r="AE73" s="208"/>
      <c r="AF73" s="208"/>
      <c r="AG73" s="208"/>
      <c r="AH73" s="208"/>
      <c r="AI73" s="208"/>
      <c r="AJ73" s="208"/>
      <c r="AK73" s="208"/>
      <c r="AL73" s="208"/>
      <c r="AM73" s="208"/>
      <c r="AN73" s="208"/>
      <c r="AO73" s="208"/>
      <c r="AP73" s="208"/>
      <c r="AQ73" s="208"/>
      <c r="AR73" s="208"/>
      <c r="AS73" s="208"/>
      <c r="AT73" s="208"/>
      <c r="AU73" s="208"/>
      <c r="AV73" s="208"/>
      <c r="AW73" s="208"/>
      <c r="AX73" s="208"/>
      <c r="AY73" s="208"/>
      <c r="AZ73" s="208"/>
      <c r="BA73" s="208"/>
      <c r="BB73" s="208"/>
      <c r="BC73" s="208"/>
      <c r="BD73" s="208"/>
    </row>
    <row r="74" spans="1:56" ht="17.399999999999999" customHeight="1">
      <c r="A74" s="841"/>
      <c r="B74" s="842"/>
      <c r="C74" s="798"/>
      <c r="D74" s="824"/>
      <c r="E74" s="806"/>
      <c r="F74" s="827"/>
      <c r="G74" s="776"/>
      <c r="H74" s="749"/>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208"/>
      <c r="AI74" s="208"/>
      <c r="AJ74" s="208"/>
      <c r="AK74" s="208"/>
      <c r="AL74" s="208"/>
      <c r="AM74" s="208"/>
      <c r="AN74" s="208"/>
      <c r="AO74" s="208"/>
      <c r="AP74" s="208"/>
      <c r="AQ74" s="208"/>
      <c r="AR74" s="208"/>
      <c r="AS74" s="208"/>
      <c r="AT74" s="208"/>
      <c r="AU74" s="208"/>
      <c r="AV74" s="208"/>
      <c r="AW74" s="208"/>
      <c r="AX74" s="208"/>
      <c r="AY74" s="208"/>
      <c r="AZ74" s="208"/>
      <c r="BA74" s="208"/>
      <c r="BB74" s="208"/>
      <c r="BC74" s="208"/>
      <c r="BD74" s="208"/>
    </row>
    <row r="75" spans="1:56" ht="27" customHeight="1">
      <c r="A75" s="841"/>
      <c r="B75" s="842"/>
      <c r="C75" s="798"/>
      <c r="D75" s="824"/>
      <c r="E75" s="806"/>
      <c r="F75" s="827"/>
      <c r="G75" s="247" t="s">
        <v>633</v>
      </c>
      <c r="H75" s="218" t="s">
        <v>228</v>
      </c>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c r="AM75" s="208"/>
      <c r="AN75" s="208"/>
      <c r="AO75" s="208"/>
      <c r="AP75" s="208"/>
      <c r="AQ75" s="208"/>
      <c r="AR75" s="208"/>
      <c r="AS75" s="208"/>
      <c r="AT75" s="208"/>
      <c r="AU75" s="208"/>
      <c r="AV75" s="208"/>
      <c r="AW75" s="208"/>
      <c r="AX75" s="208"/>
      <c r="AY75" s="208"/>
      <c r="AZ75" s="208"/>
      <c r="BA75" s="208"/>
      <c r="BB75" s="208"/>
      <c r="BC75" s="208"/>
      <c r="BD75" s="208"/>
    </row>
    <row r="76" spans="1:56" ht="27" customHeight="1">
      <c r="A76" s="841"/>
      <c r="B76" s="842"/>
      <c r="C76" s="798"/>
      <c r="D76" s="824"/>
      <c r="E76" s="806"/>
      <c r="F76" s="827"/>
      <c r="G76" s="742" t="s">
        <v>566</v>
      </c>
      <c r="H76" s="744" t="s">
        <v>644</v>
      </c>
      <c r="I76" s="208"/>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08"/>
      <c r="AH76" s="208"/>
      <c r="AI76" s="208"/>
      <c r="AJ76" s="208"/>
      <c r="AK76" s="208"/>
      <c r="AL76" s="208"/>
      <c r="AM76" s="208"/>
      <c r="AN76" s="208"/>
      <c r="AO76" s="208"/>
      <c r="AP76" s="208"/>
      <c r="AQ76" s="208"/>
      <c r="AR76" s="208"/>
      <c r="AS76" s="208"/>
      <c r="AT76" s="208"/>
      <c r="AU76" s="208"/>
      <c r="AV76" s="208"/>
      <c r="AW76" s="208"/>
      <c r="AX76" s="208"/>
      <c r="AY76" s="208"/>
      <c r="AZ76" s="208"/>
      <c r="BA76" s="208"/>
      <c r="BB76" s="208"/>
      <c r="BC76" s="208"/>
      <c r="BD76" s="208"/>
    </row>
    <row r="77" spans="1:56" ht="31.2" customHeight="1">
      <c r="A77" s="841"/>
      <c r="B77" s="843"/>
      <c r="C77" s="799"/>
      <c r="D77" s="825"/>
      <c r="E77" s="806"/>
      <c r="F77" s="828"/>
      <c r="G77" s="743"/>
      <c r="H77" s="745"/>
      <c r="I77" s="225"/>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208"/>
      <c r="AM77" s="208"/>
      <c r="AN77" s="208"/>
      <c r="AO77" s="208"/>
      <c r="AP77" s="208"/>
      <c r="AQ77" s="208"/>
      <c r="AR77" s="208"/>
      <c r="AS77" s="208"/>
      <c r="AT77" s="208"/>
      <c r="AU77" s="208"/>
      <c r="AV77" s="208"/>
      <c r="AW77" s="208"/>
      <c r="AX77" s="208"/>
      <c r="AY77" s="208"/>
      <c r="AZ77" s="208"/>
      <c r="BA77" s="208"/>
      <c r="BB77" s="208"/>
      <c r="BC77" s="208"/>
      <c r="BD77" s="208"/>
    </row>
    <row r="78" spans="1:56" ht="25.2" customHeight="1">
      <c r="A78" s="841"/>
      <c r="B78" s="740" t="s">
        <v>734</v>
      </c>
      <c r="C78" s="811"/>
      <c r="D78" s="823" t="s">
        <v>594</v>
      </c>
      <c r="E78" s="806" t="s">
        <v>594</v>
      </c>
      <c r="F78" s="830"/>
      <c r="G78" s="236" t="s">
        <v>643</v>
      </c>
      <c r="H78" s="229" t="s">
        <v>642</v>
      </c>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c r="AK78" s="208"/>
      <c r="AL78" s="208"/>
      <c r="AM78" s="208"/>
      <c r="AN78" s="208"/>
      <c r="AO78" s="208"/>
      <c r="AP78" s="208"/>
      <c r="AQ78" s="208"/>
      <c r="AR78" s="208"/>
      <c r="AS78" s="208"/>
      <c r="AT78" s="208"/>
      <c r="AU78" s="208"/>
      <c r="AV78" s="208"/>
      <c r="AW78" s="208"/>
      <c r="AX78" s="208"/>
      <c r="AY78" s="208"/>
      <c r="AZ78" s="208"/>
      <c r="BA78" s="208"/>
      <c r="BB78" s="208"/>
      <c r="BC78" s="208"/>
      <c r="BD78" s="208"/>
    </row>
    <row r="79" spans="1:56" ht="25.2" customHeight="1">
      <c r="A79" s="841"/>
      <c r="B79" s="844"/>
      <c r="C79" s="798"/>
      <c r="D79" s="824"/>
      <c r="E79" s="806"/>
      <c r="F79" s="831"/>
      <c r="G79" s="212" t="s">
        <v>641</v>
      </c>
      <c r="H79" s="213" t="s">
        <v>640</v>
      </c>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8"/>
      <c r="AM79" s="208"/>
      <c r="AN79" s="208"/>
      <c r="AO79" s="208"/>
      <c r="AP79" s="208"/>
      <c r="AQ79" s="208"/>
      <c r="AR79" s="208"/>
      <c r="AS79" s="208"/>
      <c r="AT79" s="208"/>
      <c r="AU79" s="208"/>
      <c r="AV79" s="208"/>
      <c r="AW79" s="208"/>
      <c r="AX79" s="208"/>
      <c r="AY79" s="208"/>
      <c r="AZ79" s="208"/>
      <c r="BA79" s="208"/>
      <c r="BB79" s="208"/>
      <c r="BC79" s="208"/>
      <c r="BD79" s="208"/>
    </row>
    <row r="80" spans="1:56" ht="25.2" customHeight="1">
      <c r="A80" s="841"/>
      <c r="B80" s="842"/>
      <c r="C80" s="798"/>
      <c r="D80" s="824"/>
      <c r="E80" s="806"/>
      <c r="F80" s="831"/>
      <c r="G80" s="214" t="s">
        <v>639</v>
      </c>
      <c r="H80" s="215" t="s">
        <v>638</v>
      </c>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c r="AK80" s="208"/>
      <c r="AL80" s="208"/>
      <c r="AM80" s="208"/>
      <c r="AN80" s="208"/>
      <c r="AO80" s="208"/>
      <c r="AP80" s="208"/>
      <c r="AQ80" s="208"/>
      <c r="AR80" s="208"/>
      <c r="AS80" s="208"/>
      <c r="AT80" s="208"/>
      <c r="AU80" s="208"/>
      <c r="AV80" s="208"/>
      <c r="AW80" s="208"/>
      <c r="AX80" s="208"/>
      <c r="AY80" s="208"/>
      <c r="AZ80" s="208"/>
      <c r="BA80" s="208"/>
      <c r="BB80" s="208"/>
      <c r="BC80" s="208"/>
      <c r="BD80" s="208"/>
    </row>
    <row r="81" spans="1:56" ht="25.2" customHeight="1">
      <c r="A81" s="841"/>
      <c r="B81" s="842"/>
      <c r="C81" s="798"/>
      <c r="D81" s="824"/>
      <c r="E81" s="806"/>
      <c r="F81" s="831"/>
      <c r="G81" s="214" t="s">
        <v>637</v>
      </c>
      <c r="H81" s="218" t="s">
        <v>570</v>
      </c>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c r="AK81" s="208"/>
      <c r="AL81" s="208"/>
      <c r="AM81" s="208"/>
      <c r="AN81" s="208"/>
      <c r="AO81" s="208"/>
      <c r="AP81" s="208"/>
      <c r="AQ81" s="208"/>
      <c r="AR81" s="208"/>
      <c r="AS81" s="208"/>
      <c r="AT81" s="208"/>
      <c r="AU81" s="208"/>
      <c r="AV81" s="208"/>
      <c r="AW81" s="208"/>
      <c r="AX81" s="208"/>
      <c r="AY81" s="208"/>
      <c r="AZ81" s="208"/>
      <c r="BA81" s="208"/>
      <c r="BB81" s="208"/>
      <c r="BC81" s="208"/>
      <c r="BD81" s="208"/>
    </row>
    <row r="82" spans="1:56" ht="25.2" customHeight="1">
      <c r="A82" s="841"/>
      <c r="B82" s="842"/>
      <c r="C82" s="798"/>
      <c r="D82" s="824"/>
      <c r="E82" s="806"/>
      <c r="F82" s="831"/>
      <c r="G82" s="214" t="s">
        <v>583</v>
      </c>
      <c r="H82" s="215" t="s">
        <v>570</v>
      </c>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c r="AK82" s="208"/>
      <c r="AL82" s="208"/>
      <c r="AM82" s="208"/>
      <c r="AN82" s="208"/>
      <c r="AO82" s="208"/>
      <c r="AP82" s="208"/>
      <c r="AQ82" s="208"/>
      <c r="AR82" s="208"/>
      <c r="AS82" s="208"/>
      <c r="AT82" s="208"/>
      <c r="AU82" s="208"/>
      <c r="AV82" s="208"/>
      <c r="AW82" s="208"/>
      <c r="AX82" s="208"/>
      <c r="AY82" s="208"/>
      <c r="AZ82" s="208"/>
      <c r="BA82" s="208"/>
      <c r="BB82" s="208"/>
      <c r="BC82" s="208"/>
      <c r="BD82" s="208"/>
    </row>
    <row r="83" spans="1:56" ht="25.2" customHeight="1">
      <c r="A83" s="841"/>
      <c r="B83" s="842"/>
      <c r="C83" s="798"/>
      <c r="D83" s="824"/>
      <c r="E83" s="806"/>
      <c r="F83" s="831"/>
      <c r="G83" s="214" t="s">
        <v>620</v>
      </c>
      <c r="H83" s="215" t="s">
        <v>570</v>
      </c>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c r="AK83" s="208"/>
      <c r="AL83" s="208"/>
      <c r="AM83" s="208"/>
      <c r="AN83" s="208"/>
      <c r="AO83" s="208"/>
      <c r="AP83" s="208"/>
      <c r="AQ83" s="208"/>
      <c r="AR83" s="208"/>
      <c r="AS83" s="208"/>
      <c r="AT83" s="208"/>
      <c r="AU83" s="208"/>
      <c r="AV83" s="208"/>
      <c r="AW83" s="208"/>
      <c r="AX83" s="208"/>
      <c r="AY83" s="208"/>
      <c r="AZ83" s="208"/>
      <c r="BA83" s="208"/>
      <c r="BB83" s="208"/>
      <c r="BC83" s="208"/>
      <c r="BD83" s="208"/>
    </row>
    <row r="84" spans="1:56" ht="25.2" customHeight="1">
      <c r="A84" s="841"/>
      <c r="B84" s="842"/>
      <c r="C84" s="798"/>
      <c r="D84" s="824"/>
      <c r="E84" s="806"/>
      <c r="F84" s="831"/>
      <c r="G84" s="214" t="s">
        <v>589</v>
      </c>
      <c r="H84" s="215" t="s">
        <v>636</v>
      </c>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c r="AK84" s="208"/>
      <c r="AL84" s="208"/>
      <c r="AM84" s="208"/>
      <c r="AN84" s="208"/>
      <c r="AO84" s="208"/>
      <c r="AP84" s="208"/>
      <c r="AQ84" s="208"/>
      <c r="AR84" s="208"/>
      <c r="AS84" s="208"/>
      <c r="AT84" s="208"/>
      <c r="AU84" s="208"/>
      <c r="AV84" s="208"/>
      <c r="AW84" s="208"/>
      <c r="AX84" s="208"/>
      <c r="AY84" s="208"/>
      <c r="AZ84" s="208"/>
      <c r="BA84" s="208"/>
      <c r="BB84" s="208"/>
      <c r="BC84" s="208"/>
      <c r="BD84" s="208"/>
    </row>
    <row r="85" spans="1:56" ht="27" customHeight="1">
      <c r="A85" s="841"/>
      <c r="B85" s="842"/>
      <c r="C85" s="798"/>
      <c r="D85" s="824"/>
      <c r="E85" s="806"/>
      <c r="F85" s="831"/>
      <c r="G85" s="221" t="s">
        <v>608</v>
      </c>
      <c r="H85" s="215" t="s">
        <v>635</v>
      </c>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c r="AK85" s="208"/>
      <c r="AL85" s="208"/>
      <c r="AM85" s="208"/>
      <c r="AN85" s="208"/>
      <c r="AO85" s="208"/>
      <c r="AP85" s="208"/>
      <c r="AQ85" s="208"/>
      <c r="AR85" s="208"/>
      <c r="AS85" s="208"/>
      <c r="AT85" s="208"/>
      <c r="AU85" s="208"/>
      <c r="AV85" s="208"/>
      <c r="AW85" s="208"/>
      <c r="AX85" s="208"/>
      <c r="AY85" s="208"/>
      <c r="AZ85" s="208"/>
      <c r="BA85" s="208"/>
      <c r="BB85" s="208"/>
      <c r="BC85" s="208"/>
      <c r="BD85" s="208"/>
    </row>
    <row r="86" spans="1:56" ht="18" customHeight="1">
      <c r="A86" s="841"/>
      <c r="B86" s="842"/>
      <c r="C86" s="798"/>
      <c r="D86" s="824"/>
      <c r="E86" s="806"/>
      <c r="F86" s="831"/>
      <c r="G86" s="821" t="s">
        <v>634</v>
      </c>
      <c r="H86" s="748" t="s">
        <v>570</v>
      </c>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c r="AK86" s="208"/>
      <c r="AL86" s="208"/>
      <c r="AM86" s="208"/>
      <c r="AN86" s="208"/>
      <c r="AO86" s="208"/>
      <c r="AP86" s="208"/>
      <c r="AQ86" s="208"/>
      <c r="AR86" s="208"/>
      <c r="AS86" s="208"/>
      <c r="AT86" s="208"/>
      <c r="AU86" s="208"/>
      <c r="AV86" s="208"/>
      <c r="AW86" s="208"/>
      <c r="AX86" s="208"/>
      <c r="AY86" s="208"/>
      <c r="AZ86" s="208"/>
      <c r="BA86" s="208"/>
      <c r="BB86" s="208"/>
      <c r="BC86" s="208"/>
      <c r="BD86" s="208"/>
    </row>
    <row r="87" spans="1:56" ht="18" customHeight="1">
      <c r="A87" s="841"/>
      <c r="B87" s="842"/>
      <c r="C87" s="798"/>
      <c r="D87" s="824"/>
      <c r="E87" s="806"/>
      <c r="F87" s="831"/>
      <c r="G87" s="822"/>
      <c r="H87" s="749"/>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c r="AK87" s="208"/>
      <c r="AL87" s="208"/>
      <c r="AM87" s="208"/>
      <c r="AN87" s="208"/>
      <c r="AO87" s="208"/>
      <c r="AP87" s="208"/>
      <c r="AQ87" s="208"/>
      <c r="AR87" s="208"/>
      <c r="AS87" s="208"/>
      <c r="AT87" s="208"/>
      <c r="AU87" s="208"/>
      <c r="AV87" s="208"/>
      <c r="AW87" s="208"/>
      <c r="AX87" s="208"/>
      <c r="AY87" s="208"/>
      <c r="AZ87" s="208"/>
      <c r="BA87" s="208"/>
      <c r="BB87" s="208"/>
      <c r="BC87" s="208"/>
      <c r="BD87" s="208"/>
    </row>
    <row r="88" spans="1:56" ht="27" customHeight="1">
      <c r="A88" s="841"/>
      <c r="B88" s="842"/>
      <c r="C88" s="798"/>
      <c r="D88" s="824"/>
      <c r="E88" s="806"/>
      <c r="F88" s="831"/>
      <c r="G88" s="247" t="s">
        <v>633</v>
      </c>
      <c r="H88" s="218" t="s">
        <v>632</v>
      </c>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c r="AK88" s="208"/>
      <c r="AL88" s="208"/>
      <c r="AM88" s="208"/>
      <c r="AN88" s="208"/>
      <c r="AO88" s="208"/>
      <c r="AP88" s="208"/>
      <c r="AQ88" s="208"/>
      <c r="AR88" s="208"/>
      <c r="AS88" s="208"/>
      <c r="AT88" s="208"/>
      <c r="AU88" s="208"/>
      <c r="AV88" s="208"/>
      <c r="AW88" s="208"/>
      <c r="AX88" s="208"/>
      <c r="AY88" s="208"/>
      <c r="AZ88" s="208"/>
      <c r="BA88" s="208"/>
      <c r="BB88" s="208"/>
      <c r="BC88" s="208"/>
      <c r="BD88" s="208"/>
    </row>
    <row r="89" spans="1:56" ht="30.6" customHeight="1">
      <c r="A89" s="841"/>
      <c r="B89" s="842"/>
      <c r="C89" s="798"/>
      <c r="D89" s="824"/>
      <c r="E89" s="806"/>
      <c r="F89" s="831"/>
      <c r="G89" s="742" t="s">
        <v>566</v>
      </c>
      <c r="H89" s="744" t="s">
        <v>631</v>
      </c>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c r="AK89" s="208"/>
      <c r="AL89" s="208"/>
      <c r="AM89" s="208"/>
      <c r="AN89" s="208"/>
      <c r="AO89" s="208"/>
      <c r="AP89" s="208"/>
      <c r="AQ89" s="208"/>
      <c r="AR89" s="208"/>
      <c r="AS89" s="208"/>
      <c r="AT89" s="208"/>
      <c r="AU89" s="208"/>
      <c r="AV89" s="208"/>
      <c r="AW89" s="208"/>
      <c r="AX89" s="208"/>
      <c r="AY89" s="208"/>
      <c r="AZ89" s="208"/>
      <c r="BA89" s="208"/>
      <c r="BB89" s="208"/>
      <c r="BC89" s="208"/>
      <c r="BD89" s="208"/>
    </row>
    <row r="90" spans="1:56" ht="30.6" customHeight="1">
      <c r="A90" s="841"/>
      <c r="B90" s="843"/>
      <c r="C90" s="799"/>
      <c r="D90" s="825"/>
      <c r="E90" s="806"/>
      <c r="F90" s="832"/>
      <c r="G90" s="743" t="s">
        <v>566</v>
      </c>
      <c r="H90" s="745" t="s">
        <v>630</v>
      </c>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c r="AK90" s="208"/>
      <c r="AL90" s="208"/>
      <c r="AM90" s="208"/>
      <c r="AN90" s="208"/>
      <c r="AO90" s="208"/>
      <c r="AP90" s="208"/>
      <c r="AQ90" s="208"/>
      <c r="AR90" s="208"/>
      <c r="AS90" s="208"/>
      <c r="AT90" s="208"/>
      <c r="AU90" s="208"/>
      <c r="AV90" s="208"/>
      <c r="AW90" s="208"/>
      <c r="AX90" s="208"/>
      <c r="AY90" s="208"/>
      <c r="AZ90" s="208"/>
      <c r="BA90" s="208"/>
      <c r="BB90" s="208"/>
      <c r="BC90" s="208"/>
      <c r="BD90" s="208"/>
    </row>
    <row r="91" spans="1:56" ht="25.2" customHeight="1">
      <c r="A91" s="841"/>
      <c r="B91" s="805" t="s">
        <v>735</v>
      </c>
      <c r="C91" s="811"/>
      <c r="D91" s="823" t="s">
        <v>594</v>
      </c>
      <c r="E91" s="806" t="s">
        <v>594</v>
      </c>
      <c r="F91" s="830"/>
      <c r="G91" s="236" t="s">
        <v>629</v>
      </c>
      <c r="H91" s="229" t="s">
        <v>628</v>
      </c>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c r="AK91" s="208"/>
      <c r="AL91" s="208"/>
      <c r="AM91" s="208"/>
      <c r="AN91" s="208"/>
      <c r="AO91" s="208"/>
      <c r="AP91" s="208"/>
      <c r="AQ91" s="208"/>
      <c r="AR91" s="208"/>
      <c r="AS91" s="208"/>
      <c r="AT91" s="208"/>
      <c r="AU91" s="208"/>
      <c r="AV91" s="208"/>
      <c r="AW91" s="208"/>
      <c r="AX91" s="208"/>
      <c r="AY91" s="208"/>
      <c r="AZ91" s="208"/>
      <c r="BA91" s="208"/>
      <c r="BB91" s="208"/>
      <c r="BC91" s="208"/>
      <c r="BD91" s="208"/>
    </row>
    <row r="92" spans="1:56" ht="16.8" customHeight="1">
      <c r="A92" s="841"/>
      <c r="B92" s="794"/>
      <c r="C92" s="798"/>
      <c r="D92" s="824"/>
      <c r="E92" s="806"/>
      <c r="F92" s="833"/>
      <c r="G92" s="746" t="s">
        <v>627</v>
      </c>
      <c r="H92" s="748" t="s">
        <v>570</v>
      </c>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c r="AK92" s="208"/>
      <c r="AL92" s="208"/>
      <c r="AM92" s="208"/>
      <c r="AN92" s="208"/>
      <c r="AO92" s="208"/>
      <c r="AP92" s="208"/>
      <c r="AQ92" s="208"/>
      <c r="AR92" s="208"/>
      <c r="AS92" s="208"/>
      <c r="AT92" s="208"/>
      <c r="AU92" s="208"/>
      <c r="AV92" s="208"/>
      <c r="AW92" s="208"/>
      <c r="AX92" s="208"/>
      <c r="AY92" s="208"/>
      <c r="AZ92" s="208"/>
      <c r="BA92" s="208"/>
      <c r="BB92" s="208"/>
      <c r="BC92" s="208"/>
      <c r="BD92" s="208"/>
    </row>
    <row r="93" spans="1:56" ht="16.8" customHeight="1">
      <c r="A93" s="841"/>
      <c r="B93" s="794"/>
      <c r="C93" s="798"/>
      <c r="D93" s="824"/>
      <c r="E93" s="806"/>
      <c r="F93" s="833"/>
      <c r="G93" s="747"/>
      <c r="H93" s="749"/>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c r="AK93" s="208"/>
      <c r="AL93" s="208"/>
      <c r="AM93" s="208"/>
      <c r="AN93" s="208"/>
      <c r="AO93" s="208"/>
      <c r="AP93" s="208"/>
      <c r="AQ93" s="208"/>
      <c r="AR93" s="208"/>
      <c r="AS93" s="208"/>
      <c r="AT93" s="208"/>
      <c r="AU93" s="208"/>
      <c r="AV93" s="208"/>
      <c r="AW93" s="208"/>
      <c r="AX93" s="208"/>
      <c r="AY93" s="208"/>
      <c r="AZ93" s="208"/>
      <c r="BA93" s="208"/>
      <c r="BB93" s="208"/>
      <c r="BC93" s="208"/>
      <c r="BD93" s="208"/>
    </row>
    <row r="94" spans="1:56" ht="25.2" customHeight="1">
      <c r="A94" s="841"/>
      <c r="B94" s="794"/>
      <c r="C94" s="798"/>
      <c r="D94" s="824"/>
      <c r="E94" s="806"/>
      <c r="F94" s="833"/>
      <c r="G94" s="214" t="s">
        <v>626</v>
      </c>
      <c r="H94" s="215" t="s">
        <v>570</v>
      </c>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c r="AK94" s="208"/>
      <c r="AL94" s="208"/>
      <c r="AM94" s="208"/>
      <c r="AN94" s="208"/>
      <c r="AO94" s="208"/>
      <c r="AP94" s="208"/>
      <c r="AQ94" s="208"/>
      <c r="AR94" s="208"/>
      <c r="AS94" s="208"/>
      <c r="AT94" s="208"/>
      <c r="AU94" s="208"/>
      <c r="AV94" s="208"/>
      <c r="AW94" s="208"/>
      <c r="AX94" s="208"/>
      <c r="AY94" s="208"/>
      <c r="AZ94" s="208"/>
      <c r="BA94" s="208"/>
      <c r="BB94" s="208"/>
      <c r="BC94" s="208"/>
      <c r="BD94" s="208"/>
    </row>
    <row r="95" spans="1:56" ht="25.2" customHeight="1">
      <c r="A95" s="841"/>
      <c r="B95" s="794"/>
      <c r="C95" s="798"/>
      <c r="D95" s="824"/>
      <c r="E95" s="806"/>
      <c r="F95" s="833"/>
      <c r="G95" s="248" t="s">
        <v>625</v>
      </c>
      <c r="H95" s="215" t="s">
        <v>570</v>
      </c>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8"/>
      <c r="AP95" s="208"/>
      <c r="AQ95" s="208"/>
      <c r="AR95" s="208"/>
      <c r="AS95" s="208"/>
      <c r="AT95" s="208"/>
      <c r="AU95" s="208"/>
      <c r="AV95" s="208"/>
      <c r="AW95" s="208"/>
      <c r="AX95" s="208"/>
      <c r="AY95" s="208"/>
      <c r="AZ95" s="208"/>
      <c r="BA95" s="208"/>
      <c r="BB95" s="208"/>
      <c r="BC95" s="208"/>
      <c r="BD95" s="208"/>
    </row>
    <row r="96" spans="1:56" ht="18.600000000000001" customHeight="1">
      <c r="A96" s="841"/>
      <c r="B96" s="794"/>
      <c r="C96" s="798"/>
      <c r="D96" s="824"/>
      <c r="E96" s="806"/>
      <c r="F96" s="833"/>
      <c r="G96" s="746" t="s">
        <v>624</v>
      </c>
      <c r="H96" s="750" t="s">
        <v>623</v>
      </c>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c r="AK96" s="208"/>
      <c r="AL96" s="208"/>
      <c r="AM96" s="208"/>
      <c r="AN96" s="208"/>
      <c r="AO96" s="208"/>
      <c r="AP96" s="208"/>
      <c r="AQ96" s="208"/>
      <c r="AR96" s="208"/>
      <c r="AS96" s="208"/>
      <c r="AT96" s="208"/>
      <c r="AU96" s="208"/>
      <c r="AV96" s="208"/>
      <c r="AW96" s="208"/>
      <c r="AX96" s="208"/>
      <c r="AY96" s="208"/>
      <c r="AZ96" s="208"/>
      <c r="BA96" s="208"/>
      <c r="BB96" s="208"/>
      <c r="BC96" s="208"/>
      <c r="BD96" s="208"/>
    </row>
    <row r="97" spans="1:56" ht="18.600000000000001" customHeight="1">
      <c r="A97" s="841"/>
      <c r="B97" s="794"/>
      <c r="C97" s="798"/>
      <c r="D97" s="824"/>
      <c r="E97" s="806"/>
      <c r="F97" s="833"/>
      <c r="G97" s="747"/>
      <c r="H97" s="741"/>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c r="AK97" s="208"/>
      <c r="AL97" s="208"/>
      <c r="AM97" s="208"/>
      <c r="AN97" s="208"/>
      <c r="AO97" s="208"/>
      <c r="AP97" s="208"/>
      <c r="AQ97" s="208"/>
      <c r="AR97" s="208"/>
      <c r="AS97" s="208"/>
      <c r="AT97" s="208"/>
      <c r="AU97" s="208"/>
      <c r="AV97" s="208"/>
      <c r="AW97" s="208"/>
      <c r="AX97" s="208"/>
      <c r="AY97" s="208"/>
      <c r="AZ97" s="208"/>
      <c r="BA97" s="208"/>
      <c r="BB97" s="208"/>
      <c r="BC97" s="208"/>
      <c r="BD97" s="208"/>
    </row>
    <row r="98" spans="1:56" ht="28.2" customHeight="1">
      <c r="A98" s="841"/>
      <c r="B98" s="794"/>
      <c r="C98" s="798"/>
      <c r="D98" s="824"/>
      <c r="E98" s="806"/>
      <c r="F98" s="833"/>
      <c r="G98" s="238" t="s">
        <v>622</v>
      </c>
      <c r="H98" s="240" t="s">
        <v>570</v>
      </c>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c r="AK98" s="208"/>
      <c r="AL98" s="208"/>
      <c r="AM98" s="208"/>
      <c r="AN98" s="208"/>
      <c r="AO98" s="208"/>
      <c r="AP98" s="208"/>
      <c r="AQ98" s="208"/>
      <c r="AR98" s="208"/>
      <c r="AS98" s="208"/>
      <c r="AT98" s="208"/>
      <c r="AU98" s="208"/>
      <c r="AV98" s="208"/>
      <c r="AW98" s="208"/>
      <c r="AX98" s="208"/>
      <c r="AY98" s="208"/>
      <c r="AZ98" s="208"/>
      <c r="BA98" s="208"/>
      <c r="BB98" s="208"/>
      <c r="BC98" s="208"/>
      <c r="BD98" s="208"/>
    </row>
    <row r="99" spans="1:56" ht="28.2" customHeight="1">
      <c r="A99" s="841"/>
      <c r="B99" s="794"/>
      <c r="C99" s="798"/>
      <c r="D99" s="824"/>
      <c r="E99" s="806"/>
      <c r="F99" s="833"/>
      <c r="G99" s="249" t="s">
        <v>621</v>
      </c>
      <c r="H99" s="250" t="s">
        <v>570</v>
      </c>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c r="AK99" s="208"/>
      <c r="AL99" s="208"/>
      <c r="AM99" s="208"/>
      <c r="AN99" s="208"/>
      <c r="AO99" s="208"/>
      <c r="AP99" s="208"/>
      <c r="AQ99" s="208"/>
      <c r="AR99" s="208"/>
      <c r="AS99" s="208"/>
      <c r="AT99" s="208"/>
      <c r="AU99" s="208"/>
      <c r="AV99" s="208"/>
      <c r="AW99" s="208"/>
      <c r="AX99" s="208"/>
      <c r="AY99" s="208"/>
      <c r="AZ99" s="208"/>
      <c r="BA99" s="208"/>
      <c r="BB99" s="208"/>
      <c r="BC99" s="208"/>
      <c r="BD99" s="208"/>
    </row>
    <row r="100" spans="1:56" ht="28.2" customHeight="1">
      <c r="A100" s="841"/>
      <c r="B100" s="794"/>
      <c r="C100" s="798"/>
      <c r="D100" s="824"/>
      <c r="E100" s="806"/>
      <c r="F100" s="833"/>
      <c r="G100" s="249" t="s">
        <v>620</v>
      </c>
      <c r="H100" s="250" t="s">
        <v>570</v>
      </c>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c r="AK100" s="208"/>
      <c r="AL100" s="208"/>
      <c r="AM100" s="208"/>
      <c r="AN100" s="208"/>
      <c r="AO100" s="208"/>
      <c r="AP100" s="208"/>
      <c r="AQ100" s="208"/>
      <c r="AR100" s="208"/>
      <c r="AS100" s="208"/>
      <c r="AT100" s="208"/>
      <c r="AU100" s="208"/>
      <c r="AV100" s="208"/>
      <c r="AW100" s="208"/>
      <c r="AX100" s="208"/>
      <c r="AY100" s="208"/>
      <c r="AZ100" s="208"/>
      <c r="BA100" s="208"/>
      <c r="BB100" s="208"/>
      <c r="BC100" s="208"/>
      <c r="BD100" s="208"/>
    </row>
    <row r="101" spans="1:56" ht="28.2" customHeight="1">
      <c r="A101" s="841"/>
      <c r="B101" s="794"/>
      <c r="C101" s="798"/>
      <c r="D101" s="824"/>
      <c r="E101" s="806"/>
      <c r="F101" s="833"/>
      <c r="G101" s="249" t="s">
        <v>619</v>
      </c>
      <c r="H101" s="250" t="s">
        <v>618</v>
      </c>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c r="AK101" s="208"/>
      <c r="AL101" s="208"/>
      <c r="AM101" s="208"/>
      <c r="AN101" s="208"/>
      <c r="AO101" s="208"/>
      <c r="AP101" s="208"/>
      <c r="AQ101" s="208"/>
      <c r="AR101" s="208"/>
      <c r="AS101" s="208"/>
      <c r="AT101" s="208"/>
      <c r="AU101" s="208"/>
      <c r="AV101" s="208"/>
      <c r="AW101" s="208"/>
      <c r="AX101" s="208"/>
      <c r="AY101" s="208"/>
      <c r="AZ101" s="208"/>
      <c r="BA101" s="208"/>
      <c r="BB101" s="208"/>
      <c r="BC101" s="208"/>
      <c r="BD101" s="208"/>
    </row>
    <row r="102" spans="1:56" ht="27" customHeight="1">
      <c r="A102" s="841"/>
      <c r="B102" s="794"/>
      <c r="C102" s="798"/>
      <c r="D102" s="824"/>
      <c r="E102" s="806"/>
      <c r="F102" s="833"/>
      <c r="G102" s="247" t="s">
        <v>617</v>
      </c>
      <c r="H102" s="218" t="s">
        <v>228</v>
      </c>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c r="AK102" s="208"/>
      <c r="AL102" s="208"/>
      <c r="AM102" s="208"/>
      <c r="AN102" s="208"/>
      <c r="AO102" s="208"/>
      <c r="AP102" s="208"/>
      <c r="AQ102" s="208"/>
      <c r="AR102" s="208"/>
      <c r="AS102" s="208"/>
      <c r="AT102" s="208"/>
      <c r="AU102" s="208"/>
      <c r="AV102" s="208"/>
      <c r="AW102" s="208"/>
      <c r="AX102" s="208"/>
      <c r="AY102" s="208"/>
      <c r="AZ102" s="208"/>
      <c r="BA102" s="208"/>
      <c r="BB102" s="208"/>
      <c r="BC102" s="208"/>
      <c r="BD102" s="208"/>
    </row>
    <row r="103" spans="1:56" ht="25.8" customHeight="1">
      <c r="A103" s="841"/>
      <c r="B103" s="794"/>
      <c r="C103" s="798"/>
      <c r="D103" s="824"/>
      <c r="E103" s="806"/>
      <c r="F103" s="833"/>
      <c r="G103" s="742" t="s">
        <v>566</v>
      </c>
      <c r="H103" s="744" t="s">
        <v>616</v>
      </c>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c r="AK103" s="208"/>
      <c r="AL103" s="208"/>
      <c r="AM103" s="208"/>
      <c r="AN103" s="208"/>
      <c r="AO103" s="208"/>
      <c r="AP103" s="208"/>
      <c r="AQ103" s="208"/>
      <c r="AR103" s="208"/>
      <c r="AS103" s="208"/>
      <c r="AT103" s="208"/>
      <c r="AU103" s="208"/>
      <c r="AV103" s="208"/>
      <c r="AW103" s="208"/>
      <c r="AX103" s="208"/>
      <c r="AY103" s="208"/>
      <c r="AZ103" s="208"/>
      <c r="BA103" s="208"/>
      <c r="BB103" s="208"/>
      <c r="BC103" s="208"/>
      <c r="BD103" s="208"/>
    </row>
    <row r="104" spans="1:56" ht="25.8" customHeight="1">
      <c r="A104" s="841"/>
      <c r="B104" s="795"/>
      <c r="C104" s="799"/>
      <c r="D104" s="825"/>
      <c r="E104" s="806"/>
      <c r="F104" s="834"/>
      <c r="G104" s="743" t="s">
        <v>566</v>
      </c>
      <c r="H104" s="745" t="s">
        <v>615</v>
      </c>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c r="AK104" s="208"/>
      <c r="AL104" s="208"/>
      <c r="AM104" s="208"/>
      <c r="AN104" s="208"/>
      <c r="AO104" s="208"/>
      <c r="AP104" s="208"/>
      <c r="AQ104" s="208"/>
      <c r="AR104" s="208"/>
      <c r="AS104" s="208"/>
      <c r="AT104" s="208"/>
      <c r="AU104" s="208"/>
      <c r="AV104" s="208"/>
      <c r="AW104" s="208"/>
      <c r="AX104" s="208"/>
      <c r="AY104" s="208"/>
      <c r="AZ104" s="208"/>
      <c r="BA104" s="208"/>
      <c r="BB104" s="208"/>
      <c r="BC104" s="208"/>
      <c r="BD104" s="208"/>
    </row>
    <row r="105" spans="1:56" ht="49.8" customHeight="1">
      <c r="A105" s="841"/>
      <c r="B105" s="805" t="s">
        <v>736</v>
      </c>
      <c r="C105" s="811"/>
      <c r="D105" s="846" t="s">
        <v>594</v>
      </c>
      <c r="E105" s="847"/>
      <c r="F105" s="829" t="s">
        <v>614</v>
      </c>
      <c r="G105" s="784" t="s">
        <v>613</v>
      </c>
      <c r="H105" s="740" t="s">
        <v>612</v>
      </c>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c r="AK105" s="208"/>
      <c r="AL105" s="208"/>
      <c r="AM105" s="208"/>
      <c r="AN105" s="208"/>
      <c r="AO105" s="208"/>
      <c r="AP105" s="208"/>
      <c r="AQ105" s="208"/>
      <c r="AR105" s="208"/>
      <c r="AS105" s="208"/>
      <c r="AT105" s="208"/>
      <c r="AU105" s="208"/>
      <c r="AV105" s="208"/>
      <c r="AW105" s="208"/>
      <c r="AX105" s="208"/>
      <c r="AY105" s="208"/>
      <c r="AZ105" s="208"/>
      <c r="BA105" s="208"/>
      <c r="BB105" s="208"/>
      <c r="BC105" s="208"/>
      <c r="BD105" s="208"/>
    </row>
    <row r="106" spans="1:56" ht="49.8" customHeight="1">
      <c r="A106" s="841"/>
      <c r="B106" s="794"/>
      <c r="C106" s="798"/>
      <c r="D106" s="800"/>
      <c r="E106" s="848"/>
      <c r="F106" s="815"/>
      <c r="G106" s="747"/>
      <c r="H106" s="741"/>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c r="AK106" s="208"/>
      <c r="AL106" s="208"/>
      <c r="AM106" s="208"/>
      <c r="AN106" s="208"/>
      <c r="AO106" s="208"/>
      <c r="AP106" s="208"/>
      <c r="AQ106" s="208"/>
      <c r="AR106" s="208"/>
      <c r="AS106" s="208"/>
      <c r="AT106" s="208"/>
      <c r="AU106" s="208"/>
      <c r="AV106" s="208"/>
      <c r="AW106" s="208"/>
      <c r="AX106" s="208"/>
      <c r="AY106" s="208"/>
      <c r="AZ106" s="208"/>
      <c r="BA106" s="208"/>
      <c r="BB106" s="208"/>
      <c r="BC106" s="208"/>
      <c r="BD106" s="208"/>
    </row>
    <row r="107" spans="1:56" ht="24.6" customHeight="1">
      <c r="A107" s="841"/>
      <c r="B107" s="794"/>
      <c r="C107" s="798"/>
      <c r="D107" s="801"/>
      <c r="E107" s="848"/>
      <c r="F107" s="815"/>
      <c r="G107" s="221" t="s">
        <v>611</v>
      </c>
      <c r="H107" s="250" t="s">
        <v>570</v>
      </c>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c r="AK107" s="208"/>
      <c r="AL107" s="208"/>
      <c r="AM107" s="208"/>
      <c r="AN107" s="208"/>
      <c r="AO107" s="208"/>
      <c r="AP107" s="208"/>
      <c r="AQ107" s="208"/>
      <c r="AR107" s="208"/>
      <c r="AS107" s="208"/>
      <c r="AT107" s="208"/>
      <c r="AU107" s="208"/>
      <c r="AV107" s="208"/>
      <c r="AW107" s="208"/>
      <c r="AX107" s="208"/>
      <c r="AY107" s="208"/>
      <c r="AZ107" s="208"/>
      <c r="BA107" s="208"/>
      <c r="BB107" s="208"/>
      <c r="BC107" s="208"/>
      <c r="BD107" s="208"/>
    </row>
    <row r="108" spans="1:56" ht="25.95" customHeight="1">
      <c r="A108" s="841"/>
      <c r="B108" s="794"/>
      <c r="C108" s="798"/>
      <c r="D108" s="801"/>
      <c r="E108" s="848"/>
      <c r="F108" s="815"/>
      <c r="G108" s="214" t="s">
        <v>610</v>
      </c>
      <c r="H108" s="217" t="s">
        <v>570</v>
      </c>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c r="AK108" s="208"/>
      <c r="AL108" s="208"/>
      <c r="AM108" s="208"/>
      <c r="AN108" s="208"/>
      <c r="AO108" s="208"/>
      <c r="AP108" s="208"/>
      <c r="AQ108" s="208"/>
      <c r="AR108" s="208"/>
      <c r="AS108" s="208"/>
      <c r="AT108" s="208"/>
      <c r="AU108" s="208"/>
      <c r="AV108" s="208"/>
      <c r="AW108" s="208"/>
      <c r="AX108" s="208"/>
      <c r="AY108" s="208"/>
      <c r="AZ108" s="208"/>
      <c r="BA108" s="208"/>
      <c r="BB108" s="208"/>
      <c r="BC108" s="208"/>
      <c r="BD108" s="208"/>
    </row>
    <row r="109" spans="1:56" ht="37.5" customHeight="1">
      <c r="A109" s="841"/>
      <c r="B109" s="794"/>
      <c r="C109" s="798"/>
      <c r="D109" s="801"/>
      <c r="E109" s="848"/>
      <c r="F109" s="815"/>
      <c r="G109" s="221" t="s">
        <v>737</v>
      </c>
      <c r="H109" s="215" t="s">
        <v>609</v>
      </c>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c r="AK109" s="208"/>
      <c r="AL109" s="208"/>
      <c r="AM109" s="208"/>
      <c r="AN109" s="208"/>
      <c r="AO109" s="208"/>
      <c r="AP109" s="208"/>
      <c r="AQ109" s="208"/>
      <c r="AR109" s="208"/>
      <c r="AS109" s="208"/>
      <c r="AT109" s="208"/>
      <c r="AU109" s="208"/>
      <c r="AV109" s="208"/>
      <c r="AW109" s="208"/>
      <c r="AX109" s="208"/>
      <c r="AY109" s="208"/>
      <c r="AZ109" s="208"/>
      <c r="BA109" s="208"/>
      <c r="BB109" s="208"/>
      <c r="BC109" s="208"/>
      <c r="BD109" s="208"/>
    </row>
    <row r="110" spans="1:56" ht="24" customHeight="1">
      <c r="A110" s="841"/>
      <c r="B110" s="794"/>
      <c r="C110" s="798"/>
      <c r="D110" s="801"/>
      <c r="E110" s="848"/>
      <c r="F110" s="815"/>
      <c r="G110" s="221" t="s">
        <v>608</v>
      </c>
      <c r="H110" s="215" t="s">
        <v>607</v>
      </c>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c r="AK110" s="208"/>
      <c r="AL110" s="208"/>
      <c r="AM110" s="208"/>
      <c r="AN110" s="208"/>
      <c r="AO110" s="208"/>
      <c r="AP110" s="208"/>
      <c r="AQ110" s="208"/>
      <c r="AR110" s="208"/>
      <c r="AS110" s="208"/>
      <c r="AT110" s="208"/>
      <c r="AU110" s="208"/>
      <c r="AV110" s="208"/>
      <c r="AW110" s="208"/>
      <c r="AX110" s="208"/>
      <c r="AY110" s="208"/>
      <c r="AZ110" s="208"/>
      <c r="BA110" s="208"/>
      <c r="BB110" s="208"/>
      <c r="BC110" s="208"/>
      <c r="BD110" s="208"/>
    </row>
    <row r="111" spans="1:56" ht="26.4" customHeight="1">
      <c r="A111" s="841"/>
      <c r="B111" s="794"/>
      <c r="C111" s="798"/>
      <c r="D111" s="801"/>
      <c r="E111" s="848"/>
      <c r="F111" s="815"/>
      <c r="G111" s="742" t="s">
        <v>566</v>
      </c>
      <c r="H111" s="744" t="s">
        <v>606</v>
      </c>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c r="AK111" s="208"/>
      <c r="AL111" s="208"/>
      <c r="AM111" s="208"/>
      <c r="AN111" s="208"/>
      <c r="AO111" s="208"/>
      <c r="AP111" s="208"/>
      <c r="AQ111" s="208"/>
      <c r="AR111" s="208"/>
      <c r="AS111" s="208"/>
      <c r="AT111" s="208"/>
      <c r="AU111" s="208"/>
      <c r="AV111" s="208"/>
      <c r="AW111" s="208"/>
      <c r="AX111" s="208"/>
      <c r="AY111" s="208"/>
      <c r="AZ111" s="208"/>
      <c r="BA111" s="208"/>
      <c r="BB111" s="208"/>
      <c r="BC111" s="208"/>
      <c r="BD111" s="208"/>
    </row>
    <row r="112" spans="1:56" ht="26.4" customHeight="1">
      <c r="A112" s="841"/>
      <c r="B112" s="795"/>
      <c r="C112" s="799"/>
      <c r="D112" s="802"/>
      <c r="E112" s="849"/>
      <c r="F112" s="816"/>
      <c r="G112" s="743" t="s">
        <v>566</v>
      </c>
      <c r="H112" s="745" t="s">
        <v>605</v>
      </c>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c r="AK112" s="208"/>
      <c r="AL112" s="208"/>
      <c r="AM112" s="208"/>
      <c r="AN112" s="208"/>
      <c r="AO112" s="208"/>
      <c r="AP112" s="208"/>
      <c r="AQ112" s="208"/>
      <c r="AR112" s="208"/>
      <c r="AS112" s="208"/>
      <c r="AT112" s="208"/>
      <c r="AU112" s="208"/>
      <c r="AV112" s="208"/>
      <c r="AW112" s="208"/>
      <c r="AX112" s="208"/>
      <c r="AY112" s="208"/>
      <c r="AZ112" s="208"/>
      <c r="BA112" s="208"/>
      <c r="BB112" s="208"/>
      <c r="BC112" s="208"/>
      <c r="BD112" s="208"/>
    </row>
    <row r="113" spans="1:56" ht="27" customHeight="1">
      <c r="A113" s="841"/>
      <c r="B113" s="839" t="s">
        <v>738</v>
      </c>
      <c r="C113" s="811"/>
      <c r="D113" s="823" t="s">
        <v>594</v>
      </c>
      <c r="E113" s="806" t="s">
        <v>594</v>
      </c>
      <c r="F113" s="829" t="s">
        <v>604</v>
      </c>
      <c r="G113" s="755" t="s">
        <v>603</v>
      </c>
      <c r="H113" s="758" t="s">
        <v>602</v>
      </c>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08"/>
      <c r="AK113" s="208"/>
      <c r="AL113" s="208"/>
      <c r="AM113" s="208"/>
      <c r="AN113" s="208"/>
      <c r="AO113" s="208"/>
      <c r="AP113" s="208"/>
      <c r="AQ113" s="208"/>
      <c r="AR113" s="208"/>
      <c r="AS113" s="208"/>
      <c r="AT113" s="208"/>
      <c r="AU113" s="208"/>
      <c r="AV113" s="208"/>
      <c r="AW113" s="208"/>
      <c r="AX113" s="208"/>
      <c r="AY113" s="208"/>
      <c r="AZ113" s="208"/>
      <c r="BA113" s="208"/>
      <c r="BB113" s="208"/>
      <c r="BC113" s="208"/>
      <c r="BD113" s="208"/>
    </row>
    <row r="114" spans="1:56" ht="27" customHeight="1">
      <c r="A114" s="841"/>
      <c r="B114" s="839"/>
      <c r="C114" s="798"/>
      <c r="D114" s="861"/>
      <c r="E114" s="806"/>
      <c r="F114" s="815"/>
      <c r="G114" s="756"/>
      <c r="H114" s="759"/>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c r="AK114" s="208"/>
      <c r="AL114" s="208"/>
      <c r="AM114" s="208"/>
      <c r="AN114" s="208"/>
      <c r="AO114" s="208"/>
      <c r="AP114" s="208"/>
      <c r="AQ114" s="208"/>
      <c r="AR114" s="208"/>
      <c r="AS114" s="208"/>
      <c r="AT114" s="208"/>
      <c r="AU114" s="208"/>
      <c r="AV114" s="208"/>
      <c r="AW114" s="208"/>
      <c r="AX114" s="208"/>
      <c r="AY114" s="208"/>
      <c r="AZ114" s="208"/>
      <c r="BA114" s="208"/>
      <c r="BB114" s="208"/>
      <c r="BC114" s="208"/>
      <c r="BD114" s="208"/>
    </row>
    <row r="115" spans="1:56" ht="27" customHeight="1">
      <c r="A115" s="841"/>
      <c r="B115" s="839"/>
      <c r="C115" s="798"/>
      <c r="D115" s="861"/>
      <c r="E115" s="806"/>
      <c r="F115" s="815"/>
      <c r="G115" s="756"/>
      <c r="H115" s="759"/>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c r="AK115" s="208"/>
      <c r="AL115" s="208"/>
      <c r="AM115" s="208"/>
      <c r="AN115" s="208"/>
      <c r="AO115" s="208"/>
      <c r="AP115" s="208"/>
      <c r="AQ115" s="208"/>
      <c r="AR115" s="208"/>
      <c r="AS115" s="208"/>
      <c r="AT115" s="208"/>
      <c r="AU115" s="208"/>
      <c r="AV115" s="208"/>
      <c r="AW115" s="208"/>
      <c r="AX115" s="208"/>
      <c r="AY115" s="208"/>
      <c r="AZ115" s="208"/>
      <c r="BA115" s="208"/>
      <c r="BB115" s="208"/>
      <c r="BC115" s="208"/>
      <c r="BD115" s="208"/>
    </row>
    <row r="116" spans="1:56" ht="27" customHeight="1">
      <c r="A116" s="841"/>
      <c r="B116" s="839"/>
      <c r="C116" s="798"/>
      <c r="D116" s="861"/>
      <c r="E116" s="806"/>
      <c r="F116" s="815"/>
      <c r="G116" s="756"/>
      <c r="H116" s="759"/>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c r="AK116" s="208"/>
      <c r="AL116" s="208"/>
      <c r="AM116" s="208"/>
      <c r="AN116" s="208"/>
      <c r="AO116" s="208"/>
      <c r="AP116" s="208"/>
      <c r="AQ116" s="208"/>
      <c r="AR116" s="208"/>
      <c r="AS116" s="208"/>
      <c r="AT116" s="208"/>
      <c r="AU116" s="208"/>
      <c r="AV116" s="208"/>
      <c r="AW116" s="208"/>
      <c r="AX116" s="208"/>
      <c r="AY116" s="208"/>
      <c r="AZ116" s="208"/>
      <c r="BA116" s="208"/>
      <c r="BB116" s="208"/>
      <c r="BC116" s="208"/>
      <c r="BD116" s="208"/>
    </row>
    <row r="117" spans="1:56" ht="27" customHeight="1">
      <c r="A117" s="841"/>
      <c r="B117" s="839"/>
      <c r="C117" s="798"/>
      <c r="D117" s="861"/>
      <c r="E117" s="806"/>
      <c r="F117" s="815"/>
      <c r="G117" s="757"/>
      <c r="H117" s="760"/>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c r="AK117" s="208"/>
      <c r="AL117" s="208"/>
      <c r="AM117" s="208"/>
      <c r="AN117" s="208"/>
      <c r="AO117" s="208"/>
      <c r="AP117" s="208"/>
      <c r="AQ117" s="208"/>
      <c r="AR117" s="208"/>
      <c r="AS117" s="208"/>
      <c r="AT117" s="208"/>
      <c r="AU117" s="208"/>
      <c r="AV117" s="208"/>
      <c r="AW117" s="208"/>
      <c r="AX117" s="208"/>
      <c r="AY117" s="208"/>
      <c r="AZ117" s="208"/>
      <c r="BA117" s="208"/>
      <c r="BB117" s="208"/>
      <c r="BC117" s="208"/>
      <c r="BD117" s="208"/>
    </row>
    <row r="118" spans="1:56" ht="25.95" customHeight="1">
      <c r="A118" s="841"/>
      <c r="B118" s="839"/>
      <c r="C118" s="798"/>
      <c r="D118" s="824"/>
      <c r="E118" s="806"/>
      <c r="F118" s="815"/>
      <c r="G118" s="212" t="s">
        <v>590</v>
      </c>
      <c r="H118" s="213" t="s">
        <v>570</v>
      </c>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c r="AK118" s="208"/>
      <c r="AL118" s="208"/>
      <c r="AM118" s="208"/>
      <c r="AN118" s="208"/>
      <c r="AO118" s="208"/>
      <c r="AP118" s="208"/>
      <c r="AQ118" s="208"/>
      <c r="AR118" s="208"/>
      <c r="AS118" s="208"/>
      <c r="AT118" s="208"/>
      <c r="AU118" s="208"/>
      <c r="AV118" s="208"/>
      <c r="AW118" s="208"/>
      <c r="AX118" s="208"/>
      <c r="AY118" s="208"/>
      <c r="AZ118" s="208"/>
      <c r="BA118" s="208"/>
      <c r="BB118" s="208"/>
      <c r="BC118" s="208"/>
      <c r="BD118" s="208"/>
    </row>
    <row r="119" spans="1:56" ht="25.2" customHeight="1">
      <c r="A119" s="841"/>
      <c r="B119" s="839"/>
      <c r="C119" s="798"/>
      <c r="D119" s="824"/>
      <c r="E119" s="806"/>
      <c r="F119" s="815"/>
      <c r="G119" s="214" t="s">
        <v>601</v>
      </c>
      <c r="H119" s="215" t="s">
        <v>600</v>
      </c>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c r="AK119" s="208"/>
      <c r="AL119" s="208"/>
      <c r="AM119" s="208"/>
      <c r="AN119" s="208"/>
      <c r="AO119" s="208"/>
      <c r="AP119" s="208"/>
      <c r="AQ119" s="208"/>
      <c r="AR119" s="208"/>
      <c r="AS119" s="208"/>
      <c r="AT119" s="208"/>
      <c r="AU119" s="208"/>
      <c r="AV119" s="208"/>
      <c r="AW119" s="208"/>
      <c r="AX119" s="208"/>
      <c r="AY119" s="208"/>
      <c r="AZ119" s="208"/>
      <c r="BA119" s="208"/>
      <c r="BB119" s="208"/>
      <c r="BC119" s="208"/>
      <c r="BD119" s="208"/>
    </row>
    <row r="120" spans="1:56" ht="25.95" customHeight="1">
      <c r="A120" s="841"/>
      <c r="B120" s="840"/>
      <c r="C120" s="798"/>
      <c r="D120" s="824"/>
      <c r="E120" s="806"/>
      <c r="F120" s="815"/>
      <c r="G120" s="214" t="s">
        <v>585</v>
      </c>
      <c r="H120" s="251" t="s">
        <v>599</v>
      </c>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c r="AK120" s="208"/>
      <c r="AL120" s="208"/>
      <c r="AM120" s="208"/>
      <c r="AN120" s="208"/>
      <c r="AO120" s="208"/>
      <c r="AP120" s="208"/>
      <c r="AQ120" s="208"/>
      <c r="AR120" s="208"/>
      <c r="AS120" s="208"/>
      <c r="AT120" s="208"/>
      <c r="AU120" s="208"/>
      <c r="AV120" s="208"/>
      <c r="AW120" s="208"/>
      <c r="AX120" s="208"/>
      <c r="AY120" s="208"/>
      <c r="AZ120" s="208"/>
      <c r="BA120" s="208"/>
      <c r="BB120" s="208"/>
      <c r="BC120" s="208"/>
      <c r="BD120" s="208"/>
    </row>
    <row r="121" spans="1:56" ht="25.2" customHeight="1">
      <c r="A121" s="841"/>
      <c r="B121" s="840"/>
      <c r="C121" s="798"/>
      <c r="D121" s="824"/>
      <c r="E121" s="806"/>
      <c r="F121" s="815"/>
      <c r="G121" s="249" t="s">
        <v>598</v>
      </c>
      <c r="H121" s="250" t="s">
        <v>570</v>
      </c>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c r="AK121" s="208"/>
      <c r="AL121" s="208"/>
      <c r="AM121" s="208"/>
      <c r="AN121" s="208"/>
      <c r="AO121" s="208"/>
      <c r="AP121" s="208"/>
      <c r="AQ121" s="208"/>
      <c r="AR121" s="208"/>
      <c r="AS121" s="208"/>
      <c r="AT121" s="208"/>
      <c r="AU121" s="208"/>
      <c r="AV121" s="208"/>
      <c r="AW121" s="208"/>
      <c r="AX121" s="208"/>
      <c r="AY121" s="208"/>
      <c r="AZ121" s="208"/>
      <c r="BA121" s="208"/>
      <c r="BB121" s="208"/>
      <c r="BC121" s="208"/>
      <c r="BD121" s="208"/>
    </row>
    <row r="122" spans="1:56" ht="28.2" customHeight="1">
      <c r="A122" s="841"/>
      <c r="B122" s="840"/>
      <c r="C122" s="798"/>
      <c r="D122" s="824"/>
      <c r="E122" s="806"/>
      <c r="F122" s="815"/>
      <c r="G122" s="249" t="s">
        <v>583</v>
      </c>
      <c r="H122" s="250" t="s">
        <v>570</v>
      </c>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8"/>
      <c r="AE122" s="208"/>
      <c r="AF122" s="208"/>
      <c r="AG122" s="208"/>
      <c r="AH122" s="208"/>
      <c r="AI122" s="208"/>
      <c r="AJ122" s="208"/>
      <c r="AK122" s="208"/>
      <c r="AL122" s="208"/>
      <c r="AM122" s="208"/>
      <c r="AN122" s="208"/>
      <c r="AO122" s="208"/>
      <c r="AP122" s="208"/>
      <c r="AQ122" s="208"/>
      <c r="AR122" s="208"/>
      <c r="AS122" s="208"/>
      <c r="AT122" s="208"/>
      <c r="AU122" s="208"/>
      <c r="AV122" s="208"/>
      <c r="AW122" s="208"/>
      <c r="AX122" s="208"/>
      <c r="AY122" s="208"/>
      <c r="AZ122" s="208"/>
      <c r="BA122" s="208"/>
      <c r="BB122" s="208"/>
      <c r="BC122" s="208"/>
      <c r="BD122" s="208"/>
    </row>
    <row r="123" spans="1:56" ht="37.200000000000003" customHeight="1">
      <c r="A123" s="841"/>
      <c r="B123" s="840"/>
      <c r="C123" s="798"/>
      <c r="D123" s="824"/>
      <c r="E123" s="806"/>
      <c r="F123" s="815"/>
      <c r="G123" s="224" t="s">
        <v>566</v>
      </c>
      <c r="H123" s="238" t="s">
        <v>597</v>
      </c>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c r="AK123" s="208"/>
      <c r="AL123" s="208"/>
      <c r="AM123" s="208"/>
      <c r="AN123" s="208"/>
      <c r="AO123" s="208"/>
      <c r="AP123" s="208"/>
      <c r="AQ123" s="208"/>
      <c r="AR123" s="208"/>
      <c r="AS123" s="208"/>
      <c r="AT123" s="208"/>
      <c r="AU123" s="208"/>
      <c r="AV123" s="208"/>
      <c r="AW123" s="208"/>
      <c r="AX123" s="208"/>
      <c r="AY123" s="208"/>
      <c r="AZ123" s="208"/>
      <c r="BA123" s="208"/>
      <c r="BB123" s="208"/>
      <c r="BC123" s="208"/>
      <c r="BD123" s="208"/>
    </row>
    <row r="124" spans="1:56" ht="25.95" customHeight="1">
      <c r="A124" s="841"/>
      <c r="B124" s="840"/>
      <c r="C124" s="799"/>
      <c r="D124" s="825"/>
      <c r="E124" s="806"/>
      <c r="F124" s="816"/>
      <c r="G124" s="252" t="s">
        <v>596</v>
      </c>
      <c r="H124" s="253" t="s">
        <v>595</v>
      </c>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c r="AK124" s="208"/>
      <c r="AL124" s="208"/>
      <c r="AM124" s="208"/>
      <c r="AN124" s="208"/>
      <c r="AO124" s="208"/>
      <c r="AP124" s="208"/>
      <c r="AQ124" s="208"/>
      <c r="AR124" s="208"/>
      <c r="AS124" s="208"/>
      <c r="AT124" s="208"/>
      <c r="AU124" s="208"/>
      <c r="AV124" s="208"/>
      <c r="AW124" s="208"/>
      <c r="AX124" s="208"/>
      <c r="AY124" s="208"/>
      <c r="AZ124" s="208"/>
      <c r="BA124" s="208"/>
      <c r="BB124" s="208"/>
      <c r="BC124" s="208"/>
      <c r="BD124" s="208"/>
    </row>
    <row r="125" spans="1:56" ht="131.4" customHeight="1">
      <c r="A125" s="841"/>
      <c r="B125" s="839" t="s">
        <v>739</v>
      </c>
      <c r="C125" s="811"/>
      <c r="D125" s="823" t="s">
        <v>594</v>
      </c>
      <c r="E125" s="806" t="s">
        <v>594</v>
      </c>
      <c r="F125" s="829" t="s">
        <v>593</v>
      </c>
      <c r="G125" s="236" t="s">
        <v>592</v>
      </c>
      <c r="H125" s="254" t="s">
        <v>591</v>
      </c>
      <c r="I125" s="208"/>
      <c r="J125" s="208"/>
      <c r="K125" s="208"/>
      <c r="L125" s="208"/>
      <c r="M125" s="208"/>
      <c r="N125" s="208"/>
      <c r="O125" s="208"/>
      <c r="P125" s="208"/>
      <c r="Q125" s="208"/>
      <c r="R125" s="208"/>
      <c r="S125" s="208"/>
      <c r="T125" s="208"/>
      <c r="U125" s="208"/>
      <c r="V125" s="208"/>
      <c r="W125" s="208"/>
      <c r="X125" s="208"/>
      <c r="Y125" s="208"/>
      <c r="Z125" s="208"/>
      <c r="AA125" s="208"/>
      <c r="AB125" s="208"/>
      <c r="AC125" s="208"/>
      <c r="AD125" s="208"/>
      <c r="AE125" s="208"/>
      <c r="AF125" s="208"/>
      <c r="AG125" s="208"/>
      <c r="AH125" s="208"/>
      <c r="AI125" s="208"/>
      <c r="AJ125" s="208"/>
      <c r="AK125" s="208"/>
      <c r="AL125" s="208"/>
      <c r="AM125" s="208"/>
      <c r="AN125" s="208"/>
      <c r="AO125" s="208"/>
      <c r="AP125" s="208"/>
      <c r="AQ125" s="208"/>
      <c r="AR125" s="208"/>
      <c r="AS125" s="208"/>
      <c r="AT125" s="208"/>
      <c r="AU125" s="208"/>
      <c r="AV125" s="208"/>
      <c r="AW125" s="208"/>
      <c r="AX125" s="208"/>
      <c r="AY125" s="208"/>
      <c r="AZ125" s="208"/>
      <c r="BA125" s="208"/>
      <c r="BB125" s="208"/>
      <c r="BC125" s="208"/>
      <c r="BD125" s="208"/>
    </row>
    <row r="126" spans="1:56" ht="25.95" customHeight="1">
      <c r="A126" s="841"/>
      <c r="B126" s="839"/>
      <c r="C126" s="798"/>
      <c r="D126" s="824"/>
      <c r="E126" s="806"/>
      <c r="F126" s="815"/>
      <c r="G126" s="212" t="s">
        <v>590</v>
      </c>
      <c r="H126" s="213" t="s">
        <v>570</v>
      </c>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c r="AO126" s="208"/>
      <c r="AP126" s="208"/>
      <c r="AQ126" s="208"/>
      <c r="AR126" s="208"/>
      <c r="AS126" s="208"/>
      <c r="AT126" s="208"/>
      <c r="AU126" s="208"/>
      <c r="AV126" s="208"/>
      <c r="AW126" s="208"/>
      <c r="AX126" s="208"/>
      <c r="AY126" s="208"/>
      <c r="AZ126" s="208"/>
      <c r="BA126" s="208"/>
      <c r="BB126" s="208"/>
      <c r="BC126" s="208"/>
      <c r="BD126" s="208"/>
    </row>
    <row r="127" spans="1:56" ht="25.2" customHeight="1">
      <c r="A127" s="841"/>
      <c r="B127" s="839"/>
      <c r="C127" s="798"/>
      <c r="D127" s="824"/>
      <c r="E127" s="806"/>
      <c r="F127" s="815"/>
      <c r="G127" s="214" t="s">
        <v>589</v>
      </c>
      <c r="H127" s="215" t="s">
        <v>588</v>
      </c>
      <c r="I127" s="208"/>
      <c r="J127" s="208"/>
      <c r="K127" s="208"/>
      <c r="L127" s="208"/>
      <c r="M127" s="208"/>
      <c r="N127" s="208"/>
      <c r="O127" s="208"/>
      <c r="P127" s="208"/>
      <c r="Q127" s="208"/>
      <c r="R127" s="208"/>
      <c r="S127" s="208"/>
      <c r="T127" s="208"/>
      <c r="U127" s="208"/>
      <c r="V127" s="208"/>
      <c r="W127" s="208"/>
      <c r="X127" s="208"/>
      <c r="Y127" s="208"/>
      <c r="Z127" s="208"/>
      <c r="AA127" s="208"/>
      <c r="AB127" s="208"/>
      <c r="AC127" s="208"/>
      <c r="AD127" s="208"/>
      <c r="AE127" s="208"/>
      <c r="AF127" s="208"/>
      <c r="AG127" s="208"/>
      <c r="AH127" s="208"/>
      <c r="AI127" s="208"/>
      <c r="AJ127" s="208"/>
      <c r="AK127" s="208"/>
      <c r="AL127" s="208"/>
      <c r="AM127" s="208"/>
      <c r="AN127" s="208"/>
      <c r="AO127" s="208"/>
      <c r="AP127" s="208"/>
      <c r="AQ127" s="208"/>
      <c r="AR127" s="208"/>
      <c r="AS127" s="208"/>
      <c r="AT127" s="208"/>
      <c r="AU127" s="208"/>
      <c r="AV127" s="208"/>
      <c r="AW127" s="208"/>
      <c r="AX127" s="208"/>
      <c r="AY127" s="208"/>
      <c r="AZ127" s="208"/>
      <c r="BA127" s="208"/>
      <c r="BB127" s="208"/>
      <c r="BC127" s="208"/>
      <c r="BD127" s="208"/>
    </row>
    <row r="128" spans="1:56" ht="29.4" customHeight="1">
      <c r="A128" s="841"/>
      <c r="B128" s="840"/>
      <c r="C128" s="798"/>
      <c r="D128" s="824"/>
      <c r="E128" s="806"/>
      <c r="F128" s="815"/>
      <c r="G128" s="221" t="s">
        <v>587</v>
      </c>
      <c r="H128" s="220" t="s">
        <v>570</v>
      </c>
      <c r="I128" s="208"/>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c r="AK128" s="208"/>
      <c r="AL128" s="208"/>
      <c r="AM128" s="208"/>
      <c r="AN128" s="208"/>
      <c r="AO128" s="208"/>
      <c r="AP128" s="208"/>
      <c r="AQ128" s="208"/>
      <c r="AR128" s="208"/>
      <c r="AS128" s="208"/>
      <c r="AT128" s="208"/>
      <c r="AU128" s="208"/>
      <c r="AV128" s="208"/>
      <c r="AW128" s="208"/>
      <c r="AX128" s="208"/>
      <c r="AY128" s="208"/>
      <c r="AZ128" s="208"/>
      <c r="BA128" s="208"/>
      <c r="BB128" s="208"/>
      <c r="BC128" s="208"/>
      <c r="BD128" s="208"/>
    </row>
    <row r="129" spans="1:56" ht="29.4" customHeight="1">
      <c r="A129" s="841"/>
      <c r="B129" s="840"/>
      <c r="C129" s="798"/>
      <c r="D129" s="824"/>
      <c r="E129" s="806"/>
      <c r="F129" s="815"/>
      <c r="G129" s="221" t="s">
        <v>586</v>
      </c>
      <c r="H129" s="220" t="s">
        <v>570</v>
      </c>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c r="AK129" s="208"/>
      <c r="AL129" s="208"/>
      <c r="AM129" s="208"/>
      <c r="AN129" s="208"/>
      <c r="AO129" s="208"/>
      <c r="AP129" s="208"/>
      <c r="AQ129" s="208"/>
      <c r="AR129" s="208"/>
      <c r="AS129" s="208"/>
      <c r="AT129" s="208"/>
      <c r="AU129" s="208"/>
      <c r="AV129" s="208"/>
      <c r="AW129" s="208"/>
      <c r="AX129" s="208"/>
      <c r="AY129" s="208"/>
      <c r="AZ129" s="208"/>
      <c r="BA129" s="208"/>
      <c r="BB129" s="208"/>
      <c r="BC129" s="208"/>
      <c r="BD129" s="208"/>
    </row>
    <row r="130" spans="1:56" ht="25.5" customHeight="1">
      <c r="A130" s="841"/>
      <c r="B130" s="840"/>
      <c r="C130" s="798"/>
      <c r="D130" s="824"/>
      <c r="E130" s="806"/>
      <c r="F130" s="815"/>
      <c r="G130" s="214" t="s">
        <v>585</v>
      </c>
      <c r="H130" s="255" t="s">
        <v>584</v>
      </c>
      <c r="I130" s="208"/>
      <c r="J130" s="208"/>
      <c r="K130" s="208"/>
      <c r="L130" s="208"/>
      <c r="M130" s="208"/>
      <c r="N130" s="208"/>
      <c r="O130" s="208"/>
      <c r="P130" s="208"/>
      <c r="Q130" s="208"/>
      <c r="R130" s="208"/>
      <c r="S130" s="208"/>
      <c r="T130" s="208"/>
      <c r="U130" s="208"/>
      <c r="V130" s="208"/>
      <c r="W130" s="208"/>
      <c r="X130" s="208"/>
      <c r="Y130" s="208"/>
      <c r="Z130" s="208"/>
      <c r="AA130" s="208"/>
      <c r="AB130" s="208"/>
      <c r="AC130" s="208"/>
      <c r="AD130" s="208"/>
      <c r="AE130" s="208"/>
      <c r="AF130" s="208"/>
      <c r="AG130" s="208"/>
      <c r="AH130" s="208"/>
      <c r="AI130" s="208"/>
      <c r="AJ130" s="208"/>
      <c r="AK130" s="208"/>
      <c r="AL130" s="208"/>
      <c r="AM130" s="208"/>
      <c r="AN130" s="208"/>
      <c r="AO130" s="208"/>
      <c r="AP130" s="208"/>
      <c r="AQ130" s="208"/>
      <c r="AR130" s="208"/>
      <c r="AS130" s="208"/>
      <c r="AT130" s="208"/>
      <c r="AU130" s="208"/>
      <c r="AV130" s="208"/>
      <c r="AW130" s="208"/>
      <c r="AX130" s="208"/>
      <c r="AY130" s="208"/>
      <c r="AZ130" s="208"/>
      <c r="BA130" s="208"/>
      <c r="BB130" s="208"/>
      <c r="BC130" s="208"/>
      <c r="BD130" s="208"/>
    </row>
    <row r="131" spans="1:56" ht="28.2" customHeight="1">
      <c r="A131" s="841"/>
      <c r="B131" s="840"/>
      <c r="C131" s="798"/>
      <c r="D131" s="824"/>
      <c r="E131" s="806"/>
      <c r="F131" s="815"/>
      <c r="G131" s="249" t="s">
        <v>583</v>
      </c>
      <c r="H131" s="250" t="s">
        <v>570</v>
      </c>
      <c r="I131" s="208"/>
      <c r="J131" s="208"/>
      <c r="K131" s="208"/>
      <c r="L131" s="208"/>
      <c r="M131" s="208"/>
      <c r="N131" s="208"/>
      <c r="O131" s="208"/>
      <c r="P131" s="208"/>
      <c r="Q131" s="208"/>
      <c r="R131" s="208"/>
      <c r="S131" s="208"/>
      <c r="T131" s="208"/>
      <c r="U131" s="208"/>
      <c r="V131" s="208"/>
      <c r="W131" s="208"/>
      <c r="X131" s="208"/>
      <c r="Y131" s="208"/>
      <c r="Z131" s="208"/>
      <c r="AA131" s="208"/>
      <c r="AB131" s="208"/>
      <c r="AC131" s="208"/>
      <c r="AD131" s="208"/>
      <c r="AE131" s="208"/>
      <c r="AF131" s="208"/>
      <c r="AG131" s="208"/>
      <c r="AH131" s="208"/>
      <c r="AI131" s="208"/>
      <c r="AJ131" s="208"/>
      <c r="AK131" s="208"/>
      <c r="AL131" s="208"/>
      <c r="AM131" s="208"/>
      <c r="AN131" s="208"/>
      <c r="AO131" s="208"/>
      <c r="AP131" s="208"/>
      <c r="AQ131" s="208"/>
      <c r="AR131" s="208"/>
      <c r="AS131" s="208"/>
      <c r="AT131" s="208"/>
      <c r="AU131" s="208"/>
      <c r="AV131" s="208"/>
      <c r="AW131" s="208"/>
      <c r="AX131" s="208"/>
      <c r="AY131" s="208"/>
      <c r="AZ131" s="208"/>
      <c r="BA131" s="208"/>
      <c r="BB131" s="208"/>
      <c r="BC131" s="208"/>
      <c r="BD131" s="208"/>
    </row>
    <row r="132" spans="1:56" ht="28.2" customHeight="1">
      <c r="A132" s="841"/>
      <c r="B132" s="840"/>
      <c r="C132" s="798"/>
      <c r="D132" s="824"/>
      <c r="E132" s="806"/>
      <c r="F132" s="815"/>
      <c r="G132" s="249" t="s">
        <v>582</v>
      </c>
      <c r="H132" s="250" t="s">
        <v>570</v>
      </c>
      <c r="I132" s="208"/>
      <c r="J132" s="208"/>
      <c r="K132" s="208"/>
      <c r="L132" s="208"/>
      <c r="M132" s="208"/>
      <c r="N132" s="208"/>
      <c r="O132" s="208"/>
      <c r="P132" s="208"/>
      <c r="Q132" s="208"/>
      <c r="R132" s="208"/>
      <c r="S132" s="208"/>
      <c r="T132" s="208"/>
      <c r="U132" s="208"/>
      <c r="V132" s="208"/>
      <c r="W132" s="208"/>
      <c r="X132" s="208"/>
      <c r="Y132" s="208"/>
      <c r="Z132" s="208"/>
      <c r="AA132" s="208"/>
      <c r="AB132" s="208"/>
      <c r="AC132" s="208"/>
      <c r="AD132" s="208"/>
      <c r="AE132" s="208"/>
      <c r="AF132" s="208"/>
      <c r="AG132" s="208"/>
      <c r="AH132" s="208"/>
      <c r="AI132" s="208"/>
      <c r="AJ132" s="208"/>
      <c r="AK132" s="208"/>
      <c r="AL132" s="208"/>
      <c r="AM132" s="208"/>
      <c r="AN132" s="208"/>
      <c r="AO132" s="208"/>
      <c r="AP132" s="208"/>
      <c r="AQ132" s="208"/>
      <c r="AR132" s="208"/>
      <c r="AS132" s="208"/>
      <c r="AT132" s="208"/>
      <c r="AU132" s="208"/>
      <c r="AV132" s="208"/>
      <c r="AW132" s="208"/>
      <c r="AX132" s="208"/>
      <c r="AY132" s="208"/>
      <c r="AZ132" s="208"/>
      <c r="BA132" s="208"/>
      <c r="BB132" s="208"/>
      <c r="BC132" s="208"/>
      <c r="BD132" s="208"/>
    </row>
    <row r="133" spans="1:56" ht="52.8" customHeight="1">
      <c r="A133" s="841"/>
      <c r="B133" s="840"/>
      <c r="C133" s="799"/>
      <c r="D133" s="825"/>
      <c r="E133" s="806"/>
      <c r="F133" s="816"/>
      <c r="G133" s="226" t="s">
        <v>566</v>
      </c>
      <c r="H133" s="235" t="s">
        <v>581</v>
      </c>
      <c r="I133" s="208"/>
      <c r="J133" s="208"/>
      <c r="K133" s="208"/>
      <c r="L133" s="208"/>
      <c r="M133" s="208"/>
      <c r="N133" s="208"/>
      <c r="O133" s="208"/>
      <c r="P133" s="208"/>
      <c r="Q133" s="208"/>
      <c r="R133" s="208"/>
      <c r="S133" s="208"/>
      <c r="T133" s="208"/>
      <c r="U133" s="208"/>
      <c r="V133" s="208"/>
      <c r="W133" s="208"/>
      <c r="X133" s="208"/>
      <c r="Y133" s="208"/>
      <c r="Z133" s="208"/>
      <c r="AA133" s="208"/>
      <c r="AB133" s="208"/>
      <c r="AC133" s="208"/>
      <c r="AD133" s="208"/>
      <c r="AE133" s="208"/>
      <c r="AF133" s="208"/>
      <c r="AG133" s="208"/>
      <c r="AH133" s="208"/>
      <c r="AI133" s="208"/>
      <c r="AJ133" s="208"/>
      <c r="AK133" s="208"/>
      <c r="AL133" s="208"/>
      <c r="AM133" s="208"/>
      <c r="AN133" s="208"/>
      <c r="AO133" s="208"/>
      <c r="AP133" s="208"/>
      <c r="AQ133" s="208"/>
      <c r="AR133" s="208"/>
      <c r="AS133" s="208"/>
      <c r="AT133" s="208"/>
      <c r="AU133" s="208"/>
      <c r="AV133" s="208"/>
      <c r="AW133" s="208"/>
      <c r="AX133" s="208"/>
      <c r="AY133" s="208"/>
      <c r="AZ133" s="208"/>
      <c r="BA133" s="208"/>
      <c r="BB133" s="208"/>
      <c r="BC133" s="208"/>
      <c r="BD133" s="208"/>
    </row>
    <row r="134" spans="1:56" ht="37.950000000000003" customHeight="1">
      <c r="A134" s="841"/>
      <c r="B134" s="839" t="s">
        <v>740</v>
      </c>
      <c r="C134" s="852"/>
      <c r="D134" s="855"/>
      <c r="E134" s="854"/>
      <c r="F134" s="826"/>
      <c r="G134" s="236" t="s">
        <v>580</v>
      </c>
      <c r="H134" s="254" t="s">
        <v>579</v>
      </c>
      <c r="I134" s="208"/>
      <c r="J134" s="208"/>
      <c r="K134" s="208"/>
      <c r="L134" s="208"/>
      <c r="M134" s="208"/>
      <c r="N134" s="208"/>
      <c r="O134" s="208"/>
      <c r="P134" s="208"/>
      <c r="Q134" s="208"/>
      <c r="R134" s="208"/>
      <c r="S134" s="208"/>
      <c r="T134" s="208"/>
      <c r="U134" s="208"/>
      <c r="V134" s="208"/>
      <c r="W134" s="208"/>
      <c r="X134" s="208"/>
      <c r="Y134" s="208"/>
      <c r="Z134" s="208"/>
      <c r="AA134" s="208"/>
      <c r="AB134" s="208"/>
      <c r="AC134" s="208"/>
      <c r="AD134" s="208"/>
      <c r="AE134" s="208"/>
      <c r="AF134" s="208"/>
      <c r="AG134" s="208"/>
      <c r="AH134" s="208"/>
      <c r="AI134" s="208"/>
      <c r="AJ134" s="208"/>
      <c r="AK134" s="208"/>
      <c r="AL134" s="208"/>
      <c r="AM134" s="208"/>
      <c r="AN134" s="208"/>
      <c r="AO134" s="208"/>
      <c r="AP134" s="208"/>
      <c r="AQ134" s="208"/>
      <c r="AR134" s="208"/>
      <c r="AS134" s="208"/>
      <c r="AT134" s="208"/>
      <c r="AU134" s="208"/>
      <c r="AV134" s="208"/>
      <c r="AW134" s="208"/>
      <c r="AX134" s="208"/>
      <c r="AY134" s="208"/>
      <c r="AZ134" s="208"/>
      <c r="BA134" s="208"/>
      <c r="BB134" s="208"/>
      <c r="BC134" s="208"/>
      <c r="BD134" s="208"/>
    </row>
    <row r="135" spans="1:56" ht="45.6" customHeight="1">
      <c r="A135" s="841"/>
      <c r="B135" s="839"/>
      <c r="C135" s="803"/>
      <c r="D135" s="856"/>
      <c r="E135" s="854"/>
      <c r="F135" s="827"/>
      <c r="G135" s="742" t="s">
        <v>578</v>
      </c>
      <c r="H135" s="744" t="s">
        <v>577</v>
      </c>
      <c r="I135" s="208"/>
      <c r="J135" s="208"/>
      <c r="K135" s="208"/>
      <c r="L135" s="208"/>
      <c r="M135" s="208"/>
      <c r="N135" s="208"/>
      <c r="O135" s="208"/>
      <c r="P135" s="208"/>
      <c r="Q135" s="208"/>
      <c r="R135" s="208"/>
      <c r="S135" s="208"/>
      <c r="T135" s="208"/>
      <c r="U135" s="208"/>
      <c r="V135" s="208"/>
      <c r="W135" s="208"/>
      <c r="X135" s="208"/>
      <c r="Y135" s="208"/>
      <c r="Z135" s="208"/>
      <c r="AA135" s="208"/>
      <c r="AB135" s="208"/>
      <c r="AC135" s="208"/>
      <c r="AD135" s="208"/>
      <c r="AE135" s="208"/>
      <c r="AF135" s="208"/>
      <c r="AG135" s="208"/>
      <c r="AH135" s="208"/>
      <c r="AI135" s="208"/>
      <c r="AJ135" s="208"/>
      <c r="AK135" s="208"/>
      <c r="AL135" s="208"/>
      <c r="AM135" s="208"/>
      <c r="AN135" s="208"/>
      <c r="AO135" s="208"/>
      <c r="AP135" s="208"/>
      <c r="AQ135" s="208"/>
      <c r="AR135" s="208"/>
      <c r="AS135" s="208"/>
      <c r="AT135" s="208"/>
      <c r="AU135" s="208"/>
      <c r="AV135" s="208"/>
      <c r="AW135" s="208"/>
      <c r="AX135" s="208"/>
      <c r="AY135" s="208"/>
      <c r="AZ135" s="208"/>
      <c r="BA135" s="208"/>
      <c r="BB135" s="208"/>
      <c r="BC135" s="208"/>
      <c r="BD135" s="208"/>
    </row>
    <row r="136" spans="1:56" ht="45.6" customHeight="1">
      <c r="A136" s="841"/>
      <c r="B136" s="839"/>
      <c r="C136" s="803"/>
      <c r="D136" s="856"/>
      <c r="E136" s="854"/>
      <c r="F136" s="827"/>
      <c r="G136" s="761"/>
      <c r="H136" s="762"/>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c r="AK136" s="208"/>
      <c r="AL136" s="208"/>
      <c r="AM136" s="208"/>
      <c r="AN136" s="208"/>
      <c r="AO136" s="208"/>
      <c r="AP136" s="208"/>
      <c r="AQ136" s="208"/>
      <c r="AR136" s="208"/>
      <c r="AS136" s="208"/>
      <c r="AT136" s="208"/>
      <c r="AU136" s="208"/>
      <c r="AV136" s="208"/>
      <c r="AW136" s="208"/>
      <c r="AX136" s="208"/>
      <c r="AY136" s="208"/>
      <c r="AZ136" s="208"/>
      <c r="BA136" s="208"/>
      <c r="BB136" s="208"/>
      <c r="BC136" s="208"/>
      <c r="BD136" s="208"/>
    </row>
    <row r="137" spans="1:56" ht="29.4" customHeight="1">
      <c r="A137" s="841"/>
      <c r="B137" s="840"/>
      <c r="C137" s="803"/>
      <c r="D137" s="856"/>
      <c r="E137" s="854"/>
      <c r="F137" s="827"/>
      <c r="G137" s="214" t="s">
        <v>576</v>
      </c>
      <c r="H137" s="220" t="s">
        <v>570</v>
      </c>
      <c r="I137" s="208"/>
      <c r="J137" s="208"/>
      <c r="K137" s="208"/>
      <c r="L137" s="208"/>
      <c r="M137" s="208"/>
      <c r="N137" s="208"/>
      <c r="O137" s="208"/>
      <c r="P137" s="208"/>
      <c r="Q137" s="208"/>
      <c r="R137" s="208"/>
      <c r="S137" s="208"/>
      <c r="T137" s="208"/>
      <c r="U137" s="208"/>
      <c r="V137" s="208"/>
      <c r="W137" s="208"/>
      <c r="X137" s="208"/>
      <c r="Y137" s="208"/>
      <c r="Z137" s="208"/>
      <c r="AA137" s="208"/>
      <c r="AB137" s="208"/>
      <c r="AC137" s="208"/>
      <c r="AD137" s="208"/>
      <c r="AE137" s="208"/>
      <c r="AF137" s="208"/>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208"/>
      <c r="BD137" s="208"/>
    </row>
    <row r="138" spans="1:56" ht="25.95" customHeight="1">
      <c r="A138" s="841"/>
      <c r="B138" s="840"/>
      <c r="C138" s="803"/>
      <c r="D138" s="856"/>
      <c r="E138" s="854"/>
      <c r="F138" s="827"/>
      <c r="G138" s="214" t="s">
        <v>575</v>
      </c>
      <c r="H138" s="255" t="s">
        <v>574</v>
      </c>
      <c r="I138" s="208"/>
      <c r="J138" s="208"/>
      <c r="K138" s="208"/>
      <c r="L138" s="208"/>
      <c r="M138" s="208"/>
      <c r="N138" s="208"/>
      <c r="O138" s="208"/>
      <c r="P138" s="208"/>
      <c r="Q138" s="208"/>
      <c r="R138" s="208"/>
      <c r="S138" s="208"/>
      <c r="T138" s="208"/>
      <c r="U138" s="208"/>
      <c r="V138" s="208"/>
      <c r="W138" s="208"/>
      <c r="X138" s="208"/>
      <c r="Y138" s="208"/>
      <c r="Z138" s="208"/>
      <c r="AA138" s="208"/>
      <c r="AB138" s="208"/>
      <c r="AC138" s="208"/>
      <c r="AD138" s="208"/>
      <c r="AE138" s="208"/>
      <c r="AF138" s="208"/>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208"/>
      <c r="BD138" s="208"/>
    </row>
    <row r="139" spans="1:56" ht="42" customHeight="1">
      <c r="A139" s="841"/>
      <c r="B139" s="840"/>
      <c r="C139" s="804"/>
      <c r="D139" s="857"/>
      <c r="E139" s="854"/>
      <c r="F139" s="828"/>
      <c r="G139" s="256" t="s">
        <v>566</v>
      </c>
      <c r="H139" s="249" t="s">
        <v>573</v>
      </c>
      <c r="I139" s="208"/>
      <c r="J139" s="208"/>
      <c r="K139" s="208"/>
      <c r="L139" s="208"/>
      <c r="M139" s="208"/>
      <c r="N139" s="208"/>
      <c r="O139" s="208"/>
      <c r="P139" s="208"/>
      <c r="Q139" s="208"/>
      <c r="R139" s="208"/>
      <c r="S139" s="208"/>
      <c r="T139" s="208"/>
      <c r="U139" s="208"/>
      <c r="V139" s="208"/>
      <c r="W139" s="208"/>
      <c r="X139" s="208"/>
      <c r="Y139" s="208"/>
      <c r="Z139" s="208"/>
      <c r="AA139" s="208"/>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208"/>
      <c r="BD139" s="208"/>
    </row>
    <row r="140" spans="1:56" ht="49.95" customHeight="1">
      <c r="A140" s="841"/>
      <c r="B140" s="839" t="s">
        <v>741</v>
      </c>
      <c r="C140" s="852"/>
      <c r="D140" s="855"/>
      <c r="E140" s="854"/>
      <c r="F140" s="829" t="s">
        <v>572</v>
      </c>
      <c r="G140" s="212" t="s">
        <v>571</v>
      </c>
      <c r="H140" s="257" t="s">
        <v>570</v>
      </c>
      <c r="I140" s="208"/>
      <c r="J140" s="208"/>
      <c r="K140" s="208"/>
      <c r="L140" s="208"/>
      <c r="M140" s="208"/>
      <c r="N140" s="208"/>
      <c r="O140" s="208"/>
      <c r="P140" s="208"/>
      <c r="Q140" s="208"/>
      <c r="R140" s="208"/>
      <c r="S140" s="208"/>
      <c r="T140" s="208"/>
      <c r="U140" s="208"/>
      <c r="V140" s="208"/>
      <c r="W140" s="208"/>
      <c r="X140" s="208"/>
      <c r="Y140" s="208"/>
      <c r="Z140" s="208"/>
      <c r="AA140" s="208"/>
      <c r="AB140" s="208"/>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208"/>
      <c r="BD140" s="208"/>
    </row>
    <row r="141" spans="1:56" ht="29.4" customHeight="1">
      <c r="A141" s="841"/>
      <c r="B141" s="840"/>
      <c r="C141" s="803"/>
      <c r="D141" s="856"/>
      <c r="E141" s="854"/>
      <c r="F141" s="815"/>
      <c r="G141" s="249" t="s">
        <v>569</v>
      </c>
      <c r="H141" s="250" t="s">
        <v>568</v>
      </c>
      <c r="I141" s="208"/>
      <c r="J141" s="208"/>
      <c r="K141" s="208"/>
      <c r="L141" s="208"/>
      <c r="M141" s="208"/>
      <c r="N141" s="208"/>
      <c r="O141" s="208"/>
      <c r="P141" s="208"/>
      <c r="Q141" s="208"/>
      <c r="R141" s="208"/>
      <c r="S141" s="208"/>
      <c r="T141" s="208"/>
      <c r="U141" s="208"/>
      <c r="V141" s="208"/>
      <c r="W141" s="208"/>
      <c r="X141" s="208"/>
      <c r="Y141" s="208"/>
      <c r="Z141" s="208"/>
      <c r="AA141" s="208"/>
      <c r="AB141" s="208"/>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208"/>
      <c r="BD141" s="208"/>
    </row>
    <row r="142" spans="1:56" ht="29.4" customHeight="1">
      <c r="A142" s="841"/>
      <c r="B142" s="845"/>
      <c r="C142" s="803"/>
      <c r="D142" s="856"/>
      <c r="E142" s="854"/>
      <c r="F142" s="815"/>
      <c r="G142" s="249" t="s">
        <v>567</v>
      </c>
      <c r="H142" s="250" t="s">
        <v>228</v>
      </c>
      <c r="I142" s="208"/>
      <c r="J142" s="208"/>
      <c r="K142" s="208"/>
      <c r="L142" s="208"/>
      <c r="M142" s="208"/>
      <c r="N142" s="208"/>
      <c r="O142" s="208"/>
      <c r="P142" s="208"/>
      <c r="Q142" s="208"/>
      <c r="R142" s="208"/>
      <c r="S142" s="208"/>
      <c r="T142" s="208"/>
      <c r="U142" s="208"/>
      <c r="V142" s="208"/>
      <c r="W142" s="208"/>
      <c r="X142" s="208"/>
      <c r="Y142" s="208"/>
      <c r="Z142" s="208"/>
      <c r="AA142" s="208"/>
      <c r="AB142" s="208"/>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208"/>
      <c r="BD142" s="208"/>
    </row>
    <row r="143" spans="1:56" ht="49.95" customHeight="1" thickBot="1">
      <c r="A143" s="796"/>
      <c r="B143" s="845"/>
      <c r="C143" s="853"/>
      <c r="D143" s="859"/>
      <c r="E143" s="860"/>
      <c r="F143" s="858"/>
      <c r="G143" s="258" t="s">
        <v>566</v>
      </c>
      <c r="H143" s="259" t="s">
        <v>565</v>
      </c>
      <c r="I143" s="208"/>
      <c r="J143" s="208"/>
      <c r="K143" s="208"/>
      <c r="L143" s="208"/>
      <c r="M143" s="208"/>
      <c r="N143" s="208"/>
      <c r="O143" s="208"/>
      <c r="P143" s="208"/>
      <c r="Q143" s="208"/>
      <c r="R143" s="208"/>
      <c r="S143" s="208"/>
      <c r="T143" s="208"/>
      <c r="U143" s="208"/>
      <c r="V143" s="208"/>
      <c r="W143" s="208"/>
      <c r="X143" s="208"/>
      <c r="Y143" s="208"/>
      <c r="Z143" s="208"/>
      <c r="AA143" s="208"/>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208"/>
      <c r="BD143" s="208"/>
    </row>
    <row r="144" spans="1:56" s="262" customFormat="1" ht="11.4" customHeight="1">
      <c r="A144" s="230"/>
      <c r="B144" s="260"/>
      <c r="C144" s="230"/>
      <c r="D144" s="261"/>
      <c r="E144" s="230"/>
      <c r="F144" s="230"/>
      <c r="G144" s="230"/>
      <c r="H144" s="230"/>
      <c r="I144" s="230"/>
      <c r="J144" s="230"/>
      <c r="K144" s="230"/>
      <c r="L144" s="230"/>
      <c r="M144" s="230"/>
      <c r="N144" s="230"/>
      <c r="O144" s="230"/>
      <c r="P144" s="230"/>
      <c r="Q144" s="230"/>
      <c r="R144" s="230"/>
      <c r="S144" s="230"/>
      <c r="T144" s="230"/>
      <c r="U144" s="230"/>
      <c r="V144" s="230"/>
      <c r="W144" s="230"/>
      <c r="X144" s="230"/>
      <c r="Y144" s="230"/>
      <c r="Z144" s="230"/>
      <c r="AA144" s="230"/>
      <c r="AB144" s="230"/>
      <c r="AC144" s="230"/>
      <c r="AD144" s="230"/>
      <c r="AE144" s="230"/>
      <c r="AF144" s="230"/>
      <c r="AG144" s="230"/>
      <c r="AH144" s="230"/>
      <c r="AI144" s="230"/>
      <c r="AJ144" s="230"/>
      <c r="AK144" s="230"/>
      <c r="AL144" s="230"/>
      <c r="AM144" s="230"/>
      <c r="AN144" s="230"/>
      <c r="AO144" s="230"/>
      <c r="AP144" s="230"/>
      <c r="AQ144" s="230"/>
      <c r="AR144" s="230"/>
      <c r="AS144" s="230"/>
      <c r="AT144" s="230"/>
      <c r="AU144" s="230"/>
      <c r="AV144" s="230"/>
      <c r="AW144" s="230"/>
      <c r="AX144" s="230"/>
      <c r="AY144" s="230"/>
      <c r="AZ144" s="230"/>
      <c r="BA144" s="230"/>
      <c r="BB144" s="230"/>
      <c r="BC144" s="230"/>
      <c r="BD144" s="230"/>
    </row>
    <row r="145" spans="1:56" ht="62.4" customHeight="1">
      <c r="A145" s="263" t="s">
        <v>19</v>
      </c>
      <c r="B145" s="264"/>
      <c r="C145" s="752" t="s">
        <v>564</v>
      </c>
      <c r="D145" s="752"/>
      <c r="E145" s="752"/>
      <c r="F145" s="752"/>
      <c r="G145" s="752"/>
      <c r="H145" s="752"/>
      <c r="I145" s="752"/>
      <c r="J145" s="752"/>
      <c r="K145" s="752"/>
      <c r="L145" s="752"/>
      <c r="M145" s="752"/>
      <c r="N145" s="752"/>
      <c r="O145" s="752"/>
      <c r="P145" s="752"/>
      <c r="Q145" s="752"/>
      <c r="R145" s="752"/>
      <c r="S145" s="752"/>
      <c r="T145" s="752"/>
      <c r="U145" s="752"/>
      <c r="V145" s="752"/>
      <c r="W145" s="752"/>
      <c r="X145" s="752"/>
      <c r="Y145" s="752"/>
      <c r="Z145" s="752"/>
      <c r="AA145" s="752"/>
      <c r="AB145" s="752"/>
      <c r="AC145" s="752"/>
      <c r="AD145" s="752"/>
      <c r="AE145" s="752"/>
      <c r="AF145" s="752"/>
      <c r="AG145" s="752"/>
      <c r="AH145" s="752"/>
      <c r="AI145" s="752"/>
      <c r="AJ145" s="752"/>
      <c r="AK145" s="752"/>
      <c r="AL145" s="752"/>
      <c r="AM145" s="752"/>
      <c r="AN145" s="752"/>
      <c r="AO145" s="752"/>
      <c r="AP145" s="752"/>
      <c r="AQ145" s="752"/>
      <c r="AR145" s="752"/>
      <c r="AS145" s="752"/>
      <c r="AT145" s="752"/>
      <c r="AU145" s="752"/>
      <c r="AV145" s="752"/>
      <c r="AW145" s="752"/>
      <c r="AX145" s="752"/>
      <c r="AY145" s="752"/>
      <c r="AZ145" s="752"/>
      <c r="BA145" s="752"/>
      <c r="BB145" s="752"/>
      <c r="BC145" s="752"/>
      <c r="BD145" s="752"/>
    </row>
    <row r="146" spans="1:56" ht="133.80000000000001" customHeight="1">
      <c r="A146" s="263"/>
      <c r="B146" s="264"/>
      <c r="C146" s="752"/>
      <c r="D146" s="752"/>
      <c r="E146" s="752"/>
      <c r="F146" s="752"/>
      <c r="G146" s="752"/>
      <c r="H146" s="752"/>
      <c r="I146" s="752"/>
      <c r="J146" s="752"/>
      <c r="K146" s="752"/>
      <c r="L146" s="752"/>
      <c r="M146" s="752"/>
      <c r="N146" s="752"/>
      <c r="O146" s="752"/>
      <c r="P146" s="752"/>
      <c r="Q146" s="752"/>
      <c r="R146" s="752"/>
      <c r="S146" s="752"/>
      <c r="T146" s="752"/>
      <c r="U146" s="752"/>
      <c r="V146" s="752"/>
      <c r="W146" s="752"/>
      <c r="X146" s="752"/>
      <c r="Y146" s="752"/>
      <c r="Z146" s="752"/>
      <c r="AA146" s="752"/>
      <c r="AB146" s="752"/>
      <c r="AC146" s="752"/>
      <c r="AD146" s="752"/>
      <c r="AE146" s="752"/>
      <c r="AF146" s="752"/>
      <c r="AG146" s="752"/>
      <c r="AH146" s="752"/>
      <c r="AI146" s="752"/>
      <c r="AJ146" s="752"/>
      <c r="AK146" s="752"/>
      <c r="AL146" s="752"/>
      <c r="AM146" s="752"/>
      <c r="AN146" s="752"/>
      <c r="AO146" s="752"/>
      <c r="AP146" s="752"/>
      <c r="AQ146" s="752"/>
      <c r="AR146" s="752"/>
      <c r="AS146" s="752"/>
      <c r="AT146" s="752"/>
      <c r="AU146" s="752"/>
      <c r="AV146" s="752"/>
      <c r="AW146" s="752"/>
      <c r="AX146" s="752"/>
      <c r="AY146" s="752"/>
      <c r="AZ146" s="752"/>
      <c r="BA146" s="752"/>
      <c r="BB146" s="752"/>
      <c r="BC146" s="752"/>
      <c r="BD146" s="752"/>
    </row>
    <row r="147" spans="1:56" ht="32.4" customHeight="1">
      <c r="A147" s="263" t="s">
        <v>6</v>
      </c>
      <c r="B147" s="263"/>
      <c r="C147" s="265" t="s">
        <v>563</v>
      </c>
      <c r="D147" s="265"/>
      <c r="E147" s="265"/>
      <c r="F147" s="265"/>
      <c r="G147" s="265"/>
      <c r="H147" s="265"/>
      <c r="I147" s="265"/>
      <c r="J147" s="265"/>
      <c r="K147" s="265"/>
      <c r="L147" s="265"/>
      <c r="M147" s="265"/>
      <c r="N147" s="265"/>
      <c r="O147" s="265"/>
      <c r="P147" s="265"/>
      <c r="Q147" s="265"/>
      <c r="R147" s="265"/>
      <c r="S147" s="265"/>
      <c r="T147" s="265"/>
      <c r="U147" s="265"/>
      <c r="V147" s="265"/>
      <c r="W147" s="265"/>
      <c r="X147" s="265"/>
      <c r="Y147" s="265"/>
      <c r="Z147" s="265"/>
      <c r="AA147" s="265"/>
      <c r="AB147" s="265"/>
      <c r="AC147" s="265"/>
      <c r="AD147" s="265"/>
      <c r="AE147" s="265"/>
      <c r="AF147" s="265"/>
      <c r="AG147" s="265"/>
      <c r="AH147" s="265"/>
      <c r="AI147" s="265"/>
      <c r="AJ147" s="265"/>
      <c r="AK147" s="265"/>
      <c r="AL147" s="265"/>
      <c r="AM147" s="265"/>
      <c r="AN147" s="265"/>
      <c r="AO147" s="265"/>
      <c r="AP147" s="265"/>
      <c r="AQ147" s="265"/>
      <c r="AR147" s="265"/>
      <c r="AS147" s="265"/>
      <c r="AT147" s="265"/>
      <c r="AU147" s="265"/>
      <c r="AV147" s="265"/>
      <c r="AW147" s="265"/>
      <c r="AX147" s="265"/>
      <c r="AY147" s="265"/>
      <c r="AZ147" s="265"/>
      <c r="BA147" s="265"/>
      <c r="BB147" s="265"/>
      <c r="BC147" s="265"/>
      <c r="BD147" s="265"/>
    </row>
    <row r="148" spans="1:56" ht="22.2" customHeight="1">
      <c r="A148" s="263" t="s">
        <v>231</v>
      </c>
      <c r="B148" s="264"/>
      <c r="C148" s="266" t="s">
        <v>562</v>
      </c>
      <c r="D148" s="267"/>
      <c r="E148" s="267"/>
      <c r="F148" s="267"/>
      <c r="G148" s="267"/>
      <c r="H148" s="267"/>
      <c r="I148" s="267"/>
      <c r="J148" s="267"/>
      <c r="K148" s="267"/>
      <c r="L148" s="267"/>
      <c r="M148" s="267"/>
      <c r="N148" s="267"/>
      <c r="O148" s="267"/>
      <c r="P148" s="267"/>
      <c r="Q148" s="267"/>
      <c r="R148" s="267"/>
      <c r="S148" s="267"/>
      <c r="T148" s="267"/>
      <c r="U148" s="267"/>
      <c r="V148" s="267"/>
      <c r="W148" s="267"/>
      <c r="X148" s="267"/>
      <c r="Y148" s="267"/>
      <c r="Z148" s="267"/>
      <c r="AA148" s="267"/>
      <c r="AB148" s="267"/>
      <c r="AC148" s="267"/>
      <c r="AD148" s="267"/>
      <c r="AE148" s="267"/>
      <c r="AF148" s="267"/>
      <c r="AG148" s="267"/>
      <c r="AH148" s="267"/>
      <c r="AI148" s="267"/>
      <c r="AJ148" s="267"/>
      <c r="AK148" s="267"/>
      <c r="AL148" s="267"/>
      <c r="AM148" s="267"/>
      <c r="AN148" s="267"/>
      <c r="AO148" s="267"/>
      <c r="AP148" s="267"/>
      <c r="AQ148" s="267"/>
      <c r="AR148" s="267"/>
      <c r="AS148" s="267"/>
      <c r="AT148" s="267"/>
      <c r="AU148" s="267"/>
      <c r="AV148" s="267"/>
      <c r="AW148" s="267"/>
      <c r="AX148" s="267"/>
      <c r="AY148" s="267"/>
      <c r="AZ148" s="267"/>
      <c r="BA148" s="267"/>
      <c r="BB148" s="267"/>
      <c r="BC148" s="267"/>
      <c r="BD148" s="267"/>
    </row>
    <row r="149" spans="1:56" ht="21.6" customHeight="1">
      <c r="A149" s="268" t="s">
        <v>232</v>
      </c>
      <c r="B149" s="269"/>
      <c r="C149" s="270" t="s">
        <v>561</v>
      </c>
      <c r="D149" s="270"/>
      <c r="E149" s="270"/>
      <c r="F149" s="270"/>
      <c r="G149" s="270"/>
      <c r="H149" s="270"/>
      <c r="I149" s="270"/>
      <c r="J149" s="270"/>
      <c r="K149" s="270"/>
      <c r="L149" s="270"/>
      <c r="M149" s="270"/>
      <c r="N149" s="270"/>
      <c r="O149" s="270"/>
      <c r="P149" s="270"/>
      <c r="Q149" s="270"/>
      <c r="R149" s="270"/>
      <c r="S149" s="270"/>
      <c r="T149" s="270"/>
      <c r="U149" s="270"/>
      <c r="V149" s="270"/>
      <c r="W149" s="270"/>
      <c r="X149" s="270"/>
      <c r="Y149" s="270"/>
      <c r="Z149" s="270"/>
      <c r="AA149" s="270"/>
      <c r="AB149" s="270"/>
      <c r="AC149" s="270"/>
      <c r="AD149" s="270"/>
      <c r="AE149" s="270"/>
      <c r="AF149" s="270"/>
      <c r="AG149" s="270"/>
      <c r="AH149" s="270"/>
      <c r="AI149" s="270"/>
      <c r="AJ149" s="270"/>
      <c r="AK149" s="270"/>
      <c r="AL149" s="270"/>
      <c r="AM149" s="270"/>
      <c r="AN149" s="270"/>
      <c r="AO149" s="270"/>
      <c r="AP149" s="270"/>
      <c r="AQ149" s="270"/>
      <c r="AR149" s="270"/>
      <c r="AS149" s="270"/>
      <c r="AT149" s="270"/>
      <c r="AU149" s="270"/>
      <c r="AV149" s="270"/>
      <c r="AW149" s="270"/>
      <c r="AX149" s="270"/>
      <c r="AY149" s="270"/>
      <c r="AZ149" s="270"/>
      <c r="BA149" s="270"/>
      <c r="BB149" s="270"/>
      <c r="BC149" s="270"/>
      <c r="BD149" s="271"/>
    </row>
    <row r="150" spans="1:56" ht="25.2" customHeight="1">
      <c r="A150" s="263" t="s">
        <v>233</v>
      </c>
      <c r="B150" s="272"/>
      <c r="C150" s="271" t="s">
        <v>560</v>
      </c>
      <c r="D150" s="271"/>
      <c r="E150" s="271"/>
      <c r="F150" s="271"/>
      <c r="G150" s="271"/>
      <c r="H150" s="271"/>
      <c r="I150" s="271"/>
      <c r="J150" s="271"/>
      <c r="K150" s="271"/>
      <c r="L150" s="271"/>
      <c r="M150" s="271"/>
      <c r="N150" s="271"/>
      <c r="O150" s="271"/>
      <c r="P150" s="271"/>
      <c r="Q150" s="271"/>
      <c r="R150" s="271"/>
      <c r="S150" s="271"/>
      <c r="T150" s="271"/>
      <c r="U150" s="271"/>
      <c r="V150" s="271"/>
      <c r="W150" s="271"/>
      <c r="X150" s="271"/>
      <c r="Y150" s="271"/>
      <c r="Z150" s="271"/>
      <c r="AA150" s="271"/>
      <c r="AB150" s="271"/>
      <c r="AC150" s="271"/>
      <c r="AD150" s="271"/>
      <c r="AE150" s="271"/>
      <c r="AF150" s="271"/>
      <c r="AG150" s="271"/>
      <c r="AH150" s="271"/>
      <c r="AI150" s="271"/>
      <c r="AJ150" s="271"/>
      <c r="AK150" s="271"/>
      <c r="AL150" s="271"/>
      <c r="AM150" s="271"/>
      <c r="AN150" s="271"/>
      <c r="AO150" s="271"/>
      <c r="AP150" s="271"/>
      <c r="AQ150" s="271"/>
      <c r="AR150" s="271"/>
      <c r="AS150" s="271"/>
      <c r="AT150" s="271"/>
      <c r="AU150" s="271"/>
      <c r="AV150" s="271"/>
      <c r="AW150" s="271"/>
      <c r="AX150" s="271"/>
      <c r="AY150" s="271"/>
      <c r="AZ150" s="271"/>
      <c r="BA150" s="271"/>
      <c r="BB150" s="271"/>
      <c r="BC150" s="271"/>
      <c r="BD150" s="271"/>
    </row>
    <row r="151" spans="1:56" ht="19.2" customHeight="1">
      <c r="A151" s="263" t="s">
        <v>234</v>
      </c>
      <c r="B151" s="272"/>
      <c r="C151" s="752" t="s">
        <v>559</v>
      </c>
      <c r="D151" s="850"/>
      <c r="E151" s="850"/>
      <c r="F151" s="850"/>
      <c r="G151" s="850"/>
      <c r="H151" s="850"/>
      <c r="I151" s="850"/>
      <c r="J151" s="850"/>
      <c r="K151" s="850"/>
      <c r="L151" s="850"/>
      <c r="M151" s="850"/>
      <c r="N151" s="850"/>
      <c r="O151" s="850"/>
      <c r="P151" s="850"/>
      <c r="Q151" s="850"/>
      <c r="R151" s="850"/>
      <c r="S151" s="850"/>
      <c r="T151" s="850"/>
      <c r="U151" s="850"/>
      <c r="V151" s="850"/>
      <c r="W151" s="850"/>
      <c r="X151" s="850"/>
      <c r="Y151" s="850"/>
      <c r="Z151" s="850"/>
      <c r="AA151" s="850"/>
      <c r="AB151" s="850"/>
      <c r="AC151" s="850"/>
      <c r="AD151" s="850"/>
      <c r="AE151" s="850"/>
      <c r="AF151" s="850"/>
      <c r="AG151" s="850"/>
      <c r="AH151" s="850"/>
      <c r="AI151" s="850"/>
      <c r="AJ151" s="850"/>
      <c r="AK151" s="850"/>
      <c r="AL151" s="850"/>
      <c r="AM151" s="850"/>
      <c r="AN151" s="850"/>
      <c r="AO151" s="850"/>
      <c r="AP151" s="850"/>
      <c r="AQ151" s="850"/>
      <c r="AR151" s="850"/>
      <c r="AS151" s="850"/>
      <c r="AT151" s="850"/>
      <c r="AU151" s="850"/>
      <c r="AV151" s="850"/>
      <c r="AW151" s="850"/>
      <c r="AX151" s="850"/>
      <c r="AY151" s="850"/>
      <c r="AZ151" s="850"/>
      <c r="BA151" s="850"/>
      <c r="BB151" s="850"/>
      <c r="BC151" s="850"/>
      <c r="BD151" s="850"/>
    </row>
    <row r="152" spans="1:56" ht="13.8">
      <c r="A152" s="263"/>
      <c r="B152" s="272"/>
      <c r="C152" s="850"/>
      <c r="D152" s="850"/>
      <c r="E152" s="850"/>
      <c r="F152" s="850"/>
      <c r="G152" s="850"/>
      <c r="H152" s="850"/>
      <c r="I152" s="850"/>
      <c r="J152" s="850"/>
      <c r="K152" s="850"/>
      <c r="L152" s="850"/>
      <c r="M152" s="850"/>
      <c r="N152" s="850"/>
      <c r="O152" s="850"/>
      <c r="P152" s="850"/>
      <c r="Q152" s="850"/>
      <c r="R152" s="850"/>
      <c r="S152" s="850"/>
      <c r="T152" s="850"/>
      <c r="U152" s="850"/>
      <c r="V152" s="850"/>
      <c r="W152" s="850"/>
      <c r="X152" s="850"/>
      <c r="Y152" s="850"/>
      <c r="Z152" s="850"/>
      <c r="AA152" s="850"/>
      <c r="AB152" s="850"/>
      <c r="AC152" s="850"/>
      <c r="AD152" s="850"/>
      <c r="AE152" s="850"/>
      <c r="AF152" s="850"/>
      <c r="AG152" s="850"/>
      <c r="AH152" s="850"/>
      <c r="AI152" s="850"/>
      <c r="AJ152" s="850"/>
      <c r="AK152" s="850"/>
      <c r="AL152" s="850"/>
      <c r="AM152" s="850"/>
      <c r="AN152" s="850"/>
      <c r="AO152" s="850"/>
      <c r="AP152" s="850"/>
      <c r="AQ152" s="850"/>
      <c r="AR152" s="850"/>
      <c r="AS152" s="850"/>
      <c r="AT152" s="850"/>
      <c r="AU152" s="850"/>
      <c r="AV152" s="850"/>
      <c r="AW152" s="850"/>
      <c r="AX152" s="850"/>
      <c r="AY152" s="850"/>
      <c r="AZ152" s="850"/>
      <c r="BA152" s="850"/>
      <c r="BB152" s="850"/>
      <c r="BC152" s="850"/>
      <c r="BD152" s="850"/>
    </row>
    <row r="153" spans="1:56" ht="34.799999999999997" customHeight="1">
      <c r="A153" s="263"/>
      <c r="B153" s="272"/>
      <c r="C153" s="850"/>
      <c r="D153" s="850"/>
      <c r="E153" s="850"/>
      <c r="F153" s="850"/>
      <c r="G153" s="850"/>
      <c r="H153" s="850"/>
      <c r="I153" s="850"/>
      <c r="J153" s="850"/>
      <c r="K153" s="850"/>
      <c r="L153" s="850"/>
      <c r="M153" s="850"/>
      <c r="N153" s="850"/>
      <c r="O153" s="850"/>
      <c r="P153" s="850"/>
      <c r="Q153" s="850"/>
      <c r="R153" s="850"/>
      <c r="S153" s="850"/>
      <c r="T153" s="850"/>
      <c r="U153" s="850"/>
      <c r="V153" s="850"/>
      <c r="W153" s="850"/>
      <c r="X153" s="850"/>
      <c r="Y153" s="850"/>
      <c r="Z153" s="850"/>
      <c r="AA153" s="850"/>
      <c r="AB153" s="850"/>
      <c r="AC153" s="850"/>
      <c r="AD153" s="850"/>
      <c r="AE153" s="850"/>
      <c r="AF153" s="850"/>
      <c r="AG153" s="850"/>
      <c r="AH153" s="850"/>
      <c r="AI153" s="850"/>
      <c r="AJ153" s="850"/>
      <c r="AK153" s="850"/>
      <c r="AL153" s="850"/>
      <c r="AM153" s="850"/>
      <c r="AN153" s="850"/>
      <c r="AO153" s="850"/>
      <c r="AP153" s="850"/>
      <c r="AQ153" s="850"/>
      <c r="AR153" s="850"/>
      <c r="AS153" s="850"/>
      <c r="AT153" s="850"/>
      <c r="AU153" s="850"/>
      <c r="AV153" s="850"/>
      <c r="AW153" s="850"/>
      <c r="AX153" s="850"/>
      <c r="AY153" s="850"/>
      <c r="AZ153" s="850"/>
      <c r="BA153" s="850"/>
      <c r="BB153" s="850"/>
      <c r="BC153" s="850"/>
      <c r="BD153" s="850"/>
    </row>
    <row r="154" spans="1:56" ht="19.2" customHeight="1">
      <c r="A154" s="263" t="s">
        <v>235</v>
      </c>
      <c r="B154" s="264"/>
      <c r="C154" s="851" t="s">
        <v>558</v>
      </c>
      <c r="D154" s="851"/>
      <c r="E154" s="851"/>
      <c r="F154" s="851"/>
      <c r="G154" s="851"/>
      <c r="H154" s="851"/>
      <c r="I154" s="851"/>
      <c r="J154" s="851"/>
      <c r="K154" s="851"/>
      <c r="L154" s="851"/>
      <c r="M154" s="851"/>
      <c r="N154" s="851"/>
      <c r="O154" s="851"/>
      <c r="P154" s="851"/>
      <c r="Q154" s="851"/>
      <c r="R154" s="851"/>
      <c r="S154" s="851"/>
      <c r="T154" s="851"/>
      <c r="U154" s="851"/>
      <c r="V154" s="851"/>
      <c r="W154" s="851"/>
      <c r="X154" s="851"/>
      <c r="Y154" s="851"/>
      <c r="Z154" s="851"/>
      <c r="AA154" s="851"/>
      <c r="AB154" s="851"/>
      <c r="AC154" s="851"/>
      <c r="AD154" s="851"/>
      <c r="AE154" s="851"/>
      <c r="AF154" s="851"/>
      <c r="AG154" s="851"/>
      <c r="AH154" s="851"/>
      <c r="AI154" s="851"/>
      <c r="AJ154" s="851"/>
      <c r="AK154" s="851"/>
      <c r="AL154" s="851"/>
      <c r="AM154" s="851"/>
      <c r="AN154" s="851"/>
      <c r="AO154" s="851"/>
      <c r="AP154" s="851"/>
      <c r="AQ154" s="851"/>
      <c r="AR154" s="851"/>
      <c r="AS154" s="851"/>
      <c r="AT154" s="851"/>
      <c r="AU154" s="851"/>
      <c r="AV154" s="851"/>
      <c r="AW154" s="851"/>
      <c r="AX154" s="851"/>
      <c r="AY154" s="851"/>
      <c r="AZ154" s="851"/>
      <c r="BA154" s="851"/>
      <c r="BB154" s="851"/>
      <c r="BC154" s="851"/>
      <c r="BD154" s="851"/>
    </row>
    <row r="155" spans="1:56" ht="16.2" customHeight="1">
      <c r="A155" s="263"/>
      <c r="B155" s="264"/>
      <c r="C155" s="851"/>
      <c r="D155" s="851"/>
      <c r="E155" s="851"/>
      <c r="F155" s="851"/>
      <c r="G155" s="851"/>
      <c r="H155" s="851"/>
      <c r="I155" s="851"/>
      <c r="J155" s="851"/>
      <c r="K155" s="851"/>
      <c r="L155" s="851"/>
      <c r="M155" s="851"/>
      <c r="N155" s="851"/>
      <c r="O155" s="851"/>
      <c r="P155" s="851"/>
      <c r="Q155" s="851"/>
      <c r="R155" s="851"/>
      <c r="S155" s="851"/>
      <c r="T155" s="851"/>
      <c r="U155" s="851"/>
      <c r="V155" s="851"/>
      <c r="W155" s="851"/>
      <c r="X155" s="851"/>
      <c r="Y155" s="851"/>
      <c r="Z155" s="851"/>
      <c r="AA155" s="851"/>
      <c r="AB155" s="851"/>
      <c r="AC155" s="851"/>
      <c r="AD155" s="851"/>
      <c r="AE155" s="851"/>
      <c r="AF155" s="851"/>
      <c r="AG155" s="851"/>
      <c r="AH155" s="851"/>
      <c r="AI155" s="851"/>
      <c r="AJ155" s="851"/>
      <c r="AK155" s="851"/>
      <c r="AL155" s="851"/>
      <c r="AM155" s="851"/>
      <c r="AN155" s="851"/>
      <c r="AO155" s="851"/>
      <c r="AP155" s="851"/>
      <c r="AQ155" s="851"/>
      <c r="AR155" s="851"/>
      <c r="AS155" s="851"/>
      <c r="AT155" s="851"/>
      <c r="AU155" s="851"/>
      <c r="AV155" s="851"/>
      <c r="AW155" s="851"/>
      <c r="AX155" s="851"/>
      <c r="AY155" s="851"/>
      <c r="AZ155" s="851"/>
      <c r="BA155" s="851"/>
      <c r="BB155" s="851"/>
      <c r="BC155" s="851"/>
      <c r="BD155" s="851"/>
    </row>
    <row r="156" spans="1:56" ht="17.399999999999999" customHeight="1">
      <c r="A156" s="263" t="s">
        <v>557</v>
      </c>
      <c r="B156" s="264"/>
      <c r="C156" s="851" t="s">
        <v>556</v>
      </c>
      <c r="D156" s="851"/>
      <c r="E156" s="851"/>
      <c r="F156" s="851"/>
      <c r="G156" s="851"/>
      <c r="H156" s="851"/>
      <c r="I156" s="851"/>
      <c r="J156" s="851"/>
      <c r="K156" s="851"/>
      <c r="L156" s="851"/>
      <c r="M156" s="851"/>
      <c r="N156" s="851"/>
      <c r="O156" s="851"/>
      <c r="P156" s="851"/>
      <c r="Q156" s="851"/>
      <c r="R156" s="851"/>
      <c r="S156" s="851"/>
      <c r="T156" s="851"/>
      <c r="U156" s="851"/>
      <c r="V156" s="851"/>
      <c r="W156" s="851"/>
      <c r="X156" s="851"/>
      <c r="Y156" s="851"/>
      <c r="Z156" s="851"/>
      <c r="AA156" s="851"/>
      <c r="AB156" s="851"/>
      <c r="AC156" s="851"/>
      <c r="AD156" s="851"/>
      <c r="AE156" s="851"/>
      <c r="AF156" s="851"/>
      <c r="AG156" s="851"/>
      <c r="AH156" s="851"/>
      <c r="AI156" s="851"/>
      <c r="AJ156" s="851"/>
      <c r="AK156" s="851"/>
      <c r="AL156" s="851"/>
      <c r="AM156" s="851"/>
      <c r="AN156" s="851"/>
      <c r="AO156" s="851"/>
      <c r="AP156" s="851"/>
      <c r="AQ156" s="851"/>
      <c r="AR156" s="851"/>
      <c r="AS156" s="851"/>
      <c r="AT156" s="851"/>
      <c r="AU156" s="851"/>
      <c r="AV156" s="851"/>
      <c r="AW156" s="851"/>
      <c r="AX156" s="851"/>
      <c r="AY156" s="851"/>
      <c r="AZ156" s="851"/>
      <c r="BA156" s="851"/>
      <c r="BB156" s="851"/>
      <c r="BC156" s="851"/>
      <c r="BD156" s="273"/>
    </row>
    <row r="157" spans="1:56" ht="21.6" customHeight="1">
      <c r="A157" s="268" t="s">
        <v>58</v>
      </c>
      <c r="B157" s="269"/>
      <c r="C157" s="273" t="s">
        <v>555</v>
      </c>
      <c r="D157" s="273"/>
      <c r="E157" s="273"/>
      <c r="F157" s="273"/>
      <c r="G157" s="273"/>
      <c r="H157" s="273"/>
      <c r="I157" s="273"/>
      <c r="J157" s="273"/>
      <c r="K157" s="273"/>
      <c r="L157" s="273"/>
      <c r="M157" s="273"/>
      <c r="N157" s="273"/>
      <c r="O157" s="273"/>
      <c r="P157" s="273"/>
      <c r="Q157" s="273"/>
      <c r="R157" s="273"/>
      <c r="S157" s="273"/>
      <c r="T157" s="273"/>
      <c r="U157" s="273"/>
      <c r="V157" s="273"/>
      <c r="W157" s="273"/>
      <c r="X157" s="273"/>
      <c r="Y157" s="273"/>
      <c r="Z157" s="273"/>
      <c r="AA157" s="273"/>
      <c r="AB157" s="273"/>
      <c r="AC157" s="273"/>
      <c r="AD157" s="273"/>
      <c r="AE157" s="273"/>
      <c r="AF157" s="273"/>
      <c r="AG157" s="273"/>
      <c r="AH157" s="273"/>
      <c r="AI157" s="273"/>
      <c r="AJ157" s="273"/>
      <c r="AK157" s="273"/>
      <c r="AL157" s="273"/>
      <c r="AM157" s="273"/>
      <c r="AN157" s="273"/>
      <c r="AO157" s="273"/>
      <c r="AP157" s="273"/>
      <c r="AQ157" s="273"/>
      <c r="AR157" s="273"/>
      <c r="AS157" s="273"/>
      <c r="AT157" s="273"/>
      <c r="AU157" s="273"/>
      <c r="AV157" s="273"/>
      <c r="AW157" s="273"/>
      <c r="AX157" s="273"/>
      <c r="AY157" s="273"/>
      <c r="AZ157" s="273"/>
      <c r="BA157" s="273"/>
      <c r="BB157" s="273"/>
      <c r="BC157" s="273"/>
      <c r="BD157" s="273"/>
    </row>
    <row r="158" spans="1:56" ht="19.8" customHeight="1">
      <c r="A158" s="268"/>
      <c r="B158" s="269"/>
      <c r="C158" s="273" t="s">
        <v>554</v>
      </c>
      <c r="D158" s="273"/>
      <c r="E158" s="273"/>
      <c r="F158" s="273"/>
      <c r="G158" s="273"/>
      <c r="H158" s="273"/>
      <c r="I158" s="273"/>
      <c r="J158" s="273"/>
      <c r="K158" s="273"/>
      <c r="L158" s="273"/>
      <c r="M158" s="273"/>
      <c r="N158" s="273"/>
      <c r="O158" s="273"/>
      <c r="P158" s="273"/>
      <c r="Q158" s="273"/>
      <c r="R158" s="273"/>
      <c r="S158" s="273"/>
      <c r="T158" s="273"/>
      <c r="U158" s="273"/>
      <c r="V158" s="273"/>
      <c r="W158" s="273"/>
      <c r="X158" s="273"/>
      <c r="Y158" s="273"/>
      <c r="Z158" s="273"/>
      <c r="AA158" s="273"/>
      <c r="AB158" s="273"/>
      <c r="AC158" s="273"/>
      <c r="AD158" s="273"/>
      <c r="AE158" s="273"/>
      <c r="AF158" s="273"/>
      <c r="AG158" s="273"/>
      <c r="AH158" s="273"/>
      <c r="AI158" s="273"/>
      <c r="AJ158" s="273"/>
      <c r="AK158" s="273"/>
      <c r="AL158" s="273"/>
      <c r="AM158" s="273"/>
      <c r="AN158" s="273"/>
      <c r="AO158" s="273"/>
      <c r="AP158" s="273"/>
      <c r="AQ158" s="273"/>
      <c r="AR158" s="273"/>
      <c r="AS158" s="273"/>
      <c r="AT158" s="273"/>
      <c r="AU158" s="273"/>
      <c r="AV158" s="273"/>
      <c r="AW158" s="273"/>
      <c r="AX158" s="273"/>
      <c r="AY158" s="273"/>
      <c r="AZ158" s="273"/>
      <c r="BA158" s="273"/>
      <c r="BB158" s="273"/>
      <c r="BC158" s="273"/>
      <c r="BD158" s="273"/>
    </row>
    <row r="159" spans="1:56" ht="18" customHeight="1">
      <c r="A159" s="268" t="s">
        <v>553</v>
      </c>
      <c r="B159" s="269"/>
      <c r="C159" s="273" t="s">
        <v>552</v>
      </c>
      <c r="D159" s="273"/>
      <c r="E159" s="273"/>
      <c r="F159" s="273"/>
      <c r="G159" s="273"/>
      <c r="H159" s="273"/>
      <c r="I159" s="273"/>
      <c r="J159" s="273"/>
      <c r="K159" s="273"/>
      <c r="L159" s="273"/>
      <c r="M159" s="273"/>
      <c r="N159" s="273"/>
      <c r="O159" s="273"/>
      <c r="P159" s="273"/>
      <c r="Q159" s="273"/>
      <c r="R159" s="273"/>
      <c r="S159" s="273"/>
      <c r="T159" s="273"/>
      <c r="U159" s="273"/>
      <c r="V159" s="273"/>
      <c r="W159" s="273"/>
      <c r="X159" s="273"/>
      <c r="Y159" s="273"/>
      <c r="Z159" s="273"/>
      <c r="AA159" s="273"/>
      <c r="AB159" s="273"/>
      <c r="AC159" s="273"/>
      <c r="AD159" s="273"/>
      <c r="AE159" s="273"/>
      <c r="AF159" s="273"/>
      <c r="AG159" s="273"/>
      <c r="AH159" s="273"/>
      <c r="AI159" s="273"/>
      <c r="AJ159" s="273"/>
      <c r="AK159" s="273"/>
      <c r="AL159" s="273"/>
      <c r="AM159" s="273"/>
      <c r="AN159" s="273"/>
      <c r="AO159" s="273"/>
      <c r="AP159" s="273"/>
      <c r="AQ159" s="273"/>
      <c r="AR159" s="273"/>
      <c r="AS159" s="273"/>
      <c r="AT159" s="273"/>
      <c r="AU159" s="273"/>
      <c r="AV159" s="273"/>
      <c r="AW159" s="273"/>
      <c r="AX159" s="273"/>
      <c r="AY159" s="273"/>
      <c r="AZ159" s="273"/>
      <c r="BA159" s="273"/>
      <c r="BB159" s="273"/>
      <c r="BC159" s="273"/>
      <c r="BD159" s="273"/>
    </row>
    <row r="160" spans="1:56" ht="28.8" customHeight="1">
      <c r="A160" s="268" t="s">
        <v>551</v>
      </c>
      <c r="B160" s="269"/>
      <c r="C160" s="273" t="s">
        <v>550</v>
      </c>
      <c r="D160" s="273"/>
      <c r="E160" s="273"/>
      <c r="F160" s="273"/>
      <c r="G160" s="273"/>
      <c r="H160" s="273"/>
      <c r="I160" s="273"/>
      <c r="J160" s="273"/>
      <c r="K160" s="273"/>
      <c r="L160" s="273"/>
      <c r="M160" s="273"/>
      <c r="N160" s="273"/>
      <c r="O160" s="273"/>
      <c r="P160" s="273"/>
      <c r="Q160" s="273"/>
      <c r="R160" s="273"/>
      <c r="S160" s="273"/>
      <c r="T160" s="273"/>
      <c r="U160" s="273"/>
      <c r="V160" s="273"/>
      <c r="W160" s="273"/>
      <c r="X160" s="273"/>
      <c r="Y160" s="273"/>
      <c r="Z160" s="273"/>
      <c r="AA160" s="273"/>
      <c r="AB160" s="273"/>
      <c r="AC160" s="273"/>
      <c r="AD160" s="273"/>
      <c r="AE160" s="273"/>
      <c r="AF160" s="273"/>
      <c r="AG160" s="273"/>
      <c r="AH160" s="273"/>
      <c r="AI160" s="273"/>
      <c r="AJ160" s="273"/>
      <c r="AK160" s="273"/>
      <c r="AL160" s="273"/>
      <c r="AM160" s="273"/>
      <c r="AN160" s="273"/>
      <c r="AO160" s="273"/>
      <c r="AP160" s="273"/>
      <c r="AQ160" s="273"/>
      <c r="AR160" s="273"/>
      <c r="AS160" s="273"/>
      <c r="AT160" s="273"/>
      <c r="AU160" s="273"/>
      <c r="AV160" s="273"/>
      <c r="AW160" s="273"/>
      <c r="AX160" s="273"/>
      <c r="AY160" s="273"/>
      <c r="AZ160" s="273"/>
      <c r="BA160" s="273"/>
      <c r="BB160" s="273"/>
      <c r="BC160" s="273"/>
      <c r="BD160" s="273"/>
    </row>
    <row r="161" spans="1:56" ht="51" customHeight="1">
      <c r="A161" s="274" t="s">
        <v>549</v>
      </c>
      <c r="B161" s="269"/>
      <c r="C161" s="752" t="s">
        <v>548</v>
      </c>
      <c r="D161" s="752"/>
      <c r="E161" s="752"/>
      <c r="F161" s="752"/>
      <c r="G161" s="752"/>
      <c r="H161" s="752"/>
      <c r="I161" s="752"/>
      <c r="J161" s="752"/>
      <c r="K161" s="752"/>
      <c r="L161" s="752"/>
      <c r="M161" s="752"/>
      <c r="N161" s="752"/>
      <c r="O161" s="752"/>
      <c r="P161" s="752"/>
      <c r="Q161" s="752"/>
      <c r="R161" s="752"/>
      <c r="S161" s="752"/>
      <c r="T161" s="752"/>
      <c r="U161" s="752"/>
      <c r="V161" s="752"/>
      <c r="W161" s="752"/>
      <c r="X161" s="752"/>
      <c r="Y161" s="752"/>
      <c r="Z161" s="752"/>
      <c r="AA161" s="752"/>
      <c r="AB161" s="752"/>
      <c r="AC161" s="752"/>
      <c r="AD161" s="752"/>
      <c r="AE161" s="752"/>
      <c r="AF161" s="752"/>
      <c r="AG161" s="752"/>
      <c r="AH161" s="752"/>
      <c r="AI161" s="752"/>
      <c r="AJ161" s="752"/>
      <c r="AK161" s="752"/>
      <c r="AL161" s="752"/>
      <c r="AM161" s="752"/>
      <c r="AN161" s="752"/>
      <c r="AO161" s="752"/>
      <c r="AP161" s="752"/>
      <c r="AQ161" s="752"/>
      <c r="AR161" s="752"/>
      <c r="AS161" s="752"/>
      <c r="AT161" s="752"/>
      <c r="AU161" s="752"/>
      <c r="AV161" s="752"/>
      <c r="AW161" s="752"/>
      <c r="AX161" s="752"/>
      <c r="AY161" s="752"/>
      <c r="AZ161" s="752"/>
      <c r="BA161" s="752"/>
      <c r="BB161" s="752"/>
      <c r="BC161" s="752"/>
      <c r="BD161" s="752"/>
    </row>
    <row r="162" spans="1:56" ht="32.4" customHeight="1">
      <c r="A162" s="274" t="s">
        <v>547</v>
      </c>
      <c r="B162" s="269"/>
      <c r="C162" s="752" t="s">
        <v>546</v>
      </c>
      <c r="D162" s="850"/>
      <c r="E162" s="850"/>
      <c r="F162" s="850"/>
      <c r="G162" s="850"/>
      <c r="H162" s="850"/>
      <c r="I162" s="850"/>
      <c r="J162" s="850"/>
      <c r="K162" s="850"/>
      <c r="L162" s="850"/>
      <c r="M162" s="850"/>
      <c r="N162" s="850"/>
      <c r="O162" s="850"/>
      <c r="P162" s="850"/>
      <c r="Q162" s="850"/>
      <c r="R162" s="850"/>
      <c r="S162" s="850"/>
      <c r="T162" s="850"/>
      <c r="U162" s="850"/>
      <c r="V162" s="850"/>
      <c r="W162" s="850"/>
      <c r="X162" s="850"/>
      <c r="Y162" s="850"/>
      <c r="Z162" s="850"/>
      <c r="AA162" s="850"/>
      <c r="AB162" s="850"/>
      <c r="AC162" s="850"/>
      <c r="AD162" s="850"/>
      <c r="AE162" s="850"/>
      <c r="AF162" s="850"/>
      <c r="AG162" s="850"/>
      <c r="AH162" s="850"/>
      <c r="AI162" s="850"/>
      <c r="AJ162" s="850"/>
      <c r="AK162" s="850"/>
      <c r="AL162" s="850"/>
      <c r="AM162" s="850"/>
      <c r="AN162" s="850"/>
      <c r="AO162" s="850"/>
      <c r="AP162" s="850"/>
      <c r="AQ162" s="850"/>
      <c r="AR162" s="850"/>
      <c r="AS162" s="850"/>
      <c r="AT162" s="850"/>
      <c r="AU162" s="850"/>
      <c r="AV162" s="850"/>
      <c r="AW162" s="850"/>
      <c r="AX162" s="850"/>
      <c r="AY162" s="850"/>
      <c r="AZ162" s="850"/>
      <c r="BA162" s="850"/>
      <c r="BB162" s="850"/>
      <c r="BC162" s="850"/>
      <c r="BD162" s="850"/>
    </row>
    <row r="163" spans="1:56" ht="21.6" customHeight="1">
      <c r="A163" s="274" t="s">
        <v>545</v>
      </c>
      <c r="B163" s="275"/>
      <c r="C163" s="276" t="s">
        <v>544</v>
      </c>
      <c r="D163" s="276"/>
      <c r="E163" s="273"/>
      <c r="F163" s="273"/>
      <c r="G163" s="273"/>
      <c r="H163" s="273"/>
      <c r="I163" s="273"/>
      <c r="J163" s="273"/>
      <c r="K163" s="273"/>
      <c r="L163" s="273"/>
      <c r="M163" s="273"/>
      <c r="N163" s="273"/>
      <c r="O163" s="273"/>
      <c r="P163" s="273"/>
      <c r="Q163" s="273"/>
      <c r="R163" s="273"/>
      <c r="S163" s="273"/>
      <c r="T163" s="273"/>
      <c r="U163" s="273"/>
      <c r="V163" s="273"/>
      <c r="W163" s="273"/>
      <c r="X163" s="273"/>
      <c r="Y163" s="273"/>
      <c r="Z163" s="273"/>
      <c r="AA163" s="273"/>
      <c r="AB163" s="273"/>
      <c r="AC163" s="273"/>
      <c r="AD163" s="273"/>
      <c r="AE163" s="273"/>
      <c r="AF163" s="273"/>
      <c r="AG163" s="273"/>
      <c r="AH163" s="273"/>
      <c r="AI163" s="273"/>
      <c r="AJ163" s="273"/>
      <c r="AK163" s="273"/>
      <c r="AL163" s="273"/>
      <c r="AM163" s="273"/>
      <c r="AN163" s="273"/>
      <c r="AO163" s="273"/>
      <c r="AP163" s="273"/>
      <c r="AQ163" s="273"/>
      <c r="AR163" s="273"/>
      <c r="AS163" s="273"/>
      <c r="AT163" s="273"/>
      <c r="AU163" s="273"/>
      <c r="AV163" s="273"/>
      <c r="AW163" s="273"/>
      <c r="AX163" s="273"/>
      <c r="AY163" s="273"/>
      <c r="AZ163" s="273"/>
      <c r="BA163" s="273"/>
      <c r="BB163" s="273"/>
      <c r="BC163" s="273"/>
      <c r="BD163" s="273"/>
    </row>
    <row r="164" spans="1:56" ht="33.6" customHeight="1">
      <c r="A164" s="274" t="s">
        <v>543</v>
      </c>
      <c r="B164" s="275"/>
      <c r="C164" s="752" t="s">
        <v>542</v>
      </c>
      <c r="D164" s="850"/>
      <c r="E164" s="850"/>
      <c r="F164" s="850"/>
      <c r="G164" s="850"/>
      <c r="H164" s="850"/>
      <c r="I164" s="850"/>
      <c r="J164" s="850"/>
      <c r="K164" s="850"/>
      <c r="L164" s="850"/>
      <c r="M164" s="850"/>
      <c r="N164" s="850"/>
      <c r="O164" s="850"/>
      <c r="P164" s="850"/>
      <c r="Q164" s="850"/>
      <c r="R164" s="850"/>
      <c r="S164" s="850"/>
      <c r="T164" s="850"/>
      <c r="U164" s="850"/>
      <c r="V164" s="850"/>
      <c r="W164" s="850"/>
      <c r="X164" s="850"/>
      <c r="Y164" s="850"/>
      <c r="Z164" s="850"/>
      <c r="AA164" s="850"/>
      <c r="AB164" s="850"/>
      <c r="AC164" s="850"/>
      <c r="AD164" s="850"/>
      <c r="AE164" s="850"/>
      <c r="AF164" s="850"/>
      <c r="AG164" s="850"/>
      <c r="AH164" s="850"/>
      <c r="AI164" s="850"/>
      <c r="AJ164" s="850"/>
      <c r="AK164" s="850"/>
      <c r="AL164" s="850"/>
      <c r="AM164" s="850"/>
      <c r="AN164" s="850"/>
      <c r="AO164" s="850"/>
      <c r="AP164" s="850"/>
      <c r="AQ164" s="850"/>
      <c r="AR164" s="850"/>
      <c r="AS164" s="850"/>
      <c r="AT164" s="850"/>
      <c r="AU164" s="850"/>
      <c r="AV164" s="850"/>
      <c r="AW164" s="850"/>
      <c r="AX164" s="850"/>
      <c r="AY164" s="850"/>
      <c r="AZ164" s="850"/>
      <c r="BA164" s="850"/>
      <c r="BB164" s="850"/>
      <c r="BC164" s="850"/>
      <c r="BD164" s="850"/>
    </row>
    <row r="165" spans="1:56" ht="27" customHeight="1">
      <c r="A165" s="274" t="s">
        <v>541</v>
      </c>
      <c r="B165" s="275"/>
      <c r="C165" s="752" t="s">
        <v>540</v>
      </c>
      <c r="D165" s="752"/>
      <c r="E165" s="752"/>
      <c r="F165" s="752"/>
      <c r="G165" s="752"/>
      <c r="H165" s="752"/>
      <c r="I165" s="277"/>
      <c r="J165" s="277"/>
      <c r="K165" s="277"/>
      <c r="L165" s="277"/>
      <c r="M165" s="277"/>
      <c r="N165" s="277"/>
      <c r="O165" s="277"/>
      <c r="P165" s="277"/>
      <c r="Q165" s="277"/>
      <c r="R165" s="277"/>
      <c r="S165" s="277"/>
      <c r="T165" s="277"/>
      <c r="U165" s="277"/>
      <c r="V165" s="277"/>
      <c r="W165" s="277"/>
      <c r="X165" s="277"/>
      <c r="Y165" s="277"/>
      <c r="Z165" s="277"/>
      <c r="AA165" s="277"/>
      <c r="AB165" s="277"/>
      <c r="AC165" s="277"/>
      <c r="AD165" s="277"/>
      <c r="AE165" s="277"/>
      <c r="AF165" s="277"/>
      <c r="AG165" s="277"/>
      <c r="AH165" s="277"/>
      <c r="AI165" s="277"/>
      <c r="AJ165" s="277"/>
      <c r="AK165" s="277"/>
      <c r="AL165" s="277"/>
      <c r="AM165" s="277"/>
      <c r="AN165" s="277"/>
      <c r="AO165" s="277"/>
      <c r="AP165" s="277"/>
      <c r="AQ165" s="277"/>
      <c r="AR165" s="277"/>
      <c r="AS165" s="277"/>
      <c r="AT165" s="277"/>
      <c r="AU165" s="277"/>
      <c r="AV165" s="277"/>
      <c r="AW165" s="277"/>
      <c r="AX165" s="277"/>
      <c r="AY165" s="277"/>
      <c r="AZ165" s="277"/>
      <c r="BA165" s="277"/>
      <c r="BB165" s="277"/>
      <c r="BC165" s="277"/>
      <c r="BD165" s="277"/>
    </row>
    <row r="166" spans="1:56" ht="27.6" customHeight="1">
      <c r="A166" s="274" t="s">
        <v>539</v>
      </c>
      <c r="B166" s="275"/>
      <c r="C166" s="752" t="s">
        <v>538</v>
      </c>
      <c r="D166" s="752"/>
      <c r="E166" s="752"/>
      <c r="F166" s="752"/>
      <c r="G166" s="752"/>
      <c r="H166" s="752"/>
      <c r="I166" s="277"/>
      <c r="J166" s="277"/>
      <c r="K166" s="277"/>
      <c r="L166" s="277"/>
      <c r="M166" s="277"/>
      <c r="N166" s="277"/>
      <c r="O166" s="277"/>
      <c r="P166" s="277"/>
      <c r="Q166" s="277"/>
      <c r="R166" s="277"/>
      <c r="S166" s="277"/>
      <c r="T166" s="277"/>
      <c r="U166" s="277"/>
      <c r="V166" s="277"/>
      <c r="W166" s="277"/>
      <c r="X166" s="277"/>
      <c r="Y166" s="277"/>
      <c r="Z166" s="277"/>
      <c r="AA166" s="277"/>
      <c r="AB166" s="277"/>
      <c r="AC166" s="277"/>
      <c r="AD166" s="277"/>
      <c r="AE166" s="277"/>
      <c r="AF166" s="277"/>
      <c r="AG166" s="277"/>
      <c r="AH166" s="277"/>
      <c r="AI166" s="277"/>
      <c r="AJ166" s="277"/>
      <c r="AK166" s="277"/>
      <c r="AL166" s="277"/>
      <c r="AM166" s="277"/>
      <c r="AN166" s="277"/>
      <c r="AO166" s="277"/>
      <c r="AP166" s="277"/>
      <c r="AQ166" s="277"/>
      <c r="AR166" s="277"/>
      <c r="AS166" s="277"/>
      <c r="AT166" s="277"/>
      <c r="AU166" s="277"/>
      <c r="AV166" s="277"/>
      <c r="AW166" s="277"/>
      <c r="AX166" s="277"/>
      <c r="AY166" s="277"/>
      <c r="AZ166" s="277"/>
      <c r="BA166" s="277"/>
      <c r="BB166" s="277"/>
      <c r="BC166" s="277"/>
      <c r="BD166" s="277"/>
    </row>
    <row r="167" spans="1:56" ht="39.6" customHeight="1">
      <c r="A167" s="278" t="s">
        <v>537</v>
      </c>
      <c r="B167" s="278"/>
      <c r="C167" s="753" t="s">
        <v>536</v>
      </c>
      <c r="D167" s="754"/>
      <c r="E167" s="754"/>
      <c r="F167" s="754"/>
      <c r="G167" s="754"/>
      <c r="H167" s="754"/>
      <c r="I167" s="279"/>
      <c r="J167" s="279"/>
      <c r="K167" s="279"/>
      <c r="L167" s="279"/>
      <c r="M167" s="279"/>
      <c r="N167" s="279"/>
      <c r="O167" s="279"/>
      <c r="P167" s="279"/>
      <c r="Q167" s="279"/>
      <c r="R167" s="279"/>
      <c r="S167" s="279"/>
      <c r="T167" s="279"/>
      <c r="U167" s="279"/>
      <c r="V167" s="279"/>
      <c r="W167" s="279"/>
      <c r="X167" s="279"/>
      <c r="Y167" s="279"/>
      <c r="Z167" s="279"/>
      <c r="AA167" s="279"/>
      <c r="AB167" s="279"/>
      <c r="AC167" s="279"/>
      <c r="AD167" s="279"/>
      <c r="AE167" s="279"/>
      <c r="AF167" s="279"/>
      <c r="AG167" s="279"/>
      <c r="AH167" s="279"/>
      <c r="AI167" s="279"/>
      <c r="AJ167" s="279"/>
      <c r="AK167" s="279"/>
      <c r="AL167" s="279"/>
      <c r="AM167" s="279"/>
      <c r="AN167" s="279"/>
      <c r="AO167" s="279"/>
      <c r="AP167" s="279"/>
      <c r="AQ167" s="279"/>
      <c r="AR167" s="279"/>
      <c r="AS167" s="279"/>
      <c r="AT167" s="279"/>
      <c r="AU167" s="279"/>
      <c r="AV167" s="279"/>
      <c r="AW167" s="279"/>
      <c r="AX167" s="279"/>
      <c r="AY167" s="279"/>
      <c r="AZ167" s="279"/>
      <c r="BA167" s="279"/>
      <c r="BB167" s="279"/>
      <c r="BC167" s="279"/>
      <c r="BD167" s="279"/>
    </row>
    <row r="168" spans="1:56" ht="49.8" customHeight="1">
      <c r="A168" s="200" t="s">
        <v>535</v>
      </c>
      <c r="C168" s="751" t="s">
        <v>534</v>
      </c>
      <c r="D168" s="751"/>
      <c r="E168" s="751"/>
      <c r="F168" s="751"/>
      <c r="G168" s="751"/>
      <c r="H168" s="751"/>
    </row>
  </sheetData>
  <mergeCells count="117">
    <mergeCell ref="G105:G106"/>
    <mergeCell ref="C125:C133"/>
    <mergeCell ref="D125:D133"/>
    <mergeCell ref="C134:C139"/>
    <mergeCell ref="D134:D139"/>
    <mergeCell ref="F140:F143"/>
    <mergeCell ref="D140:D143"/>
    <mergeCell ref="E140:E143"/>
    <mergeCell ref="C113:C124"/>
    <mergeCell ref="D113:D124"/>
    <mergeCell ref="F113:F124"/>
    <mergeCell ref="C162:BD162"/>
    <mergeCell ref="C164:BD164"/>
    <mergeCell ref="C145:BD146"/>
    <mergeCell ref="C151:BD153"/>
    <mergeCell ref="C154:BD155"/>
    <mergeCell ref="C156:BC156"/>
    <mergeCell ref="C140:C143"/>
    <mergeCell ref="E134:E139"/>
    <mergeCell ref="F134:F139"/>
    <mergeCell ref="B113:B124"/>
    <mergeCell ref="B125:B133"/>
    <mergeCell ref="A67:A143"/>
    <mergeCell ref="B67:B77"/>
    <mergeCell ref="B105:B112"/>
    <mergeCell ref="B78:B90"/>
    <mergeCell ref="B91:B104"/>
    <mergeCell ref="B134:B139"/>
    <mergeCell ref="B140:B143"/>
    <mergeCell ref="C78:C90"/>
    <mergeCell ref="C91:C104"/>
    <mergeCell ref="C53:C66"/>
    <mergeCell ref="D53:D66"/>
    <mergeCell ref="F78:F90"/>
    <mergeCell ref="F91:F104"/>
    <mergeCell ref="E27:E43"/>
    <mergeCell ref="F27:F43"/>
    <mergeCell ref="C44:C52"/>
    <mergeCell ref="D44:D52"/>
    <mergeCell ref="E44:E52"/>
    <mergeCell ref="F44:F52"/>
    <mergeCell ref="D67:D77"/>
    <mergeCell ref="E67:E77"/>
    <mergeCell ref="D78:D90"/>
    <mergeCell ref="E78:E90"/>
    <mergeCell ref="B27:B43"/>
    <mergeCell ref="E53:E66"/>
    <mergeCell ref="E91:E104"/>
    <mergeCell ref="F53:F66"/>
    <mergeCell ref="C6:C23"/>
    <mergeCell ref="D5:D23"/>
    <mergeCell ref="F24:F26"/>
    <mergeCell ref="G10:G11"/>
    <mergeCell ref="H10:H11"/>
    <mergeCell ref="G14:G16"/>
    <mergeCell ref="H14:H16"/>
    <mergeCell ref="F5:F23"/>
    <mergeCell ref="C27:C43"/>
    <mergeCell ref="H103:H104"/>
    <mergeCell ref="H76:H77"/>
    <mergeCell ref="G76:G77"/>
    <mergeCell ref="H86:H87"/>
    <mergeCell ref="G86:G87"/>
    <mergeCell ref="G89:G90"/>
    <mergeCell ref="H89:H90"/>
    <mergeCell ref="D27:D43"/>
    <mergeCell ref="F67:F77"/>
    <mergeCell ref="D91:D104"/>
    <mergeCell ref="C67:C77"/>
    <mergeCell ref="A2:F2"/>
    <mergeCell ref="A4:B4"/>
    <mergeCell ref="G4:H4"/>
    <mergeCell ref="A5:B23"/>
    <mergeCell ref="G65:G66"/>
    <mergeCell ref="H65:H66"/>
    <mergeCell ref="G73:G74"/>
    <mergeCell ref="H73:H74"/>
    <mergeCell ref="G28:G29"/>
    <mergeCell ref="H28:H29"/>
    <mergeCell ref="G30:G31"/>
    <mergeCell ref="H30:H31"/>
    <mergeCell ref="G54:G55"/>
    <mergeCell ref="H54:H55"/>
    <mergeCell ref="H21:H23"/>
    <mergeCell ref="G21:G23"/>
    <mergeCell ref="B53:B66"/>
    <mergeCell ref="E5:E23"/>
    <mergeCell ref="B44:B52"/>
    <mergeCell ref="B24:B26"/>
    <mergeCell ref="A24:A66"/>
    <mergeCell ref="C24:C26"/>
    <mergeCell ref="D24:D26"/>
    <mergeCell ref="E24:E26"/>
    <mergeCell ref="H105:H106"/>
    <mergeCell ref="G111:G112"/>
    <mergeCell ref="H111:H112"/>
    <mergeCell ref="G92:G93"/>
    <mergeCell ref="H92:H93"/>
    <mergeCell ref="G96:G97"/>
    <mergeCell ref="H96:H97"/>
    <mergeCell ref="G103:G104"/>
    <mergeCell ref="C168:H168"/>
    <mergeCell ref="C165:H165"/>
    <mergeCell ref="C166:H166"/>
    <mergeCell ref="C167:H167"/>
    <mergeCell ref="G113:G117"/>
    <mergeCell ref="H113:H117"/>
    <mergeCell ref="G135:G136"/>
    <mergeCell ref="H135:H136"/>
    <mergeCell ref="F125:F133"/>
    <mergeCell ref="E125:E133"/>
    <mergeCell ref="E113:E124"/>
    <mergeCell ref="F105:F112"/>
    <mergeCell ref="C105:C112"/>
    <mergeCell ref="D105:D112"/>
    <mergeCell ref="E105:E112"/>
    <mergeCell ref="C161:BD161"/>
  </mergeCells>
  <phoneticPr fontId="2"/>
  <printOptions horizontalCentered="1"/>
  <pageMargins left="0.59055118110236227" right="0.39370078740157483" top="0.59055118110236227" bottom="0.39370078740157483" header="0.11811023622047245" footer="0.11811023622047245"/>
  <pageSetup paperSize="9" scale="52" fitToHeight="0" orientation="portrait" r:id="rId1"/>
  <headerFooter alignWithMargins="0"/>
  <rowBreaks count="3" manualBreakCount="3">
    <brk id="52" max="8" man="1"/>
    <brk id="104" max="8" man="1"/>
    <brk id="143" max="8" man="1"/>
  </rowBreaks>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O23"/>
  <sheetViews>
    <sheetView view="pageBreakPreview" zoomScale="85" zoomScaleNormal="100" zoomScaleSheetLayoutView="85" workbookViewId="0">
      <selection activeCell="B2" sqref="B2"/>
    </sheetView>
  </sheetViews>
  <sheetFormatPr defaultColWidth="8.88671875" defaultRowHeight="12.6"/>
  <cols>
    <col min="1" max="1" width="1.77734375" style="1" customWidth="1"/>
    <col min="2" max="28" width="2.88671875" style="1" customWidth="1"/>
    <col min="29" max="34" width="3" style="1" customWidth="1"/>
    <col min="35" max="67" width="2.88671875" style="1" customWidth="1"/>
    <col min="68" max="68" width="2" style="1" customWidth="1"/>
    <col min="69" max="16384" width="8.88671875" style="1"/>
  </cols>
  <sheetData>
    <row r="1" spans="2:67" ht="7.2" customHeight="1"/>
    <row r="2" spans="2:67" s="95" customFormat="1" ht="16.95" customHeight="1">
      <c r="B2" s="96" t="s">
        <v>236</v>
      </c>
    </row>
    <row r="3" spans="2:67" s="95" customFormat="1" ht="15" customHeight="1">
      <c r="B3" s="875" t="s">
        <v>237</v>
      </c>
      <c r="C3" s="876"/>
      <c r="D3" s="876"/>
      <c r="E3" s="876"/>
      <c r="F3" s="876"/>
      <c r="G3" s="876"/>
      <c r="H3" s="876"/>
      <c r="I3" s="876"/>
      <c r="J3" s="876"/>
      <c r="K3" s="876"/>
      <c r="L3" s="876"/>
      <c r="M3" s="876"/>
      <c r="N3" s="876"/>
      <c r="O3" s="876"/>
      <c r="P3" s="877"/>
      <c r="Q3" s="881" t="s">
        <v>238</v>
      </c>
      <c r="R3" s="882"/>
      <c r="S3" s="882"/>
      <c r="T3" s="882"/>
      <c r="U3" s="882"/>
      <c r="V3" s="883"/>
      <c r="W3" s="887" t="s">
        <v>239</v>
      </c>
      <c r="X3" s="888"/>
      <c r="Y3" s="888"/>
      <c r="Z3" s="888"/>
      <c r="AA3" s="888"/>
      <c r="AB3" s="889"/>
      <c r="AC3" s="887" t="s">
        <v>240</v>
      </c>
      <c r="AD3" s="888"/>
      <c r="AE3" s="888"/>
      <c r="AF3" s="888"/>
      <c r="AG3" s="888"/>
      <c r="AH3" s="889"/>
      <c r="AI3" s="887" t="s">
        <v>241</v>
      </c>
      <c r="AJ3" s="888"/>
      <c r="AK3" s="888"/>
      <c r="AL3" s="888"/>
      <c r="AM3" s="888"/>
      <c r="AN3" s="889"/>
      <c r="AO3" s="893" t="s">
        <v>242</v>
      </c>
      <c r="AP3" s="893"/>
      <c r="AQ3" s="893"/>
      <c r="AR3" s="893"/>
      <c r="AS3" s="893"/>
      <c r="AT3" s="893"/>
      <c r="AU3" s="862" t="s">
        <v>243</v>
      </c>
      <c r="AV3" s="862"/>
      <c r="AW3" s="862"/>
      <c r="AX3" s="862"/>
      <c r="AY3" s="862"/>
      <c r="AZ3" s="862"/>
      <c r="BA3" s="862"/>
      <c r="BB3" s="862"/>
      <c r="BC3" s="862"/>
      <c r="BD3" s="862"/>
      <c r="BE3" s="862"/>
      <c r="BF3" s="862"/>
      <c r="BG3" s="862"/>
      <c r="BH3" s="862"/>
      <c r="BI3" s="862"/>
      <c r="BJ3" s="862"/>
      <c r="BK3" s="862"/>
      <c r="BL3" s="862"/>
      <c r="BM3" s="862"/>
      <c r="BN3" s="862"/>
      <c r="BO3" s="862"/>
    </row>
    <row r="4" spans="2:67" s="95" customFormat="1" ht="27" customHeight="1">
      <c r="B4" s="878"/>
      <c r="C4" s="879"/>
      <c r="D4" s="879"/>
      <c r="E4" s="879"/>
      <c r="F4" s="879"/>
      <c r="G4" s="879"/>
      <c r="H4" s="879"/>
      <c r="I4" s="879"/>
      <c r="J4" s="879"/>
      <c r="K4" s="879"/>
      <c r="L4" s="879"/>
      <c r="M4" s="879"/>
      <c r="N4" s="879"/>
      <c r="O4" s="879"/>
      <c r="P4" s="880"/>
      <c r="Q4" s="884"/>
      <c r="R4" s="885"/>
      <c r="S4" s="885"/>
      <c r="T4" s="885"/>
      <c r="U4" s="885"/>
      <c r="V4" s="886"/>
      <c r="W4" s="863"/>
      <c r="X4" s="864"/>
      <c r="Y4" s="97" t="s">
        <v>75</v>
      </c>
      <c r="Z4" s="864"/>
      <c r="AA4" s="864"/>
      <c r="AB4" s="98" t="s">
        <v>244</v>
      </c>
      <c r="AC4" s="890"/>
      <c r="AD4" s="891"/>
      <c r="AE4" s="891"/>
      <c r="AF4" s="891"/>
      <c r="AG4" s="891"/>
      <c r="AH4" s="892"/>
      <c r="AI4" s="890"/>
      <c r="AJ4" s="891"/>
      <c r="AK4" s="891"/>
      <c r="AL4" s="891"/>
      <c r="AM4" s="891"/>
      <c r="AN4" s="892"/>
      <c r="AO4" s="893"/>
      <c r="AP4" s="893"/>
      <c r="AQ4" s="893"/>
      <c r="AR4" s="893"/>
      <c r="AS4" s="893"/>
      <c r="AT4" s="893"/>
      <c r="AU4" s="862"/>
      <c r="AV4" s="862"/>
      <c r="AW4" s="862"/>
      <c r="AX4" s="862"/>
      <c r="AY4" s="862"/>
      <c r="AZ4" s="862"/>
      <c r="BA4" s="862"/>
      <c r="BB4" s="862"/>
      <c r="BC4" s="862"/>
      <c r="BD4" s="862"/>
      <c r="BE4" s="862"/>
      <c r="BF4" s="862"/>
      <c r="BG4" s="862"/>
      <c r="BH4" s="862"/>
      <c r="BI4" s="862"/>
      <c r="BJ4" s="862"/>
      <c r="BK4" s="862"/>
      <c r="BL4" s="862"/>
      <c r="BM4" s="862"/>
      <c r="BN4" s="862"/>
      <c r="BO4" s="862"/>
    </row>
    <row r="5" spans="2:67" s="95" customFormat="1" ht="28.2" customHeight="1">
      <c r="B5" s="99"/>
      <c r="C5" s="865"/>
      <c r="D5" s="866"/>
      <c r="E5" s="866"/>
      <c r="F5" s="866"/>
      <c r="G5" s="866"/>
      <c r="H5" s="866"/>
      <c r="I5" s="866"/>
      <c r="J5" s="866"/>
      <c r="K5" s="866"/>
      <c r="L5" s="866"/>
      <c r="M5" s="866"/>
      <c r="N5" s="866"/>
      <c r="O5" s="866"/>
      <c r="P5" s="867"/>
      <c r="Q5" s="868"/>
      <c r="R5" s="869"/>
      <c r="S5" s="869"/>
      <c r="T5" s="869"/>
      <c r="U5" s="869"/>
      <c r="V5" s="100" t="s">
        <v>245</v>
      </c>
      <c r="W5" s="868"/>
      <c r="X5" s="869"/>
      <c r="Y5" s="869"/>
      <c r="Z5" s="869"/>
      <c r="AA5" s="869"/>
      <c r="AB5" s="101" t="s">
        <v>31</v>
      </c>
      <c r="AC5" s="870"/>
      <c r="AD5" s="871"/>
      <c r="AE5" s="871"/>
      <c r="AF5" s="871"/>
      <c r="AG5" s="871"/>
      <c r="AH5" s="872"/>
      <c r="AI5" s="870"/>
      <c r="AJ5" s="871"/>
      <c r="AK5" s="871"/>
      <c r="AL5" s="871"/>
      <c r="AM5" s="871"/>
      <c r="AN5" s="872"/>
      <c r="AO5" s="873"/>
      <c r="AP5" s="873"/>
      <c r="AQ5" s="873"/>
      <c r="AR5" s="873"/>
      <c r="AS5" s="873"/>
      <c r="AT5" s="873"/>
      <c r="AU5" s="874"/>
      <c r="AV5" s="874"/>
      <c r="AW5" s="874"/>
      <c r="AX5" s="874"/>
      <c r="AY5" s="874"/>
      <c r="AZ5" s="874"/>
      <c r="BA5" s="874"/>
      <c r="BB5" s="874"/>
      <c r="BC5" s="874"/>
      <c r="BD5" s="874"/>
      <c r="BE5" s="874"/>
      <c r="BF5" s="874"/>
      <c r="BG5" s="874"/>
      <c r="BH5" s="874"/>
      <c r="BI5" s="874"/>
      <c r="BJ5" s="874"/>
      <c r="BK5" s="874"/>
      <c r="BL5" s="874"/>
      <c r="BM5" s="874"/>
      <c r="BN5" s="874"/>
      <c r="BO5" s="874"/>
    </row>
    <row r="6" spans="2:67" s="95" customFormat="1" ht="28.2" customHeight="1">
      <c r="B6" s="99"/>
      <c r="C6" s="865"/>
      <c r="D6" s="866"/>
      <c r="E6" s="866"/>
      <c r="F6" s="866"/>
      <c r="G6" s="866"/>
      <c r="H6" s="866"/>
      <c r="I6" s="866"/>
      <c r="J6" s="866"/>
      <c r="K6" s="866"/>
      <c r="L6" s="866"/>
      <c r="M6" s="866"/>
      <c r="N6" s="866"/>
      <c r="O6" s="866"/>
      <c r="P6" s="867"/>
      <c r="Q6" s="868"/>
      <c r="R6" s="869"/>
      <c r="S6" s="869"/>
      <c r="T6" s="869"/>
      <c r="U6" s="869"/>
      <c r="V6" s="100" t="s">
        <v>245</v>
      </c>
      <c r="W6" s="868"/>
      <c r="X6" s="869"/>
      <c r="Y6" s="869"/>
      <c r="Z6" s="869"/>
      <c r="AA6" s="869"/>
      <c r="AB6" s="101" t="s">
        <v>31</v>
      </c>
      <c r="AC6" s="870"/>
      <c r="AD6" s="871"/>
      <c r="AE6" s="871"/>
      <c r="AF6" s="871"/>
      <c r="AG6" s="871"/>
      <c r="AH6" s="872"/>
      <c r="AI6" s="870"/>
      <c r="AJ6" s="871"/>
      <c r="AK6" s="871"/>
      <c r="AL6" s="871"/>
      <c r="AM6" s="871"/>
      <c r="AN6" s="872"/>
      <c r="AO6" s="873"/>
      <c r="AP6" s="873"/>
      <c r="AQ6" s="873"/>
      <c r="AR6" s="873"/>
      <c r="AS6" s="873"/>
      <c r="AT6" s="873"/>
      <c r="AU6" s="874"/>
      <c r="AV6" s="874"/>
      <c r="AW6" s="874"/>
      <c r="AX6" s="874"/>
      <c r="AY6" s="874"/>
      <c r="AZ6" s="874"/>
      <c r="BA6" s="874"/>
      <c r="BB6" s="874"/>
      <c r="BC6" s="874"/>
      <c r="BD6" s="874"/>
      <c r="BE6" s="874"/>
      <c r="BF6" s="874"/>
      <c r="BG6" s="874"/>
      <c r="BH6" s="874"/>
      <c r="BI6" s="874"/>
      <c r="BJ6" s="874"/>
      <c r="BK6" s="874"/>
      <c r="BL6" s="874"/>
      <c r="BM6" s="874"/>
      <c r="BN6" s="874"/>
      <c r="BO6" s="874"/>
    </row>
    <row r="7" spans="2:67" s="95" customFormat="1" ht="28.2" customHeight="1">
      <c r="B7" s="99"/>
      <c r="C7" s="865"/>
      <c r="D7" s="866"/>
      <c r="E7" s="866"/>
      <c r="F7" s="866"/>
      <c r="G7" s="866"/>
      <c r="H7" s="866"/>
      <c r="I7" s="866"/>
      <c r="J7" s="866"/>
      <c r="K7" s="866"/>
      <c r="L7" s="866"/>
      <c r="M7" s="866"/>
      <c r="N7" s="866"/>
      <c r="O7" s="866"/>
      <c r="P7" s="867"/>
      <c r="Q7" s="868"/>
      <c r="R7" s="869"/>
      <c r="S7" s="869"/>
      <c r="T7" s="869"/>
      <c r="U7" s="869"/>
      <c r="V7" s="100" t="s">
        <v>245</v>
      </c>
      <c r="W7" s="868"/>
      <c r="X7" s="869"/>
      <c r="Y7" s="869"/>
      <c r="Z7" s="869"/>
      <c r="AA7" s="869"/>
      <c r="AB7" s="101" t="s">
        <v>31</v>
      </c>
      <c r="AC7" s="870"/>
      <c r="AD7" s="871"/>
      <c r="AE7" s="871"/>
      <c r="AF7" s="871"/>
      <c r="AG7" s="871"/>
      <c r="AH7" s="872"/>
      <c r="AI7" s="870"/>
      <c r="AJ7" s="871"/>
      <c r="AK7" s="871"/>
      <c r="AL7" s="871"/>
      <c r="AM7" s="871"/>
      <c r="AN7" s="872"/>
      <c r="AO7" s="873"/>
      <c r="AP7" s="873"/>
      <c r="AQ7" s="873"/>
      <c r="AR7" s="873"/>
      <c r="AS7" s="873"/>
      <c r="AT7" s="873"/>
      <c r="AU7" s="874"/>
      <c r="AV7" s="874"/>
      <c r="AW7" s="874"/>
      <c r="AX7" s="874"/>
      <c r="AY7" s="874"/>
      <c r="AZ7" s="874"/>
      <c r="BA7" s="874"/>
      <c r="BB7" s="874"/>
      <c r="BC7" s="874"/>
      <c r="BD7" s="874"/>
      <c r="BE7" s="874"/>
      <c r="BF7" s="874"/>
      <c r="BG7" s="874"/>
      <c r="BH7" s="874"/>
      <c r="BI7" s="874"/>
      <c r="BJ7" s="874"/>
      <c r="BK7" s="874"/>
      <c r="BL7" s="874"/>
      <c r="BM7" s="874"/>
      <c r="BN7" s="874"/>
      <c r="BO7" s="874"/>
    </row>
    <row r="8" spans="2:67" s="95" customFormat="1" ht="28.2" customHeight="1">
      <c r="B8" s="99"/>
      <c r="C8" s="865"/>
      <c r="D8" s="866"/>
      <c r="E8" s="866"/>
      <c r="F8" s="866"/>
      <c r="G8" s="866"/>
      <c r="H8" s="866"/>
      <c r="I8" s="866"/>
      <c r="J8" s="866"/>
      <c r="K8" s="866"/>
      <c r="L8" s="866"/>
      <c r="M8" s="866"/>
      <c r="N8" s="866"/>
      <c r="O8" s="866"/>
      <c r="P8" s="867"/>
      <c r="Q8" s="868"/>
      <c r="R8" s="869"/>
      <c r="S8" s="869"/>
      <c r="T8" s="869"/>
      <c r="U8" s="869"/>
      <c r="V8" s="100" t="s">
        <v>245</v>
      </c>
      <c r="W8" s="868"/>
      <c r="X8" s="869"/>
      <c r="Y8" s="869"/>
      <c r="Z8" s="869"/>
      <c r="AA8" s="869"/>
      <c r="AB8" s="101" t="s">
        <v>31</v>
      </c>
      <c r="AC8" s="870"/>
      <c r="AD8" s="871"/>
      <c r="AE8" s="871"/>
      <c r="AF8" s="871"/>
      <c r="AG8" s="871"/>
      <c r="AH8" s="872"/>
      <c r="AI8" s="870"/>
      <c r="AJ8" s="871"/>
      <c r="AK8" s="871"/>
      <c r="AL8" s="871"/>
      <c r="AM8" s="871"/>
      <c r="AN8" s="872"/>
      <c r="AO8" s="873"/>
      <c r="AP8" s="873"/>
      <c r="AQ8" s="873"/>
      <c r="AR8" s="873"/>
      <c r="AS8" s="873"/>
      <c r="AT8" s="873"/>
      <c r="AU8" s="874"/>
      <c r="AV8" s="874"/>
      <c r="AW8" s="874"/>
      <c r="AX8" s="874"/>
      <c r="AY8" s="874"/>
      <c r="AZ8" s="874"/>
      <c r="BA8" s="874"/>
      <c r="BB8" s="874"/>
      <c r="BC8" s="874"/>
      <c r="BD8" s="874"/>
      <c r="BE8" s="874"/>
      <c r="BF8" s="874"/>
      <c r="BG8" s="874"/>
      <c r="BH8" s="874"/>
      <c r="BI8" s="874"/>
      <c r="BJ8" s="874"/>
      <c r="BK8" s="874"/>
      <c r="BL8" s="874"/>
      <c r="BM8" s="874"/>
      <c r="BN8" s="874"/>
      <c r="BO8" s="874"/>
    </row>
    <row r="9" spans="2:67" s="95" customFormat="1" ht="28.2" customHeight="1">
      <c r="B9" s="99"/>
      <c r="C9" s="865"/>
      <c r="D9" s="866"/>
      <c r="E9" s="866"/>
      <c r="F9" s="866"/>
      <c r="G9" s="866"/>
      <c r="H9" s="866"/>
      <c r="I9" s="866"/>
      <c r="J9" s="866"/>
      <c r="K9" s="866"/>
      <c r="L9" s="866"/>
      <c r="M9" s="866"/>
      <c r="N9" s="866"/>
      <c r="O9" s="866"/>
      <c r="P9" s="867"/>
      <c r="Q9" s="868"/>
      <c r="R9" s="869"/>
      <c r="S9" s="869"/>
      <c r="T9" s="869"/>
      <c r="U9" s="869"/>
      <c r="V9" s="100" t="s">
        <v>245</v>
      </c>
      <c r="W9" s="868"/>
      <c r="X9" s="869"/>
      <c r="Y9" s="869"/>
      <c r="Z9" s="869"/>
      <c r="AA9" s="869"/>
      <c r="AB9" s="101" t="s">
        <v>31</v>
      </c>
      <c r="AC9" s="870"/>
      <c r="AD9" s="871"/>
      <c r="AE9" s="871"/>
      <c r="AF9" s="871"/>
      <c r="AG9" s="871"/>
      <c r="AH9" s="872"/>
      <c r="AI9" s="870"/>
      <c r="AJ9" s="871"/>
      <c r="AK9" s="871"/>
      <c r="AL9" s="871"/>
      <c r="AM9" s="871"/>
      <c r="AN9" s="872"/>
      <c r="AO9" s="873"/>
      <c r="AP9" s="873"/>
      <c r="AQ9" s="873"/>
      <c r="AR9" s="873"/>
      <c r="AS9" s="873"/>
      <c r="AT9" s="873"/>
      <c r="AU9" s="874"/>
      <c r="AV9" s="874"/>
      <c r="AW9" s="874"/>
      <c r="AX9" s="874"/>
      <c r="AY9" s="874"/>
      <c r="AZ9" s="874"/>
      <c r="BA9" s="874"/>
      <c r="BB9" s="874"/>
      <c r="BC9" s="874"/>
      <c r="BD9" s="874"/>
      <c r="BE9" s="874"/>
      <c r="BF9" s="874"/>
      <c r="BG9" s="874"/>
      <c r="BH9" s="874"/>
      <c r="BI9" s="874"/>
      <c r="BJ9" s="874"/>
      <c r="BK9" s="874"/>
      <c r="BL9" s="874"/>
      <c r="BM9" s="874"/>
      <c r="BN9" s="874"/>
      <c r="BO9" s="874"/>
    </row>
    <row r="10" spans="2:67" s="95" customFormat="1" ht="28.2" customHeight="1">
      <c r="B10" s="99"/>
      <c r="C10" s="865"/>
      <c r="D10" s="866"/>
      <c r="E10" s="866"/>
      <c r="F10" s="866"/>
      <c r="G10" s="866"/>
      <c r="H10" s="866"/>
      <c r="I10" s="866"/>
      <c r="J10" s="866"/>
      <c r="K10" s="866"/>
      <c r="L10" s="866"/>
      <c r="M10" s="866"/>
      <c r="N10" s="866"/>
      <c r="O10" s="866"/>
      <c r="P10" s="867"/>
      <c r="Q10" s="868"/>
      <c r="R10" s="869"/>
      <c r="S10" s="869"/>
      <c r="T10" s="869"/>
      <c r="U10" s="869"/>
      <c r="V10" s="100" t="s">
        <v>245</v>
      </c>
      <c r="W10" s="868"/>
      <c r="X10" s="869"/>
      <c r="Y10" s="869"/>
      <c r="Z10" s="869"/>
      <c r="AA10" s="869"/>
      <c r="AB10" s="101" t="s">
        <v>31</v>
      </c>
      <c r="AC10" s="870"/>
      <c r="AD10" s="871"/>
      <c r="AE10" s="871"/>
      <c r="AF10" s="871"/>
      <c r="AG10" s="871"/>
      <c r="AH10" s="872"/>
      <c r="AI10" s="870"/>
      <c r="AJ10" s="871"/>
      <c r="AK10" s="871"/>
      <c r="AL10" s="871"/>
      <c r="AM10" s="871"/>
      <c r="AN10" s="872"/>
      <c r="AO10" s="873"/>
      <c r="AP10" s="873"/>
      <c r="AQ10" s="873"/>
      <c r="AR10" s="873"/>
      <c r="AS10" s="873"/>
      <c r="AT10" s="873"/>
      <c r="AU10" s="874"/>
      <c r="AV10" s="874"/>
      <c r="AW10" s="874"/>
      <c r="AX10" s="874"/>
      <c r="AY10" s="874"/>
      <c r="AZ10" s="874"/>
      <c r="BA10" s="874"/>
      <c r="BB10" s="874"/>
      <c r="BC10" s="874"/>
      <c r="BD10" s="874"/>
      <c r="BE10" s="874"/>
      <c r="BF10" s="874"/>
      <c r="BG10" s="874"/>
      <c r="BH10" s="874"/>
      <c r="BI10" s="874"/>
      <c r="BJ10" s="874"/>
      <c r="BK10" s="874"/>
      <c r="BL10" s="874"/>
      <c r="BM10" s="874"/>
      <c r="BN10" s="874"/>
      <c r="BO10" s="874"/>
    </row>
    <row r="11" spans="2:67" s="95" customFormat="1" ht="28.2" customHeight="1">
      <c r="B11" s="99"/>
      <c r="C11" s="865"/>
      <c r="D11" s="866"/>
      <c r="E11" s="866"/>
      <c r="F11" s="866"/>
      <c r="G11" s="866"/>
      <c r="H11" s="866"/>
      <c r="I11" s="866"/>
      <c r="J11" s="866"/>
      <c r="K11" s="866"/>
      <c r="L11" s="866"/>
      <c r="M11" s="866"/>
      <c r="N11" s="866"/>
      <c r="O11" s="866"/>
      <c r="P11" s="867"/>
      <c r="Q11" s="868"/>
      <c r="R11" s="869"/>
      <c r="S11" s="869"/>
      <c r="T11" s="869"/>
      <c r="U11" s="869"/>
      <c r="V11" s="100" t="s">
        <v>245</v>
      </c>
      <c r="W11" s="868"/>
      <c r="X11" s="869"/>
      <c r="Y11" s="869"/>
      <c r="Z11" s="869"/>
      <c r="AA11" s="869"/>
      <c r="AB11" s="101" t="s">
        <v>31</v>
      </c>
      <c r="AC11" s="870"/>
      <c r="AD11" s="871"/>
      <c r="AE11" s="871"/>
      <c r="AF11" s="871"/>
      <c r="AG11" s="871"/>
      <c r="AH11" s="872"/>
      <c r="AI11" s="870"/>
      <c r="AJ11" s="871"/>
      <c r="AK11" s="871"/>
      <c r="AL11" s="871"/>
      <c r="AM11" s="871"/>
      <c r="AN11" s="872"/>
      <c r="AO11" s="873"/>
      <c r="AP11" s="873"/>
      <c r="AQ11" s="873"/>
      <c r="AR11" s="873"/>
      <c r="AS11" s="873"/>
      <c r="AT11" s="873"/>
      <c r="AU11" s="874"/>
      <c r="AV11" s="874"/>
      <c r="AW11" s="874"/>
      <c r="AX11" s="874"/>
      <c r="AY11" s="874"/>
      <c r="AZ11" s="874"/>
      <c r="BA11" s="874"/>
      <c r="BB11" s="874"/>
      <c r="BC11" s="874"/>
      <c r="BD11" s="874"/>
      <c r="BE11" s="874"/>
      <c r="BF11" s="874"/>
      <c r="BG11" s="874"/>
      <c r="BH11" s="874"/>
      <c r="BI11" s="874"/>
      <c r="BJ11" s="874"/>
      <c r="BK11" s="874"/>
      <c r="BL11" s="874"/>
      <c r="BM11" s="874"/>
      <c r="BN11" s="874"/>
      <c r="BO11" s="874"/>
    </row>
    <row r="12" spans="2:67" s="95" customFormat="1" ht="28.2" customHeight="1">
      <c r="B12" s="99"/>
      <c r="C12" s="865"/>
      <c r="D12" s="866"/>
      <c r="E12" s="866"/>
      <c r="F12" s="866"/>
      <c r="G12" s="866"/>
      <c r="H12" s="866"/>
      <c r="I12" s="866"/>
      <c r="J12" s="866"/>
      <c r="K12" s="866"/>
      <c r="L12" s="866"/>
      <c r="M12" s="866"/>
      <c r="N12" s="866"/>
      <c r="O12" s="866"/>
      <c r="P12" s="867"/>
      <c r="Q12" s="868"/>
      <c r="R12" s="869"/>
      <c r="S12" s="869"/>
      <c r="T12" s="869"/>
      <c r="U12" s="869"/>
      <c r="V12" s="100" t="s">
        <v>245</v>
      </c>
      <c r="W12" s="868"/>
      <c r="X12" s="869"/>
      <c r="Y12" s="869"/>
      <c r="Z12" s="869"/>
      <c r="AA12" s="869"/>
      <c r="AB12" s="101" t="s">
        <v>31</v>
      </c>
      <c r="AC12" s="870"/>
      <c r="AD12" s="871"/>
      <c r="AE12" s="871"/>
      <c r="AF12" s="871"/>
      <c r="AG12" s="871"/>
      <c r="AH12" s="872"/>
      <c r="AI12" s="870"/>
      <c r="AJ12" s="871"/>
      <c r="AK12" s="871"/>
      <c r="AL12" s="871"/>
      <c r="AM12" s="871"/>
      <c r="AN12" s="872"/>
      <c r="AO12" s="873"/>
      <c r="AP12" s="873"/>
      <c r="AQ12" s="873"/>
      <c r="AR12" s="873"/>
      <c r="AS12" s="873"/>
      <c r="AT12" s="873"/>
      <c r="AU12" s="874"/>
      <c r="AV12" s="874"/>
      <c r="AW12" s="874"/>
      <c r="AX12" s="874"/>
      <c r="AY12" s="874"/>
      <c r="AZ12" s="874"/>
      <c r="BA12" s="874"/>
      <c r="BB12" s="874"/>
      <c r="BC12" s="874"/>
      <c r="BD12" s="874"/>
      <c r="BE12" s="874"/>
      <c r="BF12" s="874"/>
      <c r="BG12" s="874"/>
      <c r="BH12" s="874"/>
      <c r="BI12" s="874"/>
      <c r="BJ12" s="874"/>
      <c r="BK12" s="874"/>
      <c r="BL12" s="874"/>
      <c r="BM12" s="874"/>
      <c r="BN12" s="874"/>
      <c r="BO12" s="874"/>
    </row>
    <row r="13" spans="2:67" s="95" customFormat="1" ht="32.4" customHeight="1">
      <c r="B13" s="894"/>
      <c r="C13" s="894"/>
      <c r="D13" s="894"/>
      <c r="E13" s="894"/>
      <c r="F13" s="894"/>
      <c r="G13" s="894"/>
      <c r="H13" s="894"/>
      <c r="I13" s="894"/>
      <c r="J13" s="894"/>
      <c r="K13" s="894"/>
      <c r="L13" s="894"/>
      <c r="M13" s="894"/>
      <c r="N13" s="894"/>
      <c r="O13" s="894"/>
      <c r="P13" s="894"/>
      <c r="Q13" s="894"/>
      <c r="R13" s="894"/>
      <c r="S13" s="894"/>
      <c r="T13" s="894"/>
      <c r="U13" s="894"/>
      <c r="V13" s="894"/>
      <c r="W13" s="894"/>
      <c r="X13" s="894"/>
      <c r="Y13" s="894"/>
      <c r="Z13" s="894"/>
      <c r="AA13" s="894"/>
      <c r="AB13" s="894"/>
      <c r="AC13" s="894"/>
      <c r="AD13" s="894"/>
      <c r="AE13" s="894"/>
      <c r="AF13" s="894"/>
      <c r="AG13" s="894"/>
      <c r="AH13" s="894"/>
      <c r="AI13" s="894"/>
      <c r="AJ13" s="894"/>
      <c r="AK13" s="894"/>
      <c r="AL13" s="894"/>
      <c r="AM13" s="894"/>
      <c r="AN13" s="894"/>
      <c r="AO13" s="894"/>
      <c r="AP13" s="894"/>
      <c r="AQ13" s="894"/>
      <c r="AR13" s="894"/>
      <c r="AS13" s="894"/>
      <c r="AT13" s="894"/>
      <c r="AU13" s="894"/>
      <c r="AV13" s="894"/>
      <c r="AW13" s="894"/>
      <c r="AX13" s="894"/>
      <c r="AY13" s="894"/>
      <c r="AZ13" s="894"/>
      <c r="BA13" s="894"/>
      <c r="BB13" s="894"/>
      <c r="BC13" s="894"/>
      <c r="BD13" s="894"/>
      <c r="BE13" s="894"/>
      <c r="BF13" s="894"/>
      <c r="BG13" s="894"/>
      <c r="BH13" s="894"/>
      <c r="BI13" s="894"/>
      <c r="BJ13" s="894"/>
      <c r="BK13" s="894"/>
      <c r="BL13" s="894"/>
      <c r="BM13" s="894"/>
      <c r="BN13" s="894"/>
      <c r="BO13" s="894"/>
    </row>
    <row r="14" spans="2:67" s="95" customFormat="1" ht="19.2" customHeight="1">
      <c r="B14" s="102" t="s">
        <v>246</v>
      </c>
    </row>
    <row r="15" spans="2:67" s="95" customFormat="1" ht="15" customHeight="1">
      <c r="B15" s="875" t="s">
        <v>237</v>
      </c>
      <c r="C15" s="876"/>
      <c r="D15" s="876"/>
      <c r="E15" s="876"/>
      <c r="F15" s="876"/>
      <c r="G15" s="876"/>
      <c r="H15" s="876"/>
      <c r="I15" s="876"/>
      <c r="J15" s="876"/>
      <c r="K15" s="876"/>
      <c r="L15" s="876"/>
      <c r="M15" s="876"/>
      <c r="N15" s="876"/>
      <c r="O15" s="876"/>
      <c r="P15" s="877"/>
      <c r="Q15" s="881" t="s">
        <v>238</v>
      </c>
      <c r="R15" s="882"/>
      <c r="S15" s="882"/>
      <c r="T15" s="882"/>
      <c r="U15" s="882"/>
      <c r="V15" s="883"/>
      <c r="W15" s="887" t="s">
        <v>239</v>
      </c>
      <c r="X15" s="888"/>
      <c r="Y15" s="888"/>
      <c r="Z15" s="888"/>
      <c r="AA15" s="888"/>
      <c r="AB15" s="889"/>
      <c r="AC15" s="887"/>
      <c r="AD15" s="888"/>
      <c r="AE15" s="888"/>
      <c r="AF15" s="888"/>
      <c r="AG15" s="888"/>
      <c r="AH15" s="889"/>
      <c r="AI15" s="893" t="s">
        <v>241</v>
      </c>
      <c r="AJ15" s="893"/>
      <c r="AK15" s="893"/>
      <c r="AL15" s="893"/>
      <c r="AM15" s="893"/>
      <c r="AN15" s="893"/>
      <c r="AO15" s="893" t="s">
        <v>242</v>
      </c>
      <c r="AP15" s="893"/>
      <c r="AQ15" s="893"/>
      <c r="AR15" s="893"/>
      <c r="AS15" s="893"/>
      <c r="AT15" s="893"/>
      <c r="AU15" s="862" t="s">
        <v>243</v>
      </c>
      <c r="AV15" s="862"/>
      <c r="AW15" s="862"/>
      <c r="AX15" s="862"/>
      <c r="AY15" s="862"/>
      <c r="AZ15" s="862"/>
      <c r="BA15" s="862"/>
      <c r="BB15" s="862"/>
      <c r="BC15" s="862"/>
      <c r="BD15" s="862"/>
      <c r="BE15" s="862"/>
      <c r="BF15" s="862"/>
      <c r="BG15" s="862"/>
      <c r="BH15" s="862"/>
      <c r="BI15" s="862"/>
      <c r="BJ15" s="862"/>
      <c r="BK15" s="862"/>
      <c r="BL15" s="862"/>
      <c r="BM15" s="862"/>
      <c r="BN15" s="862"/>
      <c r="BO15" s="862"/>
    </row>
    <row r="16" spans="2:67" s="95" customFormat="1" ht="15" customHeight="1">
      <c r="B16" s="878"/>
      <c r="C16" s="879"/>
      <c r="D16" s="879"/>
      <c r="E16" s="879"/>
      <c r="F16" s="879"/>
      <c r="G16" s="879"/>
      <c r="H16" s="879"/>
      <c r="I16" s="879"/>
      <c r="J16" s="879"/>
      <c r="K16" s="879"/>
      <c r="L16" s="879"/>
      <c r="M16" s="879"/>
      <c r="N16" s="879"/>
      <c r="O16" s="879"/>
      <c r="P16" s="880"/>
      <c r="Q16" s="884"/>
      <c r="R16" s="885"/>
      <c r="S16" s="885"/>
      <c r="T16" s="885"/>
      <c r="U16" s="885"/>
      <c r="V16" s="886"/>
      <c r="W16" s="863" t="s">
        <v>247</v>
      </c>
      <c r="X16" s="864"/>
      <c r="Y16" s="97" t="s">
        <v>75</v>
      </c>
      <c r="Z16" s="864" t="s">
        <v>248</v>
      </c>
      <c r="AA16" s="864"/>
      <c r="AB16" s="98" t="s">
        <v>244</v>
      </c>
      <c r="AC16" s="890"/>
      <c r="AD16" s="891"/>
      <c r="AE16" s="891"/>
      <c r="AF16" s="891"/>
      <c r="AG16" s="891"/>
      <c r="AH16" s="892"/>
      <c r="AI16" s="893"/>
      <c r="AJ16" s="893"/>
      <c r="AK16" s="893"/>
      <c r="AL16" s="893"/>
      <c r="AM16" s="893"/>
      <c r="AN16" s="893"/>
      <c r="AO16" s="893"/>
      <c r="AP16" s="893"/>
      <c r="AQ16" s="893"/>
      <c r="AR16" s="893"/>
      <c r="AS16" s="893"/>
      <c r="AT16" s="893"/>
      <c r="AU16" s="862"/>
      <c r="AV16" s="862"/>
      <c r="AW16" s="862"/>
      <c r="AX16" s="862"/>
      <c r="AY16" s="862"/>
      <c r="AZ16" s="862"/>
      <c r="BA16" s="862"/>
      <c r="BB16" s="862"/>
      <c r="BC16" s="862"/>
      <c r="BD16" s="862"/>
      <c r="BE16" s="862"/>
      <c r="BF16" s="862"/>
      <c r="BG16" s="862"/>
      <c r="BH16" s="862"/>
      <c r="BI16" s="862"/>
      <c r="BJ16" s="862"/>
      <c r="BK16" s="862"/>
      <c r="BL16" s="862"/>
      <c r="BM16" s="862"/>
      <c r="BN16" s="862"/>
      <c r="BO16" s="862"/>
    </row>
    <row r="17" spans="2:67" s="95" customFormat="1" ht="33" customHeight="1">
      <c r="B17" s="103">
        <v>1</v>
      </c>
      <c r="C17" s="865" t="s">
        <v>753</v>
      </c>
      <c r="D17" s="866"/>
      <c r="E17" s="866"/>
      <c r="F17" s="866"/>
      <c r="G17" s="866"/>
      <c r="H17" s="866"/>
      <c r="I17" s="866"/>
      <c r="J17" s="866"/>
      <c r="K17" s="866"/>
      <c r="L17" s="866"/>
      <c r="M17" s="866"/>
      <c r="N17" s="866"/>
      <c r="O17" s="866"/>
      <c r="P17" s="867"/>
      <c r="Q17" s="868" t="s">
        <v>249</v>
      </c>
      <c r="R17" s="869"/>
      <c r="S17" s="869"/>
      <c r="T17" s="869"/>
      <c r="U17" s="869"/>
      <c r="V17" s="100" t="s">
        <v>245</v>
      </c>
      <c r="W17" s="868">
        <v>5</v>
      </c>
      <c r="X17" s="869"/>
      <c r="Y17" s="869"/>
      <c r="Z17" s="869"/>
      <c r="AA17" s="869"/>
      <c r="AB17" s="101" t="s">
        <v>31</v>
      </c>
      <c r="AC17" s="870" t="s">
        <v>250</v>
      </c>
      <c r="AD17" s="871"/>
      <c r="AE17" s="871"/>
      <c r="AF17" s="871"/>
      <c r="AG17" s="871"/>
      <c r="AH17" s="872"/>
      <c r="AI17" s="873" t="s">
        <v>251</v>
      </c>
      <c r="AJ17" s="873"/>
      <c r="AK17" s="873"/>
      <c r="AL17" s="873"/>
      <c r="AM17" s="873"/>
      <c r="AN17" s="873"/>
      <c r="AO17" s="873" t="s">
        <v>252</v>
      </c>
      <c r="AP17" s="873"/>
      <c r="AQ17" s="873"/>
      <c r="AR17" s="873"/>
      <c r="AS17" s="873"/>
      <c r="AT17" s="873"/>
      <c r="AU17" s="895" t="s">
        <v>253</v>
      </c>
      <c r="AV17" s="895"/>
      <c r="AW17" s="895"/>
      <c r="AX17" s="895"/>
      <c r="AY17" s="895"/>
      <c r="AZ17" s="895"/>
      <c r="BA17" s="895"/>
      <c r="BB17" s="895"/>
      <c r="BC17" s="895"/>
      <c r="BD17" s="895"/>
      <c r="BE17" s="895"/>
      <c r="BF17" s="895"/>
      <c r="BG17" s="895"/>
      <c r="BH17" s="895"/>
      <c r="BI17" s="895"/>
      <c r="BJ17" s="895"/>
      <c r="BK17" s="895"/>
      <c r="BL17" s="895"/>
      <c r="BM17" s="895"/>
      <c r="BN17" s="895"/>
      <c r="BO17" s="895"/>
    </row>
    <row r="18" spans="2:67" s="95" customFormat="1" ht="95.4" customHeight="1">
      <c r="B18" s="103">
        <v>2</v>
      </c>
      <c r="C18" s="865" t="s">
        <v>254</v>
      </c>
      <c r="D18" s="866"/>
      <c r="E18" s="866"/>
      <c r="F18" s="866"/>
      <c r="G18" s="866"/>
      <c r="H18" s="866"/>
      <c r="I18" s="866"/>
      <c r="J18" s="866"/>
      <c r="K18" s="866"/>
      <c r="L18" s="866"/>
      <c r="M18" s="866"/>
      <c r="N18" s="866"/>
      <c r="O18" s="866"/>
      <c r="P18" s="867"/>
      <c r="Q18" s="868" t="s">
        <v>255</v>
      </c>
      <c r="R18" s="869"/>
      <c r="S18" s="869"/>
      <c r="T18" s="869"/>
      <c r="U18" s="869"/>
      <c r="V18" s="100" t="s">
        <v>245</v>
      </c>
      <c r="W18" s="868">
        <v>5</v>
      </c>
      <c r="X18" s="869"/>
      <c r="Y18" s="869"/>
      <c r="Z18" s="869"/>
      <c r="AA18" s="869"/>
      <c r="AB18" s="101" t="s">
        <v>31</v>
      </c>
      <c r="AC18" s="870" t="s">
        <v>250</v>
      </c>
      <c r="AD18" s="871"/>
      <c r="AE18" s="871"/>
      <c r="AF18" s="871"/>
      <c r="AG18" s="871"/>
      <c r="AH18" s="872"/>
      <c r="AI18" s="873" t="s">
        <v>251</v>
      </c>
      <c r="AJ18" s="873"/>
      <c r="AK18" s="873"/>
      <c r="AL18" s="873"/>
      <c r="AM18" s="873"/>
      <c r="AN18" s="873"/>
      <c r="AO18" s="873" t="s">
        <v>252</v>
      </c>
      <c r="AP18" s="873"/>
      <c r="AQ18" s="873"/>
      <c r="AR18" s="873"/>
      <c r="AS18" s="873"/>
      <c r="AT18" s="873"/>
      <c r="AU18" s="895" t="s">
        <v>256</v>
      </c>
      <c r="AV18" s="895"/>
      <c r="AW18" s="895"/>
      <c r="AX18" s="895"/>
      <c r="AY18" s="895"/>
      <c r="AZ18" s="895"/>
      <c r="BA18" s="895"/>
      <c r="BB18" s="895"/>
      <c r="BC18" s="895"/>
      <c r="BD18" s="895"/>
      <c r="BE18" s="895"/>
      <c r="BF18" s="895"/>
      <c r="BG18" s="895"/>
      <c r="BH18" s="895"/>
      <c r="BI18" s="895"/>
      <c r="BJ18" s="895"/>
      <c r="BK18" s="895"/>
      <c r="BL18" s="895"/>
      <c r="BM18" s="895"/>
      <c r="BN18" s="895"/>
      <c r="BO18" s="895"/>
    </row>
    <row r="19" spans="2:67" s="95" customFormat="1" ht="33" customHeight="1">
      <c r="B19" s="99"/>
      <c r="C19" s="104"/>
      <c r="D19" s="105"/>
      <c r="E19" s="105"/>
      <c r="F19" s="105"/>
      <c r="G19" s="105"/>
      <c r="H19" s="105"/>
      <c r="I19" s="105"/>
      <c r="J19" s="105"/>
      <c r="K19" s="105"/>
      <c r="L19" s="105"/>
      <c r="M19" s="105"/>
      <c r="N19" s="105"/>
      <c r="O19" s="105"/>
      <c r="P19" s="100"/>
      <c r="Q19" s="868"/>
      <c r="R19" s="869"/>
      <c r="S19" s="869"/>
      <c r="T19" s="869"/>
      <c r="U19" s="869"/>
      <c r="V19" s="100" t="s">
        <v>245</v>
      </c>
      <c r="W19" s="868"/>
      <c r="X19" s="869"/>
      <c r="Y19" s="869"/>
      <c r="Z19" s="869"/>
      <c r="AA19" s="869"/>
      <c r="AB19" s="101" t="s">
        <v>31</v>
      </c>
      <c r="AC19" s="870"/>
      <c r="AD19" s="871"/>
      <c r="AE19" s="871"/>
      <c r="AF19" s="871"/>
      <c r="AG19" s="871"/>
      <c r="AH19" s="872"/>
      <c r="AI19" s="873"/>
      <c r="AJ19" s="873"/>
      <c r="AK19" s="873"/>
      <c r="AL19" s="873"/>
      <c r="AM19" s="873"/>
      <c r="AN19" s="873"/>
      <c r="AO19" s="873"/>
      <c r="AP19" s="873"/>
      <c r="AQ19" s="873"/>
      <c r="AR19" s="873"/>
      <c r="AS19" s="873"/>
      <c r="AT19" s="873"/>
      <c r="AU19" s="896"/>
      <c r="AV19" s="897"/>
      <c r="AW19" s="897"/>
      <c r="AX19" s="897"/>
      <c r="AY19" s="897"/>
      <c r="AZ19" s="897"/>
      <c r="BA19" s="897"/>
      <c r="BB19" s="897"/>
      <c r="BC19" s="897"/>
      <c r="BD19" s="897"/>
      <c r="BE19" s="897"/>
      <c r="BF19" s="897"/>
      <c r="BG19" s="897"/>
      <c r="BH19" s="897"/>
      <c r="BI19" s="897"/>
      <c r="BJ19" s="897"/>
      <c r="BK19" s="897"/>
      <c r="BL19" s="897"/>
      <c r="BM19" s="897"/>
      <c r="BN19" s="897"/>
      <c r="BO19" s="898"/>
    </row>
    <row r="20" spans="2:67" s="95" customFormat="1" ht="33" customHeight="1">
      <c r="B20" s="99"/>
      <c r="C20" s="104"/>
      <c r="D20" s="105"/>
      <c r="E20" s="105"/>
      <c r="F20" s="105"/>
      <c r="G20" s="105"/>
      <c r="H20" s="105"/>
      <c r="I20" s="105"/>
      <c r="J20" s="105"/>
      <c r="K20" s="105"/>
      <c r="L20" s="105"/>
      <c r="M20" s="105"/>
      <c r="N20" s="105"/>
      <c r="O20" s="105"/>
      <c r="P20" s="100"/>
      <c r="Q20" s="868"/>
      <c r="R20" s="869"/>
      <c r="S20" s="869"/>
      <c r="T20" s="869"/>
      <c r="U20" s="869"/>
      <c r="V20" s="100" t="s">
        <v>245</v>
      </c>
      <c r="W20" s="868"/>
      <c r="X20" s="869"/>
      <c r="Y20" s="869"/>
      <c r="Z20" s="869"/>
      <c r="AA20" s="869"/>
      <c r="AB20" s="101" t="s">
        <v>31</v>
      </c>
      <c r="AC20" s="870"/>
      <c r="AD20" s="871"/>
      <c r="AE20" s="871"/>
      <c r="AF20" s="871"/>
      <c r="AG20" s="871"/>
      <c r="AH20" s="872"/>
      <c r="AI20" s="873"/>
      <c r="AJ20" s="873"/>
      <c r="AK20" s="873"/>
      <c r="AL20" s="873"/>
      <c r="AM20" s="873"/>
      <c r="AN20" s="873"/>
      <c r="AO20" s="873"/>
      <c r="AP20" s="873"/>
      <c r="AQ20" s="873"/>
      <c r="AR20" s="873"/>
      <c r="AS20" s="873"/>
      <c r="AT20" s="873"/>
      <c r="AU20" s="896"/>
      <c r="AV20" s="897"/>
      <c r="AW20" s="897"/>
      <c r="AX20" s="897"/>
      <c r="AY20" s="897"/>
      <c r="AZ20" s="897"/>
      <c r="BA20" s="897"/>
      <c r="BB20" s="897"/>
      <c r="BC20" s="897"/>
      <c r="BD20" s="897"/>
      <c r="BE20" s="897"/>
      <c r="BF20" s="897"/>
      <c r="BG20" s="897"/>
      <c r="BH20" s="897"/>
      <c r="BI20" s="897"/>
      <c r="BJ20" s="897"/>
      <c r="BK20" s="897"/>
      <c r="BL20" s="897"/>
      <c r="BM20" s="897"/>
      <c r="BN20" s="897"/>
      <c r="BO20" s="898"/>
    </row>
    <row r="21" spans="2:67" s="95" customFormat="1" ht="33" customHeight="1">
      <c r="B21" s="99"/>
      <c r="C21" s="104"/>
      <c r="D21" s="105"/>
      <c r="E21" s="105"/>
      <c r="F21" s="105"/>
      <c r="G21" s="105"/>
      <c r="H21" s="105"/>
      <c r="I21" s="105"/>
      <c r="J21" s="105"/>
      <c r="K21" s="105"/>
      <c r="L21" s="105"/>
      <c r="M21" s="105"/>
      <c r="N21" s="105"/>
      <c r="O21" s="105"/>
      <c r="P21" s="100"/>
      <c r="Q21" s="868"/>
      <c r="R21" s="869"/>
      <c r="S21" s="869"/>
      <c r="T21" s="869"/>
      <c r="U21" s="869"/>
      <c r="V21" s="100" t="s">
        <v>245</v>
      </c>
      <c r="W21" s="868"/>
      <c r="X21" s="869"/>
      <c r="Y21" s="869"/>
      <c r="Z21" s="869"/>
      <c r="AA21" s="869"/>
      <c r="AB21" s="101" t="s">
        <v>31</v>
      </c>
      <c r="AC21" s="870"/>
      <c r="AD21" s="871"/>
      <c r="AE21" s="871"/>
      <c r="AF21" s="871"/>
      <c r="AG21" s="871"/>
      <c r="AH21" s="872"/>
      <c r="AI21" s="873"/>
      <c r="AJ21" s="873"/>
      <c r="AK21" s="873"/>
      <c r="AL21" s="873"/>
      <c r="AM21" s="873"/>
      <c r="AN21" s="873"/>
      <c r="AO21" s="873"/>
      <c r="AP21" s="873"/>
      <c r="AQ21" s="873"/>
      <c r="AR21" s="873"/>
      <c r="AS21" s="873"/>
      <c r="AT21" s="873"/>
      <c r="AU21" s="896"/>
      <c r="AV21" s="897"/>
      <c r="AW21" s="897"/>
      <c r="AX21" s="897"/>
      <c r="AY21" s="897"/>
      <c r="AZ21" s="897"/>
      <c r="BA21" s="897"/>
      <c r="BB21" s="897"/>
      <c r="BC21" s="897"/>
      <c r="BD21" s="897"/>
      <c r="BE21" s="897"/>
      <c r="BF21" s="897"/>
      <c r="BG21" s="897"/>
      <c r="BH21" s="897"/>
      <c r="BI21" s="897"/>
      <c r="BJ21" s="897"/>
      <c r="BK21" s="897"/>
      <c r="BL21" s="897"/>
      <c r="BM21" s="897"/>
      <c r="BN21" s="897"/>
      <c r="BO21" s="898"/>
    </row>
    <row r="22" spans="2:67" s="95" customFormat="1" ht="33" customHeight="1">
      <c r="B22" s="99"/>
      <c r="C22" s="104"/>
      <c r="D22" s="105"/>
      <c r="E22" s="105"/>
      <c r="F22" s="105"/>
      <c r="G22" s="105"/>
      <c r="H22" s="105"/>
      <c r="I22" s="105"/>
      <c r="J22" s="105"/>
      <c r="K22" s="105"/>
      <c r="L22" s="105"/>
      <c r="M22" s="105"/>
      <c r="N22" s="105"/>
      <c r="O22" s="105"/>
      <c r="P22" s="100"/>
      <c r="Q22" s="868"/>
      <c r="R22" s="869"/>
      <c r="S22" s="869"/>
      <c r="T22" s="869"/>
      <c r="U22" s="869"/>
      <c r="V22" s="100" t="s">
        <v>245</v>
      </c>
      <c r="W22" s="868"/>
      <c r="X22" s="869"/>
      <c r="Y22" s="869"/>
      <c r="Z22" s="869"/>
      <c r="AA22" s="869"/>
      <c r="AB22" s="101" t="s">
        <v>31</v>
      </c>
      <c r="AC22" s="870"/>
      <c r="AD22" s="871"/>
      <c r="AE22" s="871"/>
      <c r="AF22" s="871"/>
      <c r="AG22" s="871"/>
      <c r="AH22" s="872"/>
      <c r="AI22" s="873"/>
      <c r="AJ22" s="873"/>
      <c r="AK22" s="873"/>
      <c r="AL22" s="873"/>
      <c r="AM22" s="873"/>
      <c r="AN22" s="873"/>
      <c r="AO22" s="873"/>
      <c r="AP22" s="873"/>
      <c r="AQ22" s="873"/>
      <c r="AR22" s="873"/>
      <c r="AS22" s="873"/>
      <c r="AT22" s="873"/>
      <c r="AU22" s="896"/>
      <c r="AV22" s="897"/>
      <c r="AW22" s="897"/>
      <c r="AX22" s="897"/>
      <c r="AY22" s="897"/>
      <c r="AZ22" s="897"/>
      <c r="BA22" s="897"/>
      <c r="BB22" s="897"/>
      <c r="BC22" s="897"/>
      <c r="BD22" s="897"/>
      <c r="BE22" s="897"/>
      <c r="BF22" s="897"/>
      <c r="BG22" s="897"/>
      <c r="BH22" s="897"/>
      <c r="BI22" s="897"/>
      <c r="BJ22" s="897"/>
      <c r="BK22" s="897"/>
      <c r="BL22" s="897"/>
      <c r="BM22" s="897"/>
      <c r="BN22" s="897"/>
      <c r="BO22" s="898"/>
    </row>
    <row r="23" spans="2:67" s="106" customFormat="1" ht="10.199999999999999" customHeight="1">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row>
  </sheetData>
  <mergeCells count="113">
    <mergeCell ref="AU21:BO21"/>
    <mergeCell ref="AU22:BO22"/>
    <mergeCell ref="Q18:U18"/>
    <mergeCell ref="W18:AA18"/>
    <mergeCell ref="AC18:AH18"/>
    <mergeCell ref="AI18:AN18"/>
    <mergeCell ref="AO18:AT18"/>
    <mergeCell ref="Q22:U22"/>
    <mergeCell ref="W22:AA22"/>
    <mergeCell ref="AC22:AH22"/>
    <mergeCell ref="AI22:AN22"/>
    <mergeCell ref="AO22:AT22"/>
    <mergeCell ref="AC20:AH20"/>
    <mergeCell ref="AI20:AN20"/>
    <mergeCell ref="AO20:AT20"/>
    <mergeCell ref="AO17:AT17"/>
    <mergeCell ref="AU17:BO17"/>
    <mergeCell ref="Z16:AA16"/>
    <mergeCell ref="C17:P17"/>
    <mergeCell ref="Q17:U17"/>
    <mergeCell ref="W17:AA17"/>
    <mergeCell ref="AC17:AH17"/>
    <mergeCell ref="AI17:AN17"/>
    <mergeCell ref="Q21:U21"/>
    <mergeCell ref="W21:AA21"/>
    <mergeCell ref="AC21:AH21"/>
    <mergeCell ref="AI21:AN21"/>
    <mergeCell ref="AO21:AT21"/>
    <mergeCell ref="AU18:BO18"/>
    <mergeCell ref="Q19:U19"/>
    <mergeCell ref="W19:AA19"/>
    <mergeCell ref="AC19:AH19"/>
    <mergeCell ref="AI19:AN19"/>
    <mergeCell ref="AO19:AT19"/>
    <mergeCell ref="Q20:U20"/>
    <mergeCell ref="W20:AA20"/>
    <mergeCell ref="C18:P18"/>
    <mergeCell ref="AU19:BO19"/>
    <mergeCell ref="AU20:BO20"/>
    <mergeCell ref="AU12:BO12"/>
    <mergeCell ref="B13:BO13"/>
    <mergeCell ref="B15:P16"/>
    <mergeCell ref="Q15:V16"/>
    <mergeCell ref="W15:AB15"/>
    <mergeCell ref="AC15:AH16"/>
    <mergeCell ref="AI15:AN16"/>
    <mergeCell ref="AO15:AT16"/>
    <mergeCell ref="AU15:BO16"/>
    <mergeCell ref="W16:X16"/>
    <mergeCell ref="C12:P12"/>
    <mergeCell ref="Q12:U12"/>
    <mergeCell ref="W12:AA12"/>
    <mergeCell ref="AC12:AH12"/>
    <mergeCell ref="AI12:AN12"/>
    <mergeCell ref="AO12:AT12"/>
    <mergeCell ref="AU10:BO10"/>
    <mergeCell ref="C11:P11"/>
    <mergeCell ref="Q11:U11"/>
    <mergeCell ref="W11:AA11"/>
    <mergeCell ref="AC11:AH11"/>
    <mergeCell ref="AI11:AN11"/>
    <mergeCell ref="AO11:AT11"/>
    <mergeCell ref="AU11:BO11"/>
    <mergeCell ref="C10:P10"/>
    <mergeCell ref="Q10:U10"/>
    <mergeCell ref="W10:AA10"/>
    <mergeCell ref="AC10:AH10"/>
    <mergeCell ref="AI10:AN10"/>
    <mergeCell ref="AO10:AT10"/>
    <mergeCell ref="AU8:BO8"/>
    <mergeCell ref="C9:P9"/>
    <mergeCell ref="Q9:U9"/>
    <mergeCell ref="W9:AA9"/>
    <mergeCell ref="AC9:AH9"/>
    <mergeCell ref="AI9:AN9"/>
    <mergeCell ref="AO9:AT9"/>
    <mergeCell ref="AU9:BO9"/>
    <mergeCell ref="C8:P8"/>
    <mergeCell ref="Q8:U8"/>
    <mergeCell ref="W8:AA8"/>
    <mergeCell ref="AC8:AH8"/>
    <mergeCell ref="AI8:AN8"/>
    <mergeCell ref="AO8:AT8"/>
    <mergeCell ref="AU6:BO6"/>
    <mergeCell ref="C7:P7"/>
    <mergeCell ref="Q7:U7"/>
    <mergeCell ref="W7:AA7"/>
    <mergeCell ref="AC7:AH7"/>
    <mergeCell ref="AI7:AN7"/>
    <mergeCell ref="AO7:AT7"/>
    <mergeCell ref="AU7:BO7"/>
    <mergeCell ref="C6:P6"/>
    <mergeCell ref="Q6:U6"/>
    <mergeCell ref="W6:AA6"/>
    <mergeCell ref="AC6:AH6"/>
    <mergeCell ref="AI6:AN6"/>
    <mergeCell ref="AO6:AT6"/>
    <mergeCell ref="AU3:BO4"/>
    <mergeCell ref="W4:X4"/>
    <mergeCell ref="Z4:AA4"/>
    <mergeCell ref="C5:P5"/>
    <mergeCell ref="Q5:U5"/>
    <mergeCell ref="W5:AA5"/>
    <mergeCell ref="AC5:AH5"/>
    <mergeCell ref="AI5:AN5"/>
    <mergeCell ref="AO5:AT5"/>
    <mergeCell ref="AU5:BO5"/>
    <mergeCell ref="B3:P4"/>
    <mergeCell ref="Q3:V4"/>
    <mergeCell ref="W3:AB3"/>
    <mergeCell ref="AC3:AH4"/>
    <mergeCell ref="AI3:AN4"/>
    <mergeCell ref="AO3:AT4"/>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view="pageBreakPreview" zoomScale="85" zoomScaleNormal="75" zoomScaleSheetLayoutView="85" workbookViewId="0"/>
  </sheetViews>
  <sheetFormatPr defaultRowHeight="12.6"/>
  <cols>
    <col min="1" max="1" width="7.44140625" style="1" customWidth="1"/>
    <col min="2" max="2" width="7.33203125" style="1" customWidth="1"/>
    <col min="3" max="22" width="8.33203125" style="1" customWidth="1"/>
    <col min="23" max="23" width="8.88671875" style="1"/>
    <col min="24" max="24" width="9.44140625" style="1" customWidth="1"/>
    <col min="25" max="16384" width="8.88671875" style="1"/>
  </cols>
  <sheetData>
    <row r="1" spans="1:22">
      <c r="A1" s="282" t="s">
        <v>785</v>
      </c>
      <c r="B1" s="282"/>
    </row>
    <row r="2" spans="1:22" ht="16.2">
      <c r="B2" s="89"/>
    </row>
    <row r="3" spans="1:22" ht="13.8">
      <c r="A3" s="109" t="s">
        <v>7</v>
      </c>
    </row>
    <row r="6" spans="1:22" ht="38.4">
      <c r="A6" s="899" t="s">
        <v>784</v>
      </c>
      <c r="B6" s="900"/>
      <c r="C6" s="283" t="s">
        <v>783</v>
      </c>
      <c r="D6" s="283" t="s">
        <v>782</v>
      </c>
      <c r="E6" s="283" t="s">
        <v>781</v>
      </c>
      <c r="F6" s="283" t="s">
        <v>780</v>
      </c>
      <c r="G6" s="283" t="s">
        <v>779</v>
      </c>
      <c r="H6" s="283" t="s">
        <v>778</v>
      </c>
      <c r="I6" s="283" t="s">
        <v>777</v>
      </c>
      <c r="J6" s="283" t="s">
        <v>776</v>
      </c>
      <c r="K6" s="283" t="s">
        <v>775</v>
      </c>
      <c r="L6" s="284" t="s">
        <v>774</v>
      </c>
      <c r="M6" s="283" t="s">
        <v>773</v>
      </c>
      <c r="N6" s="284" t="s">
        <v>8</v>
      </c>
      <c r="O6" s="283" t="s">
        <v>9</v>
      </c>
      <c r="P6" s="283" t="s">
        <v>772</v>
      </c>
      <c r="Q6" s="283" t="s">
        <v>771</v>
      </c>
      <c r="R6" s="283" t="s">
        <v>770</v>
      </c>
      <c r="S6" s="283" t="s">
        <v>769</v>
      </c>
      <c r="T6" s="283" t="s">
        <v>57</v>
      </c>
      <c r="U6" s="283" t="s">
        <v>768</v>
      </c>
      <c r="V6" s="285" t="s">
        <v>767</v>
      </c>
    </row>
    <row r="7" spans="1:22" s="288" customFormat="1" ht="44.25" customHeight="1">
      <c r="A7" s="901" t="s">
        <v>176</v>
      </c>
      <c r="B7" s="286" t="s">
        <v>10</v>
      </c>
      <c r="C7" s="110"/>
      <c r="D7" s="110"/>
      <c r="E7" s="110"/>
      <c r="F7" s="110"/>
      <c r="G7" s="111"/>
      <c r="H7" s="110"/>
      <c r="I7" s="110"/>
      <c r="J7" s="110"/>
      <c r="K7" s="110"/>
      <c r="L7" s="110"/>
      <c r="M7" s="110"/>
      <c r="N7" s="110"/>
      <c r="O7" s="110"/>
      <c r="P7" s="110"/>
      <c r="Q7" s="110"/>
      <c r="R7" s="111"/>
      <c r="S7" s="111"/>
      <c r="T7" s="111"/>
      <c r="U7" s="111"/>
      <c r="V7" s="287"/>
    </row>
    <row r="8" spans="1:22" s="288" customFormat="1" ht="44.25" customHeight="1">
      <c r="A8" s="902"/>
      <c r="B8" s="289" t="s">
        <v>257</v>
      </c>
      <c r="C8" s="114"/>
      <c r="D8" s="112"/>
      <c r="E8" s="112"/>
      <c r="F8" s="113"/>
      <c r="G8" s="113"/>
      <c r="H8" s="113"/>
      <c r="I8" s="112"/>
      <c r="J8" s="112"/>
      <c r="K8" s="112"/>
      <c r="L8" s="112"/>
      <c r="M8" s="112"/>
      <c r="N8" s="112"/>
      <c r="O8" s="112"/>
      <c r="P8" s="114"/>
      <c r="Q8" s="114"/>
      <c r="R8" s="112"/>
      <c r="S8" s="112"/>
      <c r="T8" s="112"/>
      <c r="U8" s="290"/>
      <c r="V8" s="291"/>
    </row>
    <row r="9" spans="1:22" s="288" customFormat="1" ht="44.25" customHeight="1">
      <c r="A9" s="903"/>
      <c r="B9" s="292" t="s">
        <v>766</v>
      </c>
      <c r="C9" s="116"/>
      <c r="D9" s="115"/>
      <c r="E9" s="115"/>
      <c r="F9" s="116"/>
      <c r="G9" s="116"/>
      <c r="H9" s="116"/>
      <c r="I9" s="115"/>
      <c r="J9" s="115"/>
      <c r="K9" s="115"/>
      <c r="L9" s="115"/>
      <c r="M9" s="115"/>
      <c r="N9" s="115"/>
      <c r="O9" s="115"/>
      <c r="P9" s="116"/>
      <c r="Q9" s="116"/>
      <c r="R9" s="115"/>
      <c r="S9" s="115"/>
      <c r="T9" s="115"/>
      <c r="U9" s="115"/>
      <c r="V9" s="117"/>
    </row>
    <row r="10" spans="1:22" s="288" customFormat="1" ht="44.25" customHeight="1">
      <c r="A10" s="901" t="s">
        <v>275</v>
      </c>
      <c r="B10" s="286" t="s">
        <v>10</v>
      </c>
      <c r="C10" s="110"/>
      <c r="D10" s="110"/>
      <c r="E10" s="110"/>
      <c r="F10" s="110"/>
      <c r="G10" s="111"/>
      <c r="H10" s="111"/>
      <c r="I10" s="293"/>
      <c r="J10" s="293"/>
      <c r="K10" s="110"/>
      <c r="L10" s="111"/>
      <c r="M10" s="110"/>
      <c r="N10" s="110"/>
      <c r="O10" s="110"/>
      <c r="P10" s="110"/>
      <c r="Q10" s="110"/>
      <c r="R10" s="111"/>
      <c r="S10" s="111"/>
      <c r="T10" s="111"/>
      <c r="U10" s="111"/>
      <c r="V10" s="287"/>
    </row>
    <row r="11" spans="1:22" s="288" customFormat="1" ht="44.25" customHeight="1">
      <c r="A11" s="902"/>
      <c r="B11" s="289" t="s">
        <v>257</v>
      </c>
      <c r="C11" s="114"/>
      <c r="D11" s="112"/>
      <c r="E11" s="112"/>
      <c r="F11" s="114"/>
      <c r="G11" s="114"/>
      <c r="H11" s="290"/>
      <c r="I11" s="114"/>
      <c r="J11" s="114"/>
      <c r="K11" s="112"/>
      <c r="L11" s="290"/>
      <c r="M11" s="112"/>
      <c r="N11" s="294"/>
      <c r="O11" s="114"/>
      <c r="P11" s="114"/>
      <c r="Q11" s="114"/>
      <c r="R11" s="114"/>
      <c r="S11" s="112"/>
      <c r="T11" s="112"/>
      <c r="U11" s="290"/>
      <c r="V11" s="291"/>
    </row>
    <row r="12" spans="1:22" s="288" customFormat="1" ht="44.25" customHeight="1">
      <c r="A12" s="903"/>
      <c r="B12" s="292" t="s">
        <v>766</v>
      </c>
      <c r="C12" s="116"/>
      <c r="D12" s="115"/>
      <c r="E12" s="115"/>
      <c r="F12" s="116"/>
      <c r="G12" s="116"/>
      <c r="H12" s="295"/>
      <c r="I12" s="116"/>
      <c r="J12" s="116"/>
      <c r="K12" s="115"/>
      <c r="L12" s="295"/>
      <c r="M12" s="115"/>
      <c r="N12" s="296"/>
      <c r="O12" s="116"/>
      <c r="P12" s="116"/>
      <c r="Q12" s="116"/>
      <c r="R12" s="116"/>
      <c r="S12" s="115"/>
      <c r="T12" s="115"/>
      <c r="U12" s="297"/>
      <c r="V12" s="117"/>
    </row>
    <row r="13" spans="1:22" s="288" customFormat="1" ht="162.75" customHeight="1">
      <c r="A13" s="904" t="s">
        <v>765</v>
      </c>
      <c r="B13" s="905"/>
      <c r="C13" s="298"/>
      <c r="D13" s="298"/>
      <c r="E13" s="299" t="s">
        <v>764</v>
      </c>
      <c r="F13" s="298"/>
      <c r="G13" s="298"/>
      <c r="H13" s="298"/>
      <c r="I13" s="300" t="s">
        <v>763</v>
      </c>
      <c r="J13" s="301" t="s">
        <v>762</v>
      </c>
      <c r="K13" s="299" t="s">
        <v>761</v>
      </c>
      <c r="L13" s="298"/>
      <c r="M13" s="299" t="s">
        <v>760</v>
      </c>
      <c r="N13" s="298"/>
      <c r="O13" s="299" t="s">
        <v>759</v>
      </c>
      <c r="P13" s="299"/>
      <c r="Q13" s="302" t="s">
        <v>758</v>
      </c>
      <c r="R13" s="300" t="s">
        <v>757</v>
      </c>
      <c r="S13" s="299" t="s">
        <v>756</v>
      </c>
      <c r="T13" s="299"/>
      <c r="U13" s="303"/>
      <c r="V13" s="304" t="s">
        <v>755</v>
      </c>
    </row>
    <row r="14" spans="1:22" ht="24.75" customHeight="1">
      <c r="A14" s="305" t="s">
        <v>754</v>
      </c>
    </row>
    <row r="15" spans="1:22" ht="21.6" customHeight="1">
      <c r="A15" s="906" t="s">
        <v>258</v>
      </c>
      <c r="B15" s="906"/>
      <c r="C15" s="906"/>
      <c r="D15" s="906"/>
      <c r="E15" s="906"/>
      <c r="F15" s="906"/>
      <c r="G15" s="906"/>
      <c r="H15" s="906"/>
      <c r="I15" s="906"/>
      <c r="J15" s="906"/>
      <c r="K15" s="906"/>
      <c r="L15" s="906"/>
      <c r="M15" s="906"/>
      <c r="N15" s="906"/>
      <c r="O15" s="906"/>
      <c r="P15" s="32"/>
      <c r="Q15" s="32"/>
      <c r="R15" s="32"/>
      <c r="S15" s="32"/>
      <c r="T15" s="32"/>
    </row>
    <row r="16" spans="1:22">
      <c r="A16" s="118"/>
      <c r="B16" s="118"/>
      <c r="C16" s="118"/>
      <c r="D16" s="118"/>
      <c r="E16" s="118"/>
      <c r="F16" s="118"/>
      <c r="G16" s="118"/>
      <c r="H16" s="118"/>
      <c r="I16" s="118"/>
      <c r="J16" s="118"/>
      <c r="K16" s="118"/>
      <c r="L16" s="118"/>
      <c r="M16" s="118"/>
      <c r="N16" s="118"/>
      <c r="O16" s="118"/>
    </row>
    <row r="17" spans="1:29" ht="21.6" customHeight="1">
      <c r="A17" s="907" t="s">
        <v>259</v>
      </c>
      <c r="B17" s="907"/>
      <c r="C17" s="907"/>
      <c r="D17" s="907"/>
      <c r="E17" s="907"/>
      <c r="F17" s="907"/>
      <c r="G17" s="907"/>
      <c r="H17" s="907"/>
      <c r="I17" s="907"/>
      <c r="J17" s="907"/>
    </row>
    <row r="18" spans="1:29" ht="34.200000000000003" customHeight="1">
      <c r="A18" s="908" t="s">
        <v>269</v>
      </c>
      <c r="B18" s="908"/>
      <c r="C18" s="908"/>
      <c r="D18" s="908"/>
      <c r="E18" s="908"/>
      <c r="F18" s="119"/>
      <c r="G18" s="119" t="s">
        <v>270</v>
      </c>
      <c r="H18" s="119"/>
      <c r="I18" s="452" t="s">
        <v>260</v>
      </c>
      <c r="J18" s="452"/>
      <c r="K18" s="452" t="s">
        <v>261</v>
      </c>
      <c r="L18" s="452"/>
      <c r="M18" s="452"/>
    </row>
    <row r="19" spans="1:29" ht="34.200000000000003" customHeight="1">
      <c r="A19" s="908"/>
      <c r="B19" s="908"/>
      <c r="C19" s="908"/>
      <c r="D19" s="908"/>
      <c r="E19" s="908"/>
      <c r="F19" s="119"/>
      <c r="G19" s="909" t="s">
        <v>272</v>
      </c>
      <c r="H19" s="910"/>
      <c r="I19" s="910"/>
      <c r="J19" s="910"/>
      <c r="K19" s="910"/>
      <c r="L19" s="910"/>
      <c r="M19" s="911"/>
    </row>
    <row r="20" spans="1:29" ht="16.95" customHeight="1">
      <c r="A20" s="912" t="s">
        <v>262</v>
      </c>
      <c r="B20" s="913"/>
      <c r="C20" s="913"/>
      <c r="D20" s="913"/>
      <c r="E20" s="913"/>
      <c r="F20" s="120"/>
      <c r="G20" s="120"/>
      <c r="H20" s="120"/>
      <c r="I20" s="120"/>
      <c r="J20" s="120"/>
      <c r="K20" s="120"/>
      <c r="L20" s="120"/>
      <c r="M20" s="121"/>
    </row>
    <row r="21" spans="1:29" ht="15.6" customHeight="1">
      <c r="A21" s="914" t="s">
        <v>263</v>
      </c>
      <c r="B21" s="915"/>
      <c r="C21" s="915"/>
      <c r="D21" s="915" t="s">
        <v>264</v>
      </c>
      <c r="E21" s="915"/>
      <c r="F21" s="915"/>
      <c r="G21" s="915"/>
      <c r="H21" s="915"/>
      <c r="I21" s="915" t="s">
        <v>265</v>
      </c>
      <c r="J21" s="915"/>
      <c r="K21" s="915"/>
      <c r="L21" s="915"/>
      <c r="M21" s="916"/>
    </row>
    <row r="22" spans="1:29" ht="72" customHeight="1">
      <c r="A22" s="917" t="s">
        <v>271</v>
      </c>
      <c r="B22" s="918"/>
      <c r="C22" s="918"/>
      <c r="D22" s="918" t="s">
        <v>266</v>
      </c>
      <c r="E22" s="918"/>
      <c r="F22" s="918"/>
      <c r="G22" s="918"/>
      <c r="H22" s="918"/>
      <c r="I22" s="122"/>
      <c r="J22" s="122"/>
      <c r="K22" s="122"/>
      <c r="L22" s="122"/>
      <c r="M22" s="123"/>
    </row>
    <row r="23" spans="1:29" ht="8.4" customHeight="1"/>
    <row r="24" spans="1:29" ht="19.2" customHeight="1">
      <c r="A24" s="14" t="s">
        <v>267</v>
      </c>
      <c r="B24" s="14"/>
      <c r="C24" s="14"/>
      <c r="D24" s="14"/>
      <c r="E24" s="14"/>
      <c r="F24" s="14"/>
      <c r="G24" s="14"/>
      <c r="H24" s="14"/>
      <c r="I24" s="14"/>
      <c r="J24" s="14"/>
      <c r="K24" s="14"/>
      <c r="L24" s="14"/>
      <c r="M24" s="14"/>
      <c r="N24" s="14"/>
      <c r="O24" s="14"/>
      <c r="P24" s="14"/>
      <c r="Q24" s="14"/>
      <c r="R24" s="14"/>
      <c r="S24" s="14"/>
      <c r="T24" s="14"/>
      <c r="U24" s="35"/>
      <c r="V24" s="35"/>
      <c r="W24" s="35"/>
      <c r="X24" s="35"/>
      <c r="Y24" s="35"/>
      <c r="Z24" s="35"/>
      <c r="AA24" s="35"/>
      <c r="AB24" s="35"/>
      <c r="AC24" s="35"/>
    </row>
    <row r="25" spans="1:29" ht="37.950000000000003" customHeight="1">
      <c r="A25" s="635"/>
      <c r="B25" s="637"/>
      <c r="C25" s="637"/>
      <c r="D25" s="637"/>
      <c r="E25" s="637"/>
      <c r="F25" s="637"/>
      <c r="G25" s="637"/>
      <c r="H25" s="637"/>
      <c r="I25" s="637"/>
      <c r="J25" s="637"/>
      <c r="K25" s="636"/>
      <c r="L25" s="14"/>
      <c r="M25" s="14"/>
      <c r="N25" s="14"/>
      <c r="O25" s="14"/>
      <c r="P25" s="14"/>
      <c r="Q25" s="14"/>
      <c r="R25" s="14"/>
      <c r="S25" s="14"/>
      <c r="T25" s="14"/>
      <c r="U25" s="35"/>
      <c r="V25" s="35"/>
      <c r="W25" s="35"/>
      <c r="X25" s="35"/>
      <c r="Y25" s="35"/>
      <c r="Z25" s="35"/>
      <c r="AA25" s="35"/>
      <c r="AB25" s="35"/>
      <c r="AC25" s="35"/>
    </row>
    <row r="26" spans="1:29" ht="8.4" customHeight="1">
      <c r="A26" s="14"/>
      <c r="B26" s="14"/>
      <c r="C26" s="14"/>
      <c r="D26" s="14"/>
      <c r="E26" s="14"/>
      <c r="F26" s="14"/>
      <c r="G26" s="14"/>
      <c r="H26" s="14"/>
      <c r="I26" s="14"/>
      <c r="J26" s="14"/>
      <c r="K26" s="14"/>
      <c r="L26" s="14"/>
      <c r="M26" s="14"/>
      <c r="N26" s="14"/>
      <c r="O26" s="14"/>
      <c r="P26" s="14"/>
      <c r="Q26" s="14"/>
      <c r="R26" s="14"/>
      <c r="S26" s="14"/>
      <c r="T26" s="14"/>
      <c r="U26" s="35"/>
      <c r="V26" s="35"/>
      <c r="W26" s="35"/>
      <c r="X26" s="35"/>
      <c r="Y26" s="35"/>
      <c r="Z26" s="35"/>
      <c r="AA26" s="35"/>
      <c r="AB26" s="35"/>
      <c r="AC26" s="35"/>
    </row>
    <row r="27" spans="1:29" ht="20.399999999999999" customHeight="1">
      <c r="A27" s="14" t="s">
        <v>268</v>
      </c>
      <c r="B27" s="14"/>
      <c r="C27" s="14"/>
      <c r="D27" s="14"/>
      <c r="E27" s="14"/>
      <c r="F27" s="14"/>
      <c r="G27" s="14"/>
      <c r="H27" s="32"/>
      <c r="I27" s="14"/>
      <c r="J27" s="14"/>
      <c r="K27" s="14"/>
      <c r="L27" s="14"/>
      <c r="M27" s="14"/>
      <c r="N27" s="14"/>
      <c r="O27" s="14"/>
      <c r="P27" s="14"/>
      <c r="Q27" s="14"/>
      <c r="R27" s="14"/>
      <c r="S27" s="14"/>
      <c r="T27" s="14"/>
      <c r="U27" s="35"/>
      <c r="V27" s="35"/>
      <c r="W27" s="35"/>
      <c r="X27" s="35"/>
      <c r="Y27" s="35"/>
      <c r="Z27" s="35"/>
      <c r="AA27" s="35"/>
      <c r="AB27" s="35"/>
      <c r="AC27" s="35"/>
    </row>
    <row r="28" spans="1:29" ht="38.4" customHeight="1">
      <c r="A28" s="635"/>
      <c r="B28" s="637"/>
      <c r="C28" s="637"/>
      <c r="D28" s="637"/>
      <c r="E28" s="637"/>
      <c r="F28" s="637"/>
      <c r="G28" s="637"/>
      <c r="H28" s="637"/>
      <c r="I28" s="637"/>
      <c r="J28" s="637"/>
      <c r="K28" s="636"/>
      <c r="L28" s="14"/>
      <c r="M28" s="14"/>
      <c r="N28" s="14"/>
      <c r="O28" s="14"/>
      <c r="P28" s="14"/>
      <c r="Q28" s="14"/>
      <c r="R28" s="14"/>
      <c r="S28" s="14"/>
      <c r="T28" s="14"/>
      <c r="U28" s="35"/>
      <c r="V28" s="35"/>
      <c r="W28" s="35"/>
      <c r="X28" s="35"/>
      <c r="Y28" s="35"/>
      <c r="Z28" s="35"/>
      <c r="AA28" s="35"/>
      <c r="AB28" s="35"/>
      <c r="AC28" s="35"/>
    </row>
  </sheetData>
  <mergeCells count="18">
    <mergeCell ref="A25:K25"/>
    <mergeCell ref="A28:K28"/>
    <mergeCell ref="A20:E20"/>
    <mergeCell ref="A21:C21"/>
    <mergeCell ref="D21:H21"/>
    <mergeCell ref="I21:M21"/>
    <mergeCell ref="A22:C22"/>
    <mergeCell ref="D22:H22"/>
    <mergeCell ref="A17:J17"/>
    <mergeCell ref="A18:E19"/>
    <mergeCell ref="I18:J18"/>
    <mergeCell ref="K18:M18"/>
    <mergeCell ref="G19:M19"/>
    <mergeCell ref="A6:B6"/>
    <mergeCell ref="A7:A9"/>
    <mergeCell ref="A10:A12"/>
    <mergeCell ref="A13:B13"/>
    <mergeCell ref="A15:O15"/>
  </mergeCells>
  <phoneticPr fontId="2"/>
  <pageMargins left="0.36" right="0.19685039370078741" top="0.59055118110236227" bottom="0.47" header="0.51181102362204722" footer="0.44"/>
  <pageSetup paperSize="9" scale="78" orientation="landscape" r:id="rId1"/>
  <headerFooter alignWithMargins="0"/>
  <rowBreaks count="1" manualBreakCount="1">
    <brk id="19"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view="pageBreakPreview" zoomScaleNormal="75" zoomScaleSheetLayoutView="100" workbookViewId="0">
      <selection activeCell="B1" sqref="B1"/>
    </sheetView>
  </sheetViews>
  <sheetFormatPr defaultRowHeight="12.6"/>
  <cols>
    <col min="1" max="1" width="1.33203125" style="1" customWidth="1"/>
    <col min="2" max="2" width="2.33203125" style="1" customWidth="1"/>
    <col min="3" max="3" width="22.33203125" style="1" customWidth="1"/>
    <col min="4" max="21" width="5.88671875" style="1" customWidth="1"/>
    <col min="22" max="256" width="8.88671875" style="1"/>
    <col min="257" max="257" width="1.33203125" style="1" customWidth="1"/>
    <col min="258" max="258" width="2.33203125" style="1" customWidth="1"/>
    <col min="259" max="259" width="22.33203125" style="1" customWidth="1"/>
    <col min="260" max="277" width="5.88671875" style="1" customWidth="1"/>
    <col min="278" max="512" width="8.88671875" style="1"/>
    <col min="513" max="513" width="1.33203125" style="1" customWidth="1"/>
    <col min="514" max="514" width="2.33203125" style="1" customWidth="1"/>
    <col min="515" max="515" width="22.33203125" style="1" customWidth="1"/>
    <col min="516" max="533" width="5.88671875" style="1" customWidth="1"/>
    <col min="534" max="768" width="8.88671875" style="1"/>
    <col min="769" max="769" width="1.33203125" style="1" customWidth="1"/>
    <col min="770" max="770" width="2.33203125" style="1" customWidth="1"/>
    <col min="771" max="771" width="22.33203125" style="1" customWidth="1"/>
    <col min="772" max="789" width="5.88671875" style="1" customWidth="1"/>
    <col min="790" max="1024" width="8.88671875" style="1"/>
    <col min="1025" max="1025" width="1.33203125" style="1" customWidth="1"/>
    <col min="1026" max="1026" width="2.33203125" style="1" customWidth="1"/>
    <col min="1027" max="1027" width="22.33203125" style="1" customWidth="1"/>
    <col min="1028" max="1045" width="5.88671875" style="1" customWidth="1"/>
    <col min="1046" max="1280" width="8.88671875" style="1"/>
    <col min="1281" max="1281" width="1.33203125" style="1" customWidth="1"/>
    <col min="1282" max="1282" width="2.33203125" style="1" customWidth="1"/>
    <col min="1283" max="1283" width="22.33203125" style="1" customWidth="1"/>
    <col min="1284" max="1301" width="5.88671875" style="1" customWidth="1"/>
    <col min="1302" max="1536" width="8.88671875" style="1"/>
    <col min="1537" max="1537" width="1.33203125" style="1" customWidth="1"/>
    <col min="1538" max="1538" width="2.33203125" style="1" customWidth="1"/>
    <col min="1539" max="1539" width="22.33203125" style="1" customWidth="1"/>
    <col min="1540" max="1557" width="5.88671875" style="1" customWidth="1"/>
    <col min="1558" max="1792" width="8.88671875" style="1"/>
    <col min="1793" max="1793" width="1.33203125" style="1" customWidth="1"/>
    <col min="1794" max="1794" width="2.33203125" style="1" customWidth="1"/>
    <col min="1795" max="1795" width="22.33203125" style="1" customWidth="1"/>
    <col min="1796" max="1813" width="5.88671875" style="1" customWidth="1"/>
    <col min="1814" max="2048" width="8.88671875" style="1"/>
    <col min="2049" max="2049" width="1.33203125" style="1" customWidth="1"/>
    <col min="2050" max="2050" width="2.33203125" style="1" customWidth="1"/>
    <col min="2051" max="2051" width="22.33203125" style="1" customWidth="1"/>
    <col min="2052" max="2069" width="5.88671875" style="1" customWidth="1"/>
    <col min="2070" max="2304" width="8.88671875" style="1"/>
    <col min="2305" max="2305" width="1.33203125" style="1" customWidth="1"/>
    <col min="2306" max="2306" width="2.33203125" style="1" customWidth="1"/>
    <col min="2307" max="2307" width="22.33203125" style="1" customWidth="1"/>
    <col min="2308" max="2325" width="5.88671875" style="1" customWidth="1"/>
    <col min="2326" max="2560" width="8.88671875" style="1"/>
    <col min="2561" max="2561" width="1.33203125" style="1" customWidth="1"/>
    <col min="2562" max="2562" width="2.33203125" style="1" customWidth="1"/>
    <col min="2563" max="2563" width="22.33203125" style="1" customWidth="1"/>
    <col min="2564" max="2581" width="5.88671875" style="1" customWidth="1"/>
    <col min="2582" max="2816" width="8.88671875" style="1"/>
    <col min="2817" max="2817" width="1.33203125" style="1" customWidth="1"/>
    <col min="2818" max="2818" width="2.33203125" style="1" customWidth="1"/>
    <col min="2819" max="2819" width="22.33203125" style="1" customWidth="1"/>
    <col min="2820" max="2837" width="5.88671875" style="1" customWidth="1"/>
    <col min="2838" max="3072" width="8.88671875" style="1"/>
    <col min="3073" max="3073" width="1.33203125" style="1" customWidth="1"/>
    <col min="3074" max="3074" width="2.33203125" style="1" customWidth="1"/>
    <col min="3075" max="3075" width="22.33203125" style="1" customWidth="1"/>
    <col min="3076" max="3093" width="5.88671875" style="1" customWidth="1"/>
    <col min="3094" max="3328" width="8.88671875" style="1"/>
    <col min="3329" max="3329" width="1.33203125" style="1" customWidth="1"/>
    <col min="3330" max="3330" width="2.33203125" style="1" customWidth="1"/>
    <col min="3331" max="3331" width="22.33203125" style="1" customWidth="1"/>
    <col min="3332" max="3349" width="5.88671875" style="1" customWidth="1"/>
    <col min="3350" max="3584" width="8.88671875" style="1"/>
    <col min="3585" max="3585" width="1.33203125" style="1" customWidth="1"/>
    <col min="3586" max="3586" width="2.33203125" style="1" customWidth="1"/>
    <col min="3587" max="3587" width="22.33203125" style="1" customWidth="1"/>
    <col min="3588" max="3605" width="5.88671875" style="1" customWidth="1"/>
    <col min="3606" max="3840" width="8.88671875" style="1"/>
    <col min="3841" max="3841" width="1.33203125" style="1" customWidth="1"/>
    <col min="3842" max="3842" width="2.33203125" style="1" customWidth="1"/>
    <col min="3843" max="3843" width="22.33203125" style="1" customWidth="1"/>
    <col min="3844" max="3861" width="5.88671875" style="1" customWidth="1"/>
    <col min="3862" max="4096" width="8.88671875" style="1"/>
    <col min="4097" max="4097" width="1.33203125" style="1" customWidth="1"/>
    <col min="4098" max="4098" width="2.33203125" style="1" customWidth="1"/>
    <col min="4099" max="4099" width="22.33203125" style="1" customWidth="1"/>
    <col min="4100" max="4117" width="5.88671875" style="1" customWidth="1"/>
    <col min="4118" max="4352" width="8.88671875" style="1"/>
    <col min="4353" max="4353" width="1.33203125" style="1" customWidth="1"/>
    <col min="4354" max="4354" width="2.33203125" style="1" customWidth="1"/>
    <col min="4355" max="4355" width="22.33203125" style="1" customWidth="1"/>
    <col min="4356" max="4373" width="5.88671875" style="1" customWidth="1"/>
    <col min="4374" max="4608" width="8.88671875" style="1"/>
    <col min="4609" max="4609" width="1.33203125" style="1" customWidth="1"/>
    <col min="4610" max="4610" width="2.33203125" style="1" customWidth="1"/>
    <col min="4611" max="4611" width="22.33203125" style="1" customWidth="1"/>
    <col min="4612" max="4629" width="5.88671875" style="1" customWidth="1"/>
    <col min="4630" max="4864" width="8.88671875" style="1"/>
    <col min="4865" max="4865" width="1.33203125" style="1" customWidth="1"/>
    <col min="4866" max="4866" width="2.33203125" style="1" customWidth="1"/>
    <col min="4867" max="4867" width="22.33203125" style="1" customWidth="1"/>
    <col min="4868" max="4885" width="5.88671875" style="1" customWidth="1"/>
    <col min="4886" max="5120" width="8.88671875" style="1"/>
    <col min="5121" max="5121" width="1.33203125" style="1" customWidth="1"/>
    <col min="5122" max="5122" width="2.33203125" style="1" customWidth="1"/>
    <col min="5123" max="5123" width="22.33203125" style="1" customWidth="1"/>
    <col min="5124" max="5141" width="5.88671875" style="1" customWidth="1"/>
    <col min="5142" max="5376" width="8.88671875" style="1"/>
    <col min="5377" max="5377" width="1.33203125" style="1" customWidth="1"/>
    <col min="5378" max="5378" width="2.33203125" style="1" customWidth="1"/>
    <col min="5379" max="5379" width="22.33203125" style="1" customWidth="1"/>
    <col min="5380" max="5397" width="5.88671875" style="1" customWidth="1"/>
    <col min="5398" max="5632" width="8.88671875" style="1"/>
    <col min="5633" max="5633" width="1.33203125" style="1" customWidth="1"/>
    <col min="5634" max="5634" width="2.33203125" style="1" customWidth="1"/>
    <col min="5635" max="5635" width="22.33203125" style="1" customWidth="1"/>
    <col min="5636" max="5653" width="5.88671875" style="1" customWidth="1"/>
    <col min="5654" max="5888" width="8.88671875" style="1"/>
    <col min="5889" max="5889" width="1.33203125" style="1" customWidth="1"/>
    <col min="5890" max="5890" width="2.33203125" style="1" customWidth="1"/>
    <col min="5891" max="5891" width="22.33203125" style="1" customWidth="1"/>
    <col min="5892" max="5909" width="5.88671875" style="1" customWidth="1"/>
    <col min="5910" max="6144" width="8.88671875" style="1"/>
    <col min="6145" max="6145" width="1.33203125" style="1" customWidth="1"/>
    <col min="6146" max="6146" width="2.33203125" style="1" customWidth="1"/>
    <col min="6147" max="6147" width="22.33203125" style="1" customWidth="1"/>
    <col min="6148" max="6165" width="5.88671875" style="1" customWidth="1"/>
    <col min="6166" max="6400" width="8.88671875" style="1"/>
    <col min="6401" max="6401" width="1.33203125" style="1" customWidth="1"/>
    <col min="6402" max="6402" width="2.33203125" style="1" customWidth="1"/>
    <col min="6403" max="6403" width="22.33203125" style="1" customWidth="1"/>
    <col min="6404" max="6421" width="5.88671875" style="1" customWidth="1"/>
    <col min="6422" max="6656" width="8.88671875" style="1"/>
    <col min="6657" max="6657" width="1.33203125" style="1" customWidth="1"/>
    <col min="6658" max="6658" width="2.33203125" style="1" customWidth="1"/>
    <col min="6659" max="6659" width="22.33203125" style="1" customWidth="1"/>
    <col min="6660" max="6677" width="5.88671875" style="1" customWidth="1"/>
    <col min="6678" max="6912" width="8.88671875" style="1"/>
    <col min="6913" max="6913" width="1.33203125" style="1" customWidth="1"/>
    <col min="6914" max="6914" width="2.33203125" style="1" customWidth="1"/>
    <col min="6915" max="6915" width="22.33203125" style="1" customWidth="1"/>
    <col min="6916" max="6933" width="5.88671875" style="1" customWidth="1"/>
    <col min="6934" max="7168" width="8.88671875" style="1"/>
    <col min="7169" max="7169" width="1.33203125" style="1" customWidth="1"/>
    <col min="7170" max="7170" width="2.33203125" style="1" customWidth="1"/>
    <col min="7171" max="7171" width="22.33203125" style="1" customWidth="1"/>
    <col min="7172" max="7189" width="5.88671875" style="1" customWidth="1"/>
    <col min="7190" max="7424" width="8.88671875" style="1"/>
    <col min="7425" max="7425" width="1.33203125" style="1" customWidth="1"/>
    <col min="7426" max="7426" width="2.33203125" style="1" customWidth="1"/>
    <col min="7427" max="7427" width="22.33203125" style="1" customWidth="1"/>
    <col min="7428" max="7445" width="5.88671875" style="1" customWidth="1"/>
    <col min="7446" max="7680" width="8.88671875" style="1"/>
    <col min="7681" max="7681" width="1.33203125" style="1" customWidth="1"/>
    <col min="7682" max="7682" width="2.33203125" style="1" customWidth="1"/>
    <col min="7683" max="7683" width="22.33203125" style="1" customWidth="1"/>
    <col min="7684" max="7701" width="5.88671875" style="1" customWidth="1"/>
    <col min="7702" max="7936" width="8.88671875" style="1"/>
    <col min="7937" max="7937" width="1.33203125" style="1" customWidth="1"/>
    <col min="7938" max="7938" width="2.33203125" style="1" customWidth="1"/>
    <col min="7939" max="7939" width="22.33203125" style="1" customWidth="1"/>
    <col min="7940" max="7957" width="5.88671875" style="1" customWidth="1"/>
    <col min="7958" max="8192" width="8.88671875" style="1"/>
    <col min="8193" max="8193" width="1.33203125" style="1" customWidth="1"/>
    <col min="8194" max="8194" width="2.33203125" style="1" customWidth="1"/>
    <col min="8195" max="8195" width="22.33203125" style="1" customWidth="1"/>
    <col min="8196" max="8213" width="5.88671875" style="1" customWidth="1"/>
    <col min="8214" max="8448" width="8.88671875" style="1"/>
    <col min="8449" max="8449" width="1.33203125" style="1" customWidth="1"/>
    <col min="8450" max="8450" width="2.33203125" style="1" customWidth="1"/>
    <col min="8451" max="8451" width="22.33203125" style="1" customWidth="1"/>
    <col min="8452" max="8469" width="5.88671875" style="1" customWidth="1"/>
    <col min="8470" max="8704" width="8.88671875" style="1"/>
    <col min="8705" max="8705" width="1.33203125" style="1" customWidth="1"/>
    <col min="8706" max="8706" width="2.33203125" style="1" customWidth="1"/>
    <col min="8707" max="8707" width="22.33203125" style="1" customWidth="1"/>
    <col min="8708" max="8725" width="5.88671875" style="1" customWidth="1"/>
    <col min="8726" max="8960" width="8.88671875" style="1"/>
    <col min="8961" max="8961" width="1.33203125" style="1" customWidth="1"/>
    <col min="8962" max="8962" width="2.33203125" style="1" customWidth="1"/>
    <col min="8963" max="8963" width="22.33203125" style="1" customWidth="1"/>
    <col min="8964" max="8981" width="5.88671875" style="1" customWidth="1"/>
    <col min="8982" max="9216" width="8.88671875" style="1"/>
    <col min="9217" max="9217" width="1.33203125" style="1" customWidth="1"/>
    <col min="9218" max="9218" width="2.33203125" style="1" customWidth="1"/>
    <col min="9219" max="9219" width="22.33203125" style="1" customWidth="1"/>
    <col min="9220" max="9237" width="5.88671875" style="1" customWidth="1"/>
    <col min="9238" max="9472" width="8.88671875" style="1"/>
    <col min="9473" max="9473" width="1.33203125" style="1" customWidth="1"/>
    <col min="9474" max="9474" width="2.33203125" style="1" customWidth="1"/>
    <col min="9475" max="9475" width="22.33203125" style="1" customWidth="1"/>
    <col min="9476" max="9493" width="5.88671875" style="1" customWidth="1"/>
    <col min="9494" max="9728" width="8.88671875" style="1"/>
    <col min="9729" max="9729" width="1.33203125" style="1" customWidth="1"/>
    <col min="9730" max="9730" width="2.33203125" style="1" customWidth="1"/>
    <col min="9731" max="9731" width="22.33203125" style="1" customWidth="1"/>
    <col min="9732" max="9749" width="5.88671875" style="1" customWidth="1"/>
    <col min="9750" max="9984" width="8.88671875" style="1"/>
    <col min="9985" max="9985" width="1.33203125" style="1" customWidth="1"/>
    <col min="9986" max="9986" width="2.33203125" style="1" customWidth="1"/>
    <col min="9987" max="9987" width="22.33203125" style="1" customWidth="1"/>
    <col min="9988" max="10005" width="5.88671875" style="1" customWidth="1"/>
    <col min="10006" max="10240" width="8.88671875" style="1"/>
    <col min="10241" max="10241" width="1.33203125" style="1" customWidth="1"/>
    <col min="10242" max="10242" width="2.33203125" style="1" customWidth="1"/>
    <col min="10243" max="10243" width="22.33203125" style="1" customWidth="1"/>
    <col min="10244" max="10261" width="5.88671875" style="1" customWidth="1"/>
    <col min="10262" max="10496" width="8.88671875" style="1"/>
    <col min="10497" max="10497" width="1.33203125" style="1" customWidth="1"/>
    <col min="10498" max="10498" width="2.33203125" style="1" customWidth="1"/>
    <col min="10499" max="10499" width="22.33203125" style="1" customWidth="1"/>
    <col min="10500" max="10517" width="5.88671875" style="1" customWidth="1"/>
    <col min="10518" max="10752" width="8.88671875" style="1"/>
    <col min="10753" max="10753" width="1.33203125" style="1" customWidth="1"/>
    <col min="10754" max="10754" width="2.33203125" style="1" customWidth="1"/>
    <col min="10755" max="10755" width="22.33203125" style="1" customWidth="1"/>
    <col min="10756" max="10773" width="5.88671875" style="1" customWidth="1"/>
    <col min="10774" max="11008" width="8.88671875" style="1"/>
    <col min="11009" max="11009" width="1.33203125" style="1" customWidth="1"/>
    <col min="11010" max="11010" width="2.33203125" style="1" customWidth="1"/>
    <col min="11011" max="11011" width="22.33203125" style="1" customWidth="1"/>
    <col min="11012" max="11029" width="5.88671875" style="1" customWidth="1"/>
    <col min="11030" max="11264" width="8.88671875" style="1"/>
    <col min="11265" max="11265" width="1.33203125" style="1" customWidth="1"/>
    <col min="11266" max="11266" width="2.33203125" style="1" customWidth="1"/>
    <col min="11267" max="11267" width="22.33203125" style="1" customWidth="1"/>
    <col min="11268" max="11285" width="5.88671875" style="1" customWidth="1"/>
    <col min="11286" max="11520" width="8.88671875" style="1"/>
    <col min="11521" max="11521" width="1.33203125" style="1" customWidth="1"/>
    <col min="11522" max="11522" width="2.33203125" style="1" customWidth="1"/>
    <col min="11523" max="11523" width="22.33203125" style="1" customWidth="1"/>
    <col min="11524" max="11541" width="5.88671875" style="1" customWidth="1"/>
    <col min="11542" max="11776" width="8.88671875" style="1"/>
    <col min="11777" max="11777" width="1.33203125" style="1" customWidth="1"/>
    <col min="11778" max="11778" width="2.33203125" style="1" customWidth="1"/>
    <col min="11779" max="11779" width="22.33203125" style="1" customWidth="1"/>
    <col min="11780" max="11797" width="5.88671875" style="1" customWidth="1"/>
    <col min="11798" max="12032" width="8.88671875" style="1"/>
    <col min="12033" max="12033" width="1.33203125" style="1" customWidth="1"/>
    <col min="12034" max="12034" width="2.33203125" style="1" customWidth="1"/>
    <col min="12035" max="12035" width="22.33203125" style="1" customWidth="1"/>
    <col min="12036" max="12053" width="5.88671875" style="1" customWidth="1"/>
    <col min="12054" max="12288" width="8.88671875" style="1"/>
    <col min="12289" max="12289" width="1.33203125" style="1" customWidth="1"/>
    <col min="12290" max="12290" width="2.33203125" style="1" customWidth="1"/>
    <col min="12291" max="12291" width="22.33203125" style="1" customWidth="1"/>
    <col min="12292" max="12309" width="5.88671875" style="1" customWidth="1"/>
    <col min="12310" max="12544" width="8.88671875" style="1"/>
    <col min="12545" max="12545" width="1.33203125" style="1" customWidth="1"/>
    <col min="12546" max="12546" width="2.33203125" style="1" customWidth="1"/>
    <col min="12547" max="12547" width="22.33203125" style="1" customWidth="1"/>
    <col min="12548" max="12565" width="5.88671875" style="1" customWidth="1"/>
    <col min="12566" max="12800" width="8.88671875" style="1"/>
    <col min="12801" max="12801" width="1.33203125" style="1" customWidth="1"/>
    <col min="12802" max="12802" width="2.33203125" style="1" customWidth="1"/>
    <col min="12803" max="12803" width="22.33203125" style="1" customWidth="1"/>
    <col min="12804" max="12821" width="5.88671875" style="1" customWidth="1"/>
    <col min="12822" max="13056" width="8.88671875" style="1"/>
    <col min="13057" max="13057" width="1.33203125" style="1" customWidth="1"/>
    <col min="13058" max="13058" width="2.33203125" style="1" customWidth="1"/>
    <col min="13059" max="13059" width="22.33203125" style="1" customWidth="1"/>
    <col min="13060" max="13077" width="5.88671875" style="1" customWidth="1"/>
    <col min="13078" max="13312" width="8.88671875" style="1"/>
    <col min="13313" max="13313" width="1.33203125" style="1" customWidth="1"/>
    <col min="13314" max="13314" width="2.33203125" style="1" customWidth="1"/>
    <col min="13315" max="13315" width="22.33203125" style="1" customWidth="1"/>
    <col min="13316" max="13333" width="5.88671875" style="1" customWidth="1"/>
    <col min="13334" max="13568" width="8.88671875" style="1"/>
    <col min="13569" max="13569" width="1.33203125" style="1" customWidth="1"/>
    <col min="13570" max="13570" width="2.33203125" style="1" customWidth="1"/>
    <col min="13571" max="13571" width="22.33203125" style="1" customWidth="1"/>
    <col min="13572" max="13589" width="5.88671875" style="1" customWidth="1"/>
    <col min="13590" max="13824" width="8.88671875" style="1"/>
    <col min="13825" max="13825" width="1.33203125" style="1" customWidth="1"/>
    <col min="13826" max="13826" width="2.33203125" style="1" customWidth="1"/>
    <col min="13827" max="13827" width="22.33203125" style="1" customWidth="1"/>
    <col min="13828" max="13845" width="5.88671875" style="1" customWidth="1"/>
    <col min="13846" max="14080" width="8.88671875" style="1"/>
    <col min="14081" max="14081" width="1.33203125" style="1" customWidth="1"/>
    <col min="14082" max="14082" width="2.33203125" style="1" customWidth="1"/>
    <col min="14083" max="14083" width="22.33203125" style="1" customWidth="1"/>
    <col min="14084" max="14101" width="5.88671875" style="1" customWidth="1"/>
    <col min="14102" max="14336" width="8.88671875" style="1"/>
    <col min="14337" max="14337" width="1.33203125" style="1" customWidth="1"/>
    <col min="14338" max="14338" width="2.33203125" style="1" customWidth="1"/>
    <col min="14339" max="14339" width="22.33203125" style="1" customWidth="1"/>
    <col min="14340" max="14357" width="5.88671875" style="1" customWidth="1"/>
    <col min="14358" max="14592" width="8.88671875" style="1"/>
    <col min="14593" max="14593" width="1.33203125" style="1" customWidth="1"/>
    <col min="14594" max="14594" width="2.33203125" style="1" customWidth="1"/>
    <col min="14595" max="14595" width="22.33203125" style="1" customWidth="1"/>
    <col min="14596" max="14613" width="5.88671875" style="1" customWidth="1"/>
    <col min="14614" max="14848" width="8.88671875" style="1"/>
    <col min="14849" max="14849" width="1.33203125" style="1" customWidth="1"/>
    <col min="14850" max="14850" width="2.33203125" style="1" customWidth="1"/>
    <col min="14851" max="14851" width="22.33203125" style="1" customWidth="1"/>
    <col min="14852" max="14869" width="5.88671875" style="1" customWidth="1"/>
    <col min="14870" max="15104" width="8.88671875" style="1"/>
    <col min="15105" max="15105" width="1.33203125" style="1" customWidth="1"/>
    <col min="15106" max="15106" width="2.33203125" style="1" customWidth="1"/>
    <col min="15107" max="15107" width="22.33203125" style="1" customWidth="1"/>
    <col min="15108" max="15125" width="5.88671875" style="1" customWidth="1"/>
    <col min="15126" max="15360" width="8.88671875" style="1"/>
    <col min="15361" max="15361" width="1.33203125" style="1" customWidth="1"/>
    <col min="15362" max="15362" width="2.33203125" style="1" customWidth="1"/>
    <col min="15363" max="15363" width="22.33203125" style="1" customWidth="1"/>
    <col min="15364" max="15381" width="5.88671875" style="1" customWidth="1"/>
    <col min="15382" max="15616" width="8.88671875" style="1"/>
    <col min="15617" max="15617" width="1.33203125" style="1" customWidth="1"/>
    <col min="15618" max="15618" width="2.33203125" style="1" customWidth="1"/>
    <col min="15619" max="15619" width="22.33203125" style="1" customWidth="1"/>
    <col min="15620" max="15637" width="5.88671875" style="1" customWidth="1"/>
    <col min="15638" max="15872" width="8.88671875" style="1"/>
    <col min="15873" max="15873" width="1.33203125" style="1" customWidth="1"/>
    <col min="15874" max="15874" width="2.33203125" style="1" customWidth="1"/>
    <col min="15875" max="15875" width="22.33203125" style="1" customWidth="1"/>
    <col min="15876" max="15893" width="5.88671875" style="1" customWidth="1"/>
    <col min="15894" max="16128" width="8.88671875" style="1"/>
    <col min="16129" max="16129" width="1.33203125" style="1" customWidth="1"/>
    <col min="16130" max="16130" width="2.33203125" style="1" customWidth="1"/>
    <col min="16131" max="16131" width="22.33203125" style="1" customWidth="1"/>
    <col min="16132" max="16149" width="5.88671875" style="1" customWidth="1"/>
    <col min="16150" max="16384" width="8.88671875" style="1"/>
  </cols>
  <sheetData>
    <row r="1" spans="1:21" ht="18.600000000000001">
      <c r="B1" s="13" t="s">
        <v>315</v>
      </c>
      <c r="C1" s="306"/>
      <c r="D1" s="306"/>
      <c r="E1" s="306"/>
      <c r="F1" s="306"/>
      <c r="G1" s="306"/>
      <c r="H1" s="306"/>
      <c r="I1" s="306"/>
      <c r="J1" s="306"/>
      <c r="K1" s="306"/>
      <c r="L1" s="306"/>
    </row>
    <row r="2" spans="1:21" ht="21.6" customHeight="1">
      <c r="B2" s="305" t="s">
        <v>316</v>
      </c>
      <c r="C2" s="307"/>
      <c r="D2" s="307"/>
      <c r="E2" s="307"/>
      <c r="F2" s="307"/>
      <c r="G2" s="307"/>
      <c r="H2" s="307"/>
      <c r="I2" s="307"/>
      <c r="J2" s="307"/>
      <c r="K2" s="307"/>
      <c r="L2" s="307"/>
    </row>
    <row r="3" spans="1:21" ht="36.6" customHeight="1">
      <c r="A3" s="428"/>
      <c r="B3" s="429" t="s">
        <v>317</v>
      </c>
      <c r="C3" s="430"/>
      <c r="D3" s="431" t="s">
        <v>318</v>
      </c>
      <c r="E3" s="431"/>
      <c r="F3" s="431"/>
      <c r="G3" s="431"/>
      <c r="H3" s="431"/>
      <c r="I3" s="431"/>
      <c r="J3" s="431"/>
      <c r="K3" s="431"/>
      <c r="L3" s="431"/>
      <c r="M3" s="431"/>
      <c r="N3" s="432" t="s">
        <v>319</v>
      </c>
      <c r="O3" s="432"/>
      <c r="P3" s="431" t="s">
        <v>318</v>
      </c>
      <c r="Q3" s="431"/>
      <c r="R3" s="431"/>
      <c r="S3" s="431"/>
      <c r="T3" s="431"/>
      <c r="U3" s="431"/>
    </row>
    <row r="4" spans="1:21" ht="36.6" customHeight="1">
      <c r="A4" s="428"/>
      <c r="B4" s="429" t="s">
        <v>320</v>
      </c>
      <c r="C4" s="430"/>
      <c r="D4" s="433" t="s">
        <v>318</v>
      </c>
      <c r="E4" s="434"/>
      <c r="F4" s="434"/>
      <c r="G4" s="434"/>
      <c r="H4" s="434"/>
      <c r="I4" s="434"/>
      <c r="J4" s="434"/>
      <c r="K4" s="434"/>
      <c r="L4" s="434"/>
      <c r="M4" s="435"/>
      <c r="N4" s="429" t="s">
        <v>321</v>
      </c>
      <c r="O4" s="430"/>
      <c r="P4" s="431" t="s">
        <v>318</v>
      </c>
      <c r="Q4" s="431"/>
      <c r="R4" s="431"/>
      <c r="S4" s="431"/>
      <c r="T4" s="431"/>
      <c r="U4" s="431"/>
    </row>
    <row r="5" spans="1:21" ht="36.6" customHeight="1">
      <c r="A5" s="428"/>
      <c r="B5" s="436" t="s">
        <v>322</v>
      </c>
      <c r="C5" s="437"/>
      <c r="D5" s="441" t="s">
        <v>323</v>
      </c>
      <c r="E5" s="442"/>
      <c r="F5" s="442"/>
      <c r="G5" s="442"/>
      <c r="H5" s="442"/>
      <c r="I5" s="442"/>
      <c r="J5" s="442"/>
      <c r="K5" s="442"/>
      <c r="L5" s="442"/>
      <c r="M5" s="443"/>
      <c r="N5" s="429" t="s">
        <v>324</v>
      </c>
      <c r="O5" s="430"/>
      <c r="P5" s="431" t="s">
        <v>318</v>
      </c>
      <c r="Q5" s="431"/>
      <c r="R5" s="431"/>
      <c r="S5" s="431"/>
      <c r="T5" s="431"/>
      <c r="U5" s="431"/>
    </row>
    <row r="6" spans="1:21" ht="36.6" customHeight="1">
      <c r="A6" s="428"/>
      <c r="B6" s="438"/>
      <c r="C6" s="439"/>
      <c r="D6" s="444" t="s">
        <v>325</v>
      </c>
      <c r="E6" s="445"/>
      <c r="F6" s="445"/>
      <c r="G6" s="445"/>
      <c r="H6" s="445"/>
      <c r="I6" s="445"/>
      <c r="J6" s="445"/>
      <c r="K6" s="445"/>
      <c r="L6" s="445"/>
      <c r="M6" s="446"/>
      <c r="N6" s="429" t="s">
        <v>326</v>
      </c>
      <c r="O6" s="430"/>
      <c r="P6" s="431" t="s">
        <v>318</v>
      </c>
      <c r="Q6" s="431"/>
      <c r="R6" s="431"/>
      <c r="S6" s="431"/>
      <c r="T6" s="431"/>
      <c r="U6" s="431"/>
    </row>
    <row r="7" spans="1:21" ht="36.6" customHeight="1">
      <c r="A7" s="428"/>
      <c r="B7" s="429" t="s">
        <v>327</v>
      </c>
      <c r="C7" s="430"/>
      <c r="D7" s="431" t="s">
        <v>318</v>
      </c>
      <c r="E7" s="431"/>
      <c r="F7" s="431"/>
      <c r="G7" s="431"/>
      <c r="H7" s="431"/>
      <c r="I7" s="431"/>
      <c r="J7" s="431"/>
      <c r="K7" s="431"/>
      <c r="L7" s="431"/>
      <c r="M7" s="431"/>
      <c r="N7" s="447"/>
      <c r="O7" s="448"/>
      <c r="P7" s="449" t="s">
        <v>318</v>
      </c>
      <c r="Q7" s="449"/>
      <c r="R7" s="449"/>
      <c r="S7" s="449"/>
      <c r="T7" s="449"/>
      <c r="U7" s="449"/>
    </row>
    <row r="8" spans="1:21" s="309" customFormat="1" ht="36.6" customHeight="1">
      <c r="A8" s="428"/>
      <c r="B8" s="308" t="s">
        <v>273</v>
      </c>
      <c r="C8" s="308"/>
      <c r="D8" s="450" t="s">
        <v>328</v>
      </c>
      <c r="E8" s="450"/>
      <c r="F8" s="450"/>
      <c r="G8" s="450"/>
      <c r="H8" s="450"/>
      <c r="I8" s="450"/>
      <c r="J8" s="450"/>
      <c r="K8" s="450"/>
      <c r="L8" s="450"/>
      <c r="M8" s="450"/>
      <c r="N8" s="450"/>
      <c r="O8" s="450"/>
      <c r="P8" s="450"/>
      <c r="Q8" s="450"/>
      <c r="R8" s="450"/>
      <c r="S8" s="450"/>
      <c r="T8" s="450"/>
      <c r="U8" s="450"/>
    </row>
    <row r="9" spans="1:21" ht="13.5" customHeight="1">
      <c r="A9" s="428"/>
      <c r="B9" s="310"/>
      <c r="C9" s="310"/>
      <c r="D9" s="310"/>
      <c r="E9" s="310"/>
      <c r="F9" s="310"/>
      <c r="G9" s="310"/>
      <c r="H9" s="310"/>
      <c r="I9" s="310"/>
      <c r="J9" s="310"/>
      <c r="K9" s="310"/>
      <c r="L9" s="310"/>
      <c r="M9" s="311"/>
      <c r="N9" s="311"/>
      <c r="O9" s="311"/>
      <c r="P9" s="311"/>
      <c r="Q9" s="311"/>
      <c r="R9" s="311"/>
      <c r="S9" s="311"/>
      <c r="T9" s="311"/>
      <c r="U9" s="311"/>
    </row>
    <row r="10" spans="1:21">
      <c r="A10" s="428"/>
      <c r="B10" s="440" t="s">
        <v>329</v>
      </c>
      <c r="C10" s="440"/>
      <c r="D10" s="440"/>
      <c r="E10" s="440"/>
      <c r="F10" s="440"/>
    </row>
    <row r="11" spans="1:21" ht="7.8" customHeight="1">
      <c r="A11" s="428"/>
    </row>
    <row r="12" spans="1:21" ht="30.6" customHeight="1">
      <c r="A12" s="428"/>
      <c r="B12" s="451" t="s">
        <v>330</v>
      </c>
      <c r="C12" s="451"/>
      <c r="D12" s="451"/>
      <c r="E12" s="451"/>
      <c r="F12" s="451"/>
      <c r="G12" s="451"/>
      <c r="H12" s="451"/>
      <c r="I12" s="451"/>
      <c r="J12" s="451"/>
      <c r="K12" s="451"/>
      <c r="L12" s="452" t="s">
        <v>331</v>
      </c>
      <c r="M12" s="452"/>
      <c r="N12" s="452"/>
      <c r="O12" s="452"/>
      <c r="P12" s="452"/>
      <c r="Q12" s="452"/>
      <c r="R12" s="452"/>
    </row>
    <row r="13" spans="1:21" ht="30.6" customHeight="1">
      <c r="A13" s="428"/>
      <c r="B13" s="451" t="s">
        <v>332</v>
      </c>
      <c r="C13" s="451"/>
      <c r="D13" s="451"/>
      <c r="E13" s="451"/>
      <c r="F13" s="451"/>
      <c r="G13" s="451"/>
      <c r="H13" s="451"/>
      <c r="I13" s="451"/>
      <c r="J13" s="451"/>
      <c r="K13" s="451"/>
      <c r="L13" s="452" t="s">
        <v>333</v>
      </c>
      <c r="M13" s="452"/>
      <c r="N13" s="452"/>
      <c r="O13" s="452"/>
      <c r="P13" s="452"/>
      <c r="Q13" s="452"/>
      <c r="R13" s="452"/>
    </row>
    <row r="14" spans="1:21" ht="30.6" customHeight="1">
      <c r="A14" s="428"/>
      <c r="B14" s="451" t="s">
        <v>334</v>
      </c>
      <c r="C14" s="451"/>
      <c r="D14" s="451"/>
      <c r="E14" s="451"/>
      <c r="F14" s="451"/>
      <c r="G14" s="451"/>
      <c r="H14" s="451"/>
      <c r="I14" s="451"/>
      <c r="J14" s="451"/>
      <c r="K14" s="451"/>
      <c r="L14" s="452" t="s">
        <v>335</v>
      </c>
      <c r="M14" s="452"/>
      <c r="N14" s="452"/>
      <c r="O14" s="452"/>
      <c r="P14" s="452"/>
      <c r="Q14" s="452"/>
      <c r="R14" s="452"/>
    </row>
  </sheetData>
  <mergeCells count="28">
    <mergeCell ref="B14:K14"/>
    <mergeCell ref="L14:R14"/>
    <mergeCell ref="D8:U8"/>
    <mergeCell ref="B12:K12"/>
    <mergeCell ref="L12:R12"/>
    <mergeCell ref="B13:K13"/>
    <mergeCell ref="L13:R13"/>
    <mergeCell ref="P6:U6"/>
    <mergeCell ref="B7:C7"/>
    <mergeCell ref="D7:M7"/>
    <mergeCell ref="N7:O7"/>
    <mergeCell ref="P7:U7"/>
    <mergeCell ref="A3:A14"/>
    <mergeCell ref="B3:C3"/>
    <mergeCell ref="D3:M3"/>
    <mergeCell ref="N3:O3"/>
    <mergeCell ref="P3:U3"/>
    <mergeCell ref="B4:C4"/>
    <mergeCell ref="D4:M4"/>
    <mergeCell ref="N4:O4"/>
    <mergeCell ref="P4:U4"/>
    <mergeCell ref="B5:C6"/>
    <mergeCell ref="B10:F10"/>
    <mergeCell ref="D5:M5"/>
    <mergeCell ref="N5:O5"/>
    <mergeCell ref="P5:U5"/>
    <mergeCell ref="D6:M6"/>
    <mergeCell ref="N6:O6"/>
  </mergeCells>
  <phoneticPr fontId="2"/>
  <pageMargins left="0.47" right="0.4" top="0.41" bottom="0.39370078740157483" header="0.45" footer="0.39"/>
  <pageSetup paperSize="9" orientation="landscape" horizontalDpi="4294967292"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K25" sqref="K25"/>
    </sheetView>
  </sheetViews>
  <sheetFormatPr defaultColWidth="8.88671875" defaultRowHeight="13.2"/>
  <cols>
    <col min="1" max="1" width="29.33203125" style="72" customWidth="1"/>
    <col min="2" max="16384" width="8.88671875" style="72"/>
  </cols>
  <sheetData>
    <row r="1" spans="1:13">
      <c r="A1" s="87" t="s">
        <v>140</v>
      </c>
      <c r="B1" s="87" t="s">
        <v>141</v>
      </c>
      <c r="C1" s="87" t="s">
        <v>142</v>
      </c>
      <c r="D1" s="87" t="s">
        <v>143</v>
      </c>
      <c r="E1" s="87" t="s">
        <v>144</v>
      </c>
      <c r="F1" s="87" t="s">
        <v>145</v>
      </c>
      <c r="G1" s="87" t="s">
        <v>146</v>
      </c>
      <c r="H1" s="87" t="s">
        <v>147</v>
      </c>
      <c r="I1" s="87" t="s">
        <v>148</v>
      </c>
      <c r="J1" s="87" t="s">
        <v>149</v>
      </c>
      <c r="K1" s="87" t="s">
        <v>150</v>
      </c>
      <c r="L1" s="87"/>
      <c r="M1" s="87"/>
    </row>
    <row r="2" spans="1:13">
      <c r="A2" s="87" t="s">
        <v>151</v>
      </c>
      <c r="B2" s="87" t="s">
        <v>152</v>
      </c>
      <c r="C2" s="87" t="s">
        <v>153</v>
      </c>
      <c r="D2" s="87" t="s">
        <v>154</v>
      </c>
      <c r="E2" s="87"/>
      <c r="F2" s="87"/>
      <c r="G2" s="87"/>
      <c r="H2" s="87"/>
      <c r="I2" s="87"/>
      <c r="J2" s="87"/>
      <c r="K2" s="87"/>
      <c r="L2" s="87"/>
      <c r="M2" s="87"/>
    </row>
    <row r="3" spans="1:13">
      <c r="A3" s="87" t="s">
        <v>155</v>
      </c>
      <c r="B3" s="87" t="s">
        <v>152</v>
      </c>
      <c r="C3" s="87" t="s">
        <v>153</v>
      </c>
      <c r="D3" s="87" t="s">
        <v>154</v>
      </c>
      <c r="E3" s="87"/>
      <c r="F3" s="87"/>
      <c r="G3" s="87"/>
      <c r="H3" s="87"/>
      <c r="I3" s="87"/>
      <c r="J3" s="87"/>
      <c r="K3" s="87"/>
      <c r="L3" s="87"/>
      <c r="M3" s="87"/>
    </row>
    <row r="4" spans="1:13">
      <c r="A4" s="87" t="s">
        <v>156</v>
      </c>
      <c r="B4" s="87" t="s">
        <v>152</v>
      </c>
      <c r="C4" s="87" t="s">
        <v>153</v>
      </c>
      <c r="D4" s="87" t="s">
        <v>154</v>
      </c>
      <c r="E4" s="87"/>
      <c r="F4" s="87"/>
      <c r="G4" s="87"/>
      <c r="H4" s="87"/>
      <c r="I4" s="87"/>
      <c r="J4" s="87"/>
      <c r="K4" s="87"/>
      <c r="L4" s="87"/>
      <c r="M4" s="87"/>
    </row>
    <row r="5" spans="1:13">
      <c r="A5" s="87" t="s">
        <v>157</v>
      </c>
      <c r="B5" s="87" t="s">
        <v>152</v>
      </c>
      <c r="C5" s="87" t="s">
        <v>153</v>
      </c>
      <c r="D5" s="87" t="s">
        <v>154</v>
      </c>
      <c r="E5" s="87"/>
      <c r="F5" s="87"/>
      <c r="G5" s="87"/>
      <c r="H5" s="87"/>
      <c r="I5" s="87"/>
      <c r="J5" s="87"/>
      <c r="K5" s="87"/>
      <c r="L5" s="87"/>
      <c r="M5" s="87"/>
    </row>
    <row r="6" spans="1:13">
      <c r="A6" s="88" t="s">
        <v>158</v>
      </c>
      <c r="B6" s="88" t="s">
        <v>152</v>
      </c>
      <c r="C6" s="88" t="s">
        <v>97</v>
      </c>
      <c r="D6" s="88" t="s">
        <v>159</v>
      </c>
      <c r="E6" s="88" t="s">
        <v>160</v>
      </c>
      <c r="F6" s="88" t="s">
        <v>161</v>
      </c>
      <c r="G6" s="88"/>
      <c r="H6" s="88"/>
      <c r="I6" s="88"/>
      <c r="J6" s="88"/>
      <c r="K6" s="87"/>
      <c r="L6" s="87"/>
      <c r="M6" s="87"/>
    </row>
    <row r="7" spans="1:13">
      <c r="A7" s="88" t="s">
        <v>162</v>
      </c>
      <c r="B7" s="88" t="s">
        <v>152</v>
      </c>
      <c r="C7" s="88" t="s">
        <v>97</v>
      </c>
      <c r="D7" s="88" t="s">
        <v>159</v>
      </c>
      <c r="E7" s="88" t="s">
        <v>160</v>
      </c>
      <c r="F7" s="88" t="s">
        <v>163</v>
      </c>
      <c r="G7" s="88" t="s">
        <v>164</v>
      </c>
      <c r="H7" s="88" t="s">
        <v>165</v>
      </c>
      <c r="I7" s="88" t="s">
        <v>161</v>
      </c>
      <c r="J7" s="88" t="s">
        <v>166</v>
      </c>
      <c r="K7" s="87"/>
      <c r="L7" s="87"/>
      <c r="M7" s="87"/>
    </row>
    <row r="8" spans="1:13">
      <c r="A8" s="88" t="s">
        <v>167</v>
      </c>
      <c r="B8" s="88" t="s">
        <v>152</v>
      </c>
      <c r="C8" s="88" t="s">
        <v>161</v>
      </c>
      <c r="D8" s="88"/>
      <c r="E8" s="88"/>
      <c r="F8" s="88"/>
      <c r="G8" s="88"/>
      <c r="H8" s="88"/>
      <c r="I8" s="88"/>
      <c r="J8" s="88"/>
      <c r="K8" s="87"/>
      <c r="L8" s="87"/>
      <c r="M8" s="87"/>
    </row>
    <row r="9" spans="1:13">
      <c r="A9" s="88" t="s">
        <v>168</v>
      </c>
      <c r="B9" s="88" t="s">
        <v>152</v>
      </c>
      <c r="C9" s="88" t="s">
        <v>161</v>
      </c>
      <c r="D9" s="88"/>
      <c r="E9" s="88"/>
      <c r="F9" s="88"/>
      <c r="G9" s="88"/>
      <c r="H9" s="88"/>
      <c r="I9" s="88"/>
      <c r="J9" s="88"/>
      <c r="K9" s="87"/>
      <c r="L9" s="87"/>
      <c r="M9" s="87"/>
    </row>
    <row r="10" spans="1:13">
      <c r="A10" s="88" t="s">
        <v>169</v>
      </c>
      <c r="B10" s="88" t="s">
        <v>152</v>
      </c>
      <c r="C10" s="88" t="s">
        <v>161</v>
      </c>
      <c r="D10" s="88"/>
      <c r="E10" s="88"/>
      <c r="F10" s="88"/>
      <c r="G10" s="88"/>
      <c r="H10" s="88"/>
      <c r="I10" s="88"/>
      <c r="J10" s="88"/>
      <c r="K10" s="87"/>
      <c r="L10" s="87"/>
      <c r="M10" s="87"/>
    </row>
    <row r="11" spans="1:13">
      <c r="A11" s="88" t="s">
        <v>170</v>
      </c>
      <c r="B11" s="88" t="s">
        <v>152</v>
      </c>
      <c r="C11" s="88" t="s">
        <v>153</v>
      </c>
      <c r="D11" s="88"/>
      <c r="E11" s="88"/>
      <c r="F11" s="88"/>
      <c r="G11" s="88"/>
      <c r="H11" s="88"/>
      <c r="I11" s="88"/>
      <c r="J11" s="88"/>
      <c r="K11" s="87"/>
      <c r="L11" s="87"/>
      <c r="M11" s="87"/>
    </row>
    <row r="12" spans="1:13">
      <c r="A12" s="88" t="s">
        <v>171</v>
      </c>
      <c r="B12" s="88" t="s">
        <v>152</v>
      </c>
      <c r="C12" s="88" t="s">
        <v>97</v>
      </c>
      <c r="D12" s="88" t="s">
        <v>172</v>
      </c>
      <c r="E12" s="88" t="s">
        <v>161</v>
      </c>
      <c r="F12" s="88" t="s">
        <v>166</v>
      </c>
      <c r="G12" s="88"/>
      <c r="H12" s="88"/>
      <c r="I12" s="88"/>
      <c r="J12" s="88"/>
      <c r="K12" s="87"/>
      <c r="L12" s="87"/>
      <c r="M12" s="87"/>
    </row>
    <row r="13" spans="1:13">
      <c r="A13" s="88" t="s">
        <v>173</v>
      </c>
      <c r="B13" s="88" t="s">
        <v>152</v>
      </c>
      <c r="C13" s="88" t="s">
        <v>97</v>
      </c>
      <c r="D13" s="88" t="s">
        <v>172</v>
      </c>
      <c r="E13" s="88" t="s">
        <v>166</v>
      </c>
      <c r="F13" s="88"/>
      <c r="G13" s="88"/>
      <c r="H13" s="88"/>
      <c r="I13" s="88"/>
      <c r="J13" s="88"/>
      <c r="K13" s="87"/>
      <c r="L13" s="87"/>
      <c r="M13" s="87"/>
    </row>
    <row r="14" spans="1:13">
      <c r="A14" s="88" t="s">
        <v>174</v>
      </c>
      <c r="B14" s="88" t="s">
        <v>152</v>
      </c>
      <c r="C14" s="88" t="s">
        <v>97</v>
      </c>
      <c r="D14" s="88" t="s">
        <v>172</v>
      </c>
      <c r="E14" s="88" t="s">
        <v>161</v>
      </c>
      <c r="F14" s="88" t="s">
        <v>175</v>
      </c>
      <c r="G14" s="88" t="s">
        <v>166</v>
      </c>
      <c r="H14" s="88"/>
      <c r="I14" s="88"/>
      <c r="J14" s="88"/>
      <c r="K14" s="87"/>
      <c r="L14" s="87"/>
      <c r="M14" s="87"/>
    </row>
    <row r="15" spans="1:13">
      <c r="A15" s="88" t="s">
        <v>176</v>
      </c>
      <c r="B15" s="88" t="s">
        <v>152</v>
      </c>
      <c r="C15" s="88" t="s">
        <v>97</v>
      </c>
      <c r="D15" s="88" t="s">
        <v>159</v>
      </c>
      <c r="E15" s="88" t="s">
        <v>160</v>
      </c>
      <c r="F15" s="88" t="s">
        <v>163</v>
      </c>
      <c r="G15" s="88" t="s">
        <v>164</v>
      </c>
      <c r="H15" s="88" t="s">
        <v>165</v>
      </c>
      <c r="I15" s="88" t="s">
        <v>177</v>
      </c>
      <c r="J15" s="88" t="s">
        <v>178</v>
      </c>
      <c r="K15" s="87" t="s">
        <v>161</v>
      </c>
      <c r="L15" s="88" t="s">
        <v>166</v>
      </c>
      <c r="M15" s="87"/>
    </row>
    <row r="16" spans="1:13">
      <c r="A16" s="88" t="s">
        <v>179</v>
      </c>
      <c r="B16" s="88" t="s">
        <v>152</v>
      </c>
      <c r="C16" s="88" t="s">
        <v>97</v>
      </c>
      <c r="D16" s="88" t="s">
        <v>160</v>
      </c>
      <c r="E16" s="88" t="s">
        <v>163</v>
      </c>
      <c r="F16" s="88" t="s">
        <v>164</v>
      </c>
      <c r="G16" s="88" t="s">
        <v>165</v>
      </c>
      <c r="H16" s="88" t="s">
        <v>161</v>
      </c>
      <c r="I16" s="88"/>
      <c r="J16" s="88"/>
      <c r="K16" s="87"/>
      <c r="L16" s="87"/>
      <c r="M16" s="87"/>
    </row>
    <row r="17" spans="1:13">
      <c r="A17" s="88" t="s">
        <v>180</v>
      </c>
      <c r="B17" s="88" t="s">
        <v>152</v>
      </c>
      <c r="C17" s="88" t="s">
        <v>97</v>
      </c>
      <c r="D17" s="88" t="s">
        <v>181</v>
      </c>
      <c r="E17" s="88" t="s">
        <v>161</v>
      </c>
      <c r="F17" s="88" t="s">
        <v>166</v>
      </c>
      <c r="G17" s="88"/>
      <c r="H17" s="88"/>
      <c r="I17" s="88"/>
      <c r="J17" s="88"/>
      <c r="K17" s="87"/>
      <c r="L17" s="87"/>
      <c r="M17" s="87"/>
    </row>
    <row r="18" spans="1:13">
      <c r="A18" s="88" t="s">
        <v>182</v>
      </c>
      <c r="B18" s="88" t="s">
        <v>152</v>
      </c>
      <c r="C18" s="88" t="s">
        <v>97</v>
      </c>
      <c r="D18" s="88" t="s">
        <v>183</v>
      </c>
      <c r="E18" s="88" t="s">
        <v>184</v>
      </c>
      <c r="F18" s="88" t="s">
        <v>185</v>
      </c>
      <c r="G18" s="88"/>
      <c r="H18" s="88"/>
      <c r="I18" s="88"/>
      <c r="J18" s="88"/>
      <c r="K18" s="87"/>
      <c r="L18" s="87"/>
      <c r="M18" s="87"/>
    </row>
    <row r="19" spans="1:13">
      <c r="A19" s="88" t="s">
        <v>186</v>
      </c>
      <c r="B19" s="88" t="s">
        <v>152</v>
      </c>
      <c r="C19" s="88" t="s">
        <v>97</v>
      </c>
      <c r="D19" s="88" t="s">
        <v>184</v>
      </c>
      <c r="E19" s="88" t="s">
        <v>185</v>
      </c>
      <c r="F19" s="88"/>
      <c r="G19" s="88"/>
      <c r="H19" s="88"/>
      <c r="I19" s="88"/>
      <c r="J19" s="88"/>
      <c r="K19" s="87"/>
      <c r="L19" s="87"/>
      <c r="M19" s="87"/>
    </row>
    <row r="20" spans="1:13">
      <c r="A20" s="88" t="s">
        <v>187</v>
      </c>
      <c r="B20" s="88" t="s">
        <v>152</v>
      </c>
      <c r="C20" s="88" t="s">
        <v>97</v>
      </c>
      <c r="D20" s="88" t="s">
        <v>184</v>
      </c>
      <c r="E20" s="88" t="s">
        <v>185</v>
      </c>
      <c r="F20" s="88" t="s">
        <v>166</v>
      </c>
      <c r="G20" s="88"/>
      <c r="H20" s="88"/>
      <c r="I20" s="88"/>
      <c r="J20" s="88"/>
      <c r="K20" s="87"/>
      <c r="L20" s="87"/>
      <c r="M20" s="87"/>
    </row>
    <row r="21" spans="1:13">
      <c r="A21" s="88" t="s">
        <v>188</v>
      </c>
      <c r="B21" s="88" t="s">
        <v>152</v>
      </c>
      <c r="C21" s="88" t="s">
        <v>154</v>
      </c>
      <c r="D21" s="88"/>
      <c r="E21" s="88"/>
      <c r="F21" s="88"/>
      <c r="G21" s="88"/>
      <c r="H21" s="88"/>
      <c r="I21" s="88"/>
      <c r="J21" s="88"/>
      <c r="K21" s="87"/>
      <c r="L21" s="87"/>
      <c r="M21" s="87"/>
    </row>
    <row r="22" spans="1:13">
      <c r="A22" s="88" t="s">
        <v>189</v>
      </c>
      <c r="B22" s="88" t="s">
        <v>152</v>
      </c>
      <c r="C22" s="88" t="s">
        <v>97</v>
      </c>
      <c r="D22" s="88" t="s">
        <v>190</v>
      </c>
      <c r="E22" s="88"/>
      <c r="F22" s="88"/>
      <c r="G22" s="88"/>
      <c r="H22" s="88"/>
      <c r="I22" s="88"/>
      <c r="J22" s="88"/>
      <c r="K22" s="87"/>
      <c r="L22" s="87"/>
      <c r="M22" s="87"/>
    </row>
    <row r="23" spans="1:13">
      <c r="A23" s="88" t="s">
        <v>191</v>
      </c>
      <c r="B23" s="88" t="s">
        <v>152</v>
      </c>
      <c r="C23" s="88" t="s">
        <v>97</v>
      </c>
      <c r="D23" s="88" t="s">
        <v>192</v>
      </c>
      <c r="E23" s="88"/>
      <c r="F23" s="88"/>
      <c r="G23" s="88"/>
      <c r="H23" s="88"/>
      <c r="I23" s="88"/>
      <c r="J23" s="88"/>
      <c r="K23" s="87"/>
      <c r="L23" s="87"/>
      <c r="M23" s="87"/>
    </row>
    <row r="24" spans="1:13">
      <c r="A24" s="88" t="s">
        <v>193</v>
      </c>
      <c r="B24" s="88" t="s">
        <v>152</v>
      </c>
      <c r="C24" s="88" t="s">
        <v>194</v>
      </c>
      <c r="D24" s="88" t="s">
        <v>195</v>
      </c>
      <c r="E24" s="88"/>
      <c r="F24" s="88"/>
      <c r="G24" s="88"/>
      <c r="H24" s="88"/>
      <c r="I24" s="88"/>
      <c r="J24" s="88"/>
      <c r="K24" s="87"/>
      <c r="L24" s="87"/>
      <c r="M24" s="87"/>
    </row>
    <row r="25" spans="1:13">
      <c r="A25" s="88" t="s">
        <v>74</v>
      </c>
      <c r="B25" s="88" t="s">
        <v>152</v>
      </c>
      <c r="C25" s="88" t="s">
        <v>196</v>
      </c>
      <c r="D25" s="88" t="s">
        <v>197</v>
      </c>
      <c r="E25" s="88" t="s">
        <v>198</v>
      </c>
      <c r="F25" s="88" t="s">
        <v>199</v>
      </c>
      <c r="G25" s="88" t="s">
        <v>160</v>
      </c>
      <c r="H25" s="88" t="s">
        <v>166</v>
      </c>
      <c r="I25" s="88"/>
      <c r="J25" s="88"/>
      <c r="K25" s="87"/>
      <c r="L25" s="87"/>
      <c r="M25" s="87"/>
    </row>
    <row r="26" spans="1:13">
      <c r="A26" s="88" t="s">
        <v>200</v>
      </c>
      <c r="B26" s="88" t="s">
        <v>152</v>
      </c>
      <c r="C26" s="88" t="s">
        <v>196</v>
      </c>
      <c r="D26" s="88" t="s">
        <v>201</v>
      </c>
      <c r="E26" s="88" t="s">
        <v>160</v>
      </c>
      <c r="F26" s="88" t="s">
        <v>197</v>
      </c>
      <c r="G26" s="88" t="s">
        <v>198</v>
      </c>
      <c r="H26" s="88" t="s">
        <v>199</v>
      </c>
      <c r="I26" s="88" t="s">
        <v>166</v>
      </c>
      <c r="J26" s="88"/>
      <c r="K26" s="87"/>
      <c r="L26" s="87"/>
      <c r="M26" s="87"/>
    </row>
    <row r="27" spans="1:13">
      <c r="A27" s="88" t="s">
        <v>202</v>
      </c>
      <c r="B27" s="88" t="s">
        <v>152</v>
      </c>
      <c r="C27" s="88" t="s">
        <v>196</v>
      </c>
      <c r="D27" s="88" t="s">
        <v>201</v>
      </c>
      <c r="E27" s="88" t="s">
        <v>197</v>
      </c>
      <c r="F27" s="88" t="s">
        <v>198</v>
      </c>
      <c r="G27" s="88" t="s">
        <v>203</v>
      </c>
      <c r="H27" s="88" t="s">
        <v>204</v>
      </c>
      <c r="I27" s="88" t="s">
        <v>199</v>
      </c>
      <c r="J27" s="88" t="s">
        <v>160</v>
      </c>
      <c r="K27" s="88" t="s">
        <v>166</v>
      </c>
      <c r="L27" s="87"/>
      <c r="M27" s="87"/>
    </row>
    <row r="28" spans="1:13">
      <c r="A28" s="88" t="s">
        <v>205</v>
      </c>
      <c r="B28" s="88" t="s">
        <v>152</v>
      </c>
      <c r="C28" s="88" t="s">
        <v>196</v>
      </c>
      <c r="D28" s="88" t="s">
        <v>206</v>
      </c>
      <c r="E28" s="88"/>
      <c r="F28" s="88"/>
      <c r="G28" s="88"/>
      <c r="H28" s="88"/>
      <c r="I28" s="88"/>
      <c r="J28" s="88"/>
      <c r="K28" s="88"/>
      <c r="L28" s="87"/>
      <c r="M28" s="87"/>
    </row>
    <row r="29" spans="1:13">
      <c r="A29" s="88" t="s">
        <v>207</v>
      </c>
      <c r="B29" s="88" t="s">
        <v>152</v>
      </c>
      <c r="C29" s="88" t="s">
        <v>196</v>
      </c>
      <c r="D29" s="88" t="s">
        <v>206</v>
      </c>
      <c r="E29" s="88"/>
      <c r="F29" s="88"/>
      <c r="G29" s="88"/>
      <c r="H29" s="88"/>
      <c r="I29" s="88"/>
      <c r="J29" s="88"/>
      <c r="K29" s="88"/>
      <c r="L29" s="87"/>
      <c r="M29" s="87"/>
    </row>
    <row r="30" spans="1:13">
      <c r="A30" s="88" t="s">
        <v>208</v>
      </c>
      <c r="B30" s="88" t="s">
        <v>152</v>
      </c>
      <c r="C30" s="88" t="s">
        <v>196</v>
      </c>
      <c r="D30" s="88" t="s">
        <v>159</v>
      </c>
      <c r="E30" s="88" t="s">
        <v>160</v>
      </c>
      <c r="F30" s="88" t="s">
        <v>197</v>
      </c>
      <c r="G30" s="88" t="s">
        <v>198</v>
      </c>
      <c r="H30" s="88" t="s">
        <v>203</v>
      </c>
      <c r="I30" s="88" t="s">
        <v>204</v>
      </c>
      <c r="J30" s="88" t="s">
        <v>209</v>
      </c>
      <c r="K30" s="88" t="s">
        <v>166</v>
      </c>
      <c r="L30" s="87"/>
      <c r="M30" s="87"/>
    </row>
    <row r="31" spans="1:13">
      <c r="A31" s="88" t="s">
        <v>210</v>
      </c>
      <c r="B31" s="88" t="s">
        <v>196</v>
      </c>
      <c r="C31" s="88" t="s">
        <v>159</v>
      </c>
      <c r="D31" s="88" t="s">
        <v>160</v>
      </c>
      <c r="E31" s="88" t="s">
        <v>197</v>
      </c>
      <c r="F31" s="88" t="s">
        <v>198</v>
      </c>
      <c r="G31" s="88" t="s">
        <v>209</v>
      </c>
      <c r="H31" s="88" t="s">
        <v>211</v>
      </c>
      <c r="I31" s="88" t="s">
        <v>212</v>
      </c>
      <c r="J31" s="88" t="s">
        <v>166</v>
      </c>
      <c r="K31" s="87"/>
      <c r="L31" s="87"/>
      <c r="M31" s="87"/>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view="pageBreakPreview" zoomScaleNormal="100" zoomScaleSheetLayoutView="100" workbookViewId="0"/>
  </sheetViews>
  <sheetFormatPr defaultRowHeight="12.6"/>
  <cols>
    <col min="1" max="1" width="4.44140625" style="1" customWidth="1"/>
    <col min="2" max="2" width="31" style="1" customWidth="1"/>
    <col min="3" max="15" width="7.109375" style="1" customWidth="1"/>
    <col min="16" max="256" width="8.88671875" style="1"/>
    <col min="257" max="257" width="4.44140625" style="1" customWidth="1"/>
    <col min="258" max="258" width="31" style="1" customWidth="1"/>
    <col min="259" max="271" width="7.109375" style="1" customWidth="1"/>
    <col min="272" max="512" width="8.88671875" style="1"/>
    <col min="513" max="513" width="4.44140625" style="1" customWidth="1"/>
    <col min="514" max="514" width="31" style="1" customWidth="1"/>
    <col min="515" max="527" width="7.109375" style="1" customWidth="1"/>
    <col min="528" max="768" width="8.88671875" style="1"/>
    <col min="769" max="769" width="4.44140625" style="1" customWidth="1"/>
    <col min="770" max="770" width="31" style="1" customWidth="1"/>
    <col min="771" max="783" width="7.109375" style="1" customWidth="1"/>
    <col min="784" max="1024" width="8.88671875" style="1"/>
    <col min="1025" max="1025" width="4.44140625" style="1" customWidth="1"/>
    <col min="1026" max="1026" width="31" style="1" customWidth="1"/>
    <col min="1027" max="1039" width="7.109375" style="1" customWidth="1"/>
    <col min="1040" max="1280" width="8.88671875" style="1"/>
    <col min="1281" max="1281" width="4.44140625" style="1" customWidth="1"/>
    <col min="1282" max="1282" width="31" style="1" customWidth="1"/>
    <col min="1283" max="1295" width="7.109375" style="1" customWidth="1"/>
    <col min="1296" max="1536" width="8.88671875" style="1"/>
    <col min="1537" max="1537" width="4.44140625" style="1" customWidth="1"/>
    <col min="1538" max="1538" width="31" style="1" customWidth="1"/>
    <col min="1539" max="1551" width="7.109375" style="1" customWidth="1"/>
    <col min="1552" max="1792" width="8.88671875" style="1"/>
    <col min="1793" max="1793" width="4.44140625" style="1" customWidth="1"/>
    <col min="1794" max="1794" width="31" style="1" customWidth="1"/>
    <col min="1795" max="1807" width="7.109375" style="1" customWidth="1"/>
    <col min="1808" max="2048" width="8.88671875" style="1"/>
    <col min="2049" max="2049" width="4.44140625" style="1" customWidth="1"/>
    <col min="2050" max="2050" width="31" style="1" customWidth="1"/>
    <col min="2051" max="2063" width="7.109375" style="1" customWidth="1"/>
    <col min="2064" max="2304" width="8.88671875" style="1"/>
    <col min="2305" max="2305" width="4.44140625" style="1" customWidth="1"/>
    <col min="2306" max="2306" width="31" style="1" customWidth="1"/>
    <col min="2307" max="2319" width="7.109375" style="1" customWidth="1"/>
    <col min="2320" max="2560" width="8.88671875" style="1"/>
    <col min="2561" max="2561" width="4.44140625" style="1" customWidth="1"/>
    <col min="2562" max="2562" width="31" style="1" customWidth="1"/>
    <col min="2563" max="2575" width="7.109375" style="1" customWidth="1"/>
    <col min="2576" max="2816" width="8.88671875" style="1"/>
    <col min="2817" max="2817" width="4.44140625" style="1" customWidth="1"/>
    <col min="2818" max="2818" width="31" style="1" customWidth="1"/>
    <col min="2819" max="2831" width="7.109375" style="1" customWidth="1"/>
    <col min="2832" max="3072" width="8.88671875" style="1"/>
    <col min="3073" max="3073" width="4.44140625" style="1" customWidth="1"/>
    <col min="3074" max="3074" width="31" style="1" customWidth="1"/>
    <col min="3075" max="3087" width="7.109375" style="1" customWidth="1"/>
    <col min="3088" max="3328" width="8.88671875" style="1"/>
    <col min="3329" max="3329" width="4.44140625" style="1" customWidth="1"/>
    <col min="3330" max="3330" width="31" style="1" customWidth="1"/>
    <col min="3331" max="3343" width="7.109375" style="1" customWidth="1"/>
    <col min="3344" max="3584" width="8.88671875" style="1"/>
    <col min="3585" max="3585" width="4.44140625" style="1" customWidth="1"/>
    <col min="3586" max="3586" width="31" style="1" customWidth="1"/>
    <col min="3587" max="3599" width="7.109375" style="1" customWidth="1"/>
    <col min="3600" max="3840" width="8.88671875" style="1"/>
    <col min="3841" max="3841" width="4.44140625" style="1" customWidth="1"/>
    <col min="3842" max="3842" width="31" style="1" customWidth="1"/>
    <col min="3843" max="3855" width="7.109375" style="1" customWidth="1"/>
    <col min="3856" max="4096" width="8.88671875" style="1"/>
    <col min="4097" max="4097" width="4.44140625" style="1" customWidth="1"/>
    <col min="4098" max="4098" width="31" style="1" customWidth="1"/>
    <col min="4099" max="4111" width="7.109375" style="1" customWidth="1"/>
    <col min="4112" max="4352" width="8.88671875" style="1"/>
    <col min="4353" max="4353" width="4.44140625" style="1" customWidth="1"/>
    <col min="4354" max="4354" width="31" style="1" customWidth="1"/>
    <col min="4355" max="4367" width="7.109375" style="1" customWidth="1"/>
    <col min="4368" max="4608" width="8.88671875" style="1"/>
    <col min="4609" max="4609" width="4.44140625" style="1" customWidth="1"/>
    <col min="4610" max="4610" width="31" style="1" customWidth="1"/>
    <col min="4611" max="4623" width="7.109375" style="1" customWidth="1"/>
    <col min="4624" max="4864" width="8.88671875" style="1"/>
    <col min="4865" max="4865" width="4.44140625" style="1" customWidth="1"/>
    <col min="4866" max="4866" width="31" style="1" customWidth="1"/>
    <col min="4867" max="4879" width="7.109375" style="1" customWidth="1"/>
    <col min="4880" max="5120" width="8.88671875" style="1"/>
    <col min="5121" max="5121" width="4.44140625" style="1" customWidth="1"/>
    <col min="5122" max="5122" width="31" style="1" customWidth="1"/>
    <col min="5123" max="5135" width="7.109375" style="1" customWidth="1"/>
    <col min="5136" max="5376" width="8.88671875" style="1"/>
    <col min="5377" max="5377" width="4.44140625" style="1" customWidth="1"/>
    <col min="5378" max="5378" width="31" style="1" customWidth="1"/>
    <col min="5379" max="5391" width="7.109375" style="1" customWidth="1"/>
    <col min="5392" max="5632" width="8.88671875" style="1"/>
    <col min="5633" max="5633" width="4.44140625" style="1" customWidth="1"/>
    <col min="5634" max="5634" width="31" style="1" customWidth="1"/>
    <col min="5635" max="5647" width="7.109375" style="1" customWidth="1"/>
    <col min="5648" max="5888" width="8.88671875" style="1"/>
    <col min="5889" max="5889" width="4.44140625" style="1" customWidth="1"/>
    <col min="5890" max="5890" width="31" style="1" customWidth="1"/>
    <col min="5891" max="5903" width="7.109375" style="1" customWidth="1"/>
    <col min="5904" max="6144" width="8.88671875" style="1"/>
    <col min="6145" max="6145" width="4.44140625" style="1" customWidth="1"/>
    <col min="6146" max="6146" width="31" style="1" customWidth="1"/>
    <col min="6147" max="6159" width="7.109375" style="1" customWidth="1"/>
    <col min="6160" max="6400" width="8.88671875" style="1"/>
    <col min="6401" max="6401" width="4.44140625" style="1" customWidth="1"/>
    <col min="6402" max="6402" width="31" style="1" customWidth="1"/>
    <col min="6403" max="6415" width="7.109375" style="1" customWidth="1"/>
    <col min="6416" max="6656" width="8.88671875" style="1"/>
    <col min="6657" max="6657" width="4.44140625" style="1" customWidth="1"/>
    <col min="6658" max="6658" width="31" style="1" customWidth="1"/>
    <col min="6659" max="6671" width="7.109375" style="1" customWidth="1"/>
    <col min="6672" max="6912" width="8.88671875" style="1"/>
    <col min="6913" max="6913" width="4.44140625" style="1" customWidth="1"/>
    <col min="6914" max="6914" width="31" style="1" customWidth="1"/>
    <col min="6915" max="6927" width="7.109375" style="1" customWidth="1"/>
    <col min="6928" max="7168" width="8.88671875" style="1"/>
    <col min="7169" max="7169" width="4.44140625" style="1" customWidth="1"/>
    <col min="7170" max="7170" width="31" style="1" customWidth="1"/>
    <col min="7171" max="7183" width="7.109375" style="1" customWidth="1"/>
    <col min="7184" max="7424" width="8.88671875" style="1"/>
    <col min="7425" max="7425" width="4.44140625" style="1" customWidth="1"/>
    <col min="7426" max="7426" width="31" style="1" customWidth="1"/>
    <col min="7427" max="7439" width="7.109375" style="1" customWidth="1"/>
    <col min="7440" max="7680" width="8.88671875" style="1"/>
    <col min="7681" max="7681" width="4.44140625" style="1" customWidth="1"/>
    <col min="7682" max="7682" width="31" style="1" customWidth="1"/>
    <col min="7683" max="7695" width="7.109375" style="1" customWidth="1"/>
    <col min="7696" max="7936" width="8.88671875" style="1"/>
    <col min="7937" max="7937" width="4.44140625" style="1" customWidth="1"/>
    <col min="7938" max="7938" width="31" style="1" customWidth="1"/>
    <col min="7939" max="7951" width="7.109375" style="1" customWidth="1"/>
    <col min="7952" max="8192" width="8.88671875" style="1"/>
    <col min="8193" max="8193" width="4.44140625" style="1" customWidth="1"/>
    <col min="8194" max="8194" width="31" style="1" customWidth="1"/>
    <col min="8195" max="8207" width="7.109375" style="1" customWidth="1"/>
    <col min="8208" max="8448" width="8.88671875" style="1"/>
    <col min="8449" max="8449" width="4.44140625" style="1" customWidth="1"/>
    <col min="8450" max="8450" width="31" style="1" customWidth="1"/>
    <col min="8451" max="8463" width="7.109375" style="1" customWidth="1"/>
    <col min="8464" max="8704" width="8.88671875" style="1"/>
    <col min="8705" max="8705" width="4.44140625" style="1" customWidth="1"/>
    <col min="8706" max="8706" width="31" style="1" customWidth="1"/>
    <col min="8707" max="8719" width="7.109375" style="1" customWidth="1"/>
    <col min="8720" max="8960" width="8.88671875" style="1"/>
    <col min="8961" max="8961" width="4.44140625" style="1" customWidth="1"/>
    <col min="8962" max="8962" width="31" style="1" customWidth="1"/>
    <col min="8963" max="8975" width="7.109375" style="1" customWidth="1"/>
    <col min="8976" max="9216" width="8.88671875" style="1"/>
    <col min="9217" max="9217" width="4.44140625" style="1" customWidth="1"/>
    <col min="9218" max="9218" width="31" style="1" customWidth="1"/>
    <col min="9219" max="9231" width="7.109375" style="1" customWidth="1"/>
    <col min="9232" max="9472" width="8.88671875" style="1"/>
    <col min="9473" max="9473" width="4.44140625" style="1" customWidth="1"/>
    <col min="9474" max="9474" width="31" style="1" customWidth="1"/>
    <col min="9475" max="9487" width="7.109375" style="1" customWidth="1"/>
    <col min="9488" max="9728" width="8.88671875" style="1"/>
    <col min="9729" max="9729" width="4.44140625" style="1" customWidth="1"/>
    <col min="9730" max="9730" width="31" style="1" customWidth="1"/>
    <col min="9731" max="9743" width="7.109375" style="1" customWidth="1"/>
    <col min="9744" max="9984" width="8.88671875" style="1"/>
    <col min="9985" max="9985" width="4.44140625" style="1" customWidth="1"/>
    <col min="9986" max="9986" width="31" style="1" customWidth="1"/>
    <col min="9987" max="9999" width="7.109375" style="1" customWidth="1"/>
    <col min="10000" max="10240" width="8.88671875" style="1"/>
    <col min="10241" max="10241" width="4.44140625" style="1" customWidth="1"/>
    <col min="10242" max="10242" width="31" style="1" customWidth="1"/>
    <col min="10243" max="10255" width="7.109375" style="1" customWidth="1"/>
    <col min="10256" max="10496" width="8.88671875" style="1"/>
    <col min="10497" max="10497" width="4.44140625" style="1" customWidth="1"/>
    <col min="10498" max="10498" width="31" style="1" customWidth="1"/>
    <col min="10499" max="10511" width="7.109375" style="1" customWidth="1"/>
    <col min="10512" max="10752" width="8.88671875" style="1"/>
    <col min="10753" max="10753" width="4.44140625" style="1" customWidth="1"/>
    <col min="10754" max="10754" width="31" style="1" customWidth="1"/>
    <col min="10755" max="10767" width="7.109375" style="1" customWidth="1"/>
    <col min="10768" max="11008" width="8.88671875" style="1"/>
    <col min="11009" max="11009" width="4.44140625" style="1" customWidth="1"/>
    <col min="11010" max="11010" width="31" style="1" customWidth="1"/>
    <col min="11011" max="11023" width="7.109375" style="1" customWidth="1"/>
    <col min="11024" max="11264" width="8.88671875" style="1"/>
    <col min="11265" max="11265" width="4.44140625" style="1" customWidth="1"/>
    <col min="11266" max="11266" width="31" style="1" customWidth="1"/>
    <col min="11267" max="11279" width="7.109375" style="1" customWidth="1"/>
    <col min="11280" max="11520" width="8.88671875" style="1"/>
    <col min="11521" max="11521" width="4.44140625" style="1" customWidth="1"/>
    <col min="11522" max="11522" width="31" style="1" customWidth="1"/>
    <col min="11523" max="11535" width="7.109375" style="1" customWidth="1"/>
    <col min="11536" max="11776" width="8.88671875" style="1"/>
    <col min="11777" max="11777" width="4.44140625" style="1" customWidth="1"/>
    <col min="11778" max="11778" width="31" style="1" customWidth="1"/>
    <col min="11779" max="11791" width="7.109375" style="1" customWidth="1"/>
    <col min="11792" max="12032" width="8.88671875" style="1"/>
    <col min="12033" max="12033" width="4.44140625" style="1" customWidth="1"/>
    <col min="12034" max="12034" width="31" style="1" customWidth="1"/>
    <col min="12035" max="12047" width="7.109375" style="1" customWidth="1"/>
    <col min="12048" max="12288" width="8.88671875" style="1"/>
    <col min="12289" max="12289" width="4.44140625" style="1" customWidth="1"/>
    <col min="12290" max="12290" width="31" style="1" customWidth="1"/>
    <col min="12291" max="12303" width="7.109375" style="1" customWidth="1"/>
    <col min="12304" max="12544" width="8.88671875" style="1"/>
    <col min="12545" max="12545" width="4.44140625" style="1" customWidth="1"/>
    <col min="12546" max="12546" width="31" style="1" customWidth="1"/>
    <col min="12547" max="12559" width="7.109375" style="1" customWidth="1"/>
    <col min="12560" max="12800" width="8.88671875" style="1"/>
    <col min="12801" max="12801" width="4.44140625" style="1" customWidth="1"/>
    <col min="12802" max="12802" width="31" style="1" customWidth="1"/>
    <col min="12803" max="12815" width="7.109375" style="1" customWidth="1"/>
    <col min="12816" max="13056" width="8.88671875" style="1"/>
    <col min="13057" max="13057" width="4.44140625" style="1" customWidth="1"/>
    <col min="13058" max="13058" width="31" style="1" customWidth="1"/>
    <col min="13059" max="13071" width="7.109375" style="1" customWidth="1"/>
    <col min="13072" max="13312" width="8.88671875" style="1"/>
    <col min="13313" max="13313" width="4.44140625" style="1" customWidth="1"/>
    <col min="13314" max="13314" width="31" style="1" customWidth="1"/>
    <col min="13315" max="13327" width="7.109375" style="1" customWidth="1"/>
    <col min="13328" max="13568" width="8.88671875" style="1"/>
    <col min="13569" max="13569" width="4.44140625" style="1" customWidth="1"/>
    <col min="13570" max="13570" width="31" style="1" customWidth="1"/>
    <col min="13571" max="13583" width="7.109375" style="1" customWidth="1"/>
    <col min="13584" max="13824" width="8.88671875" style="1"/>
    <col min="13825" max="13825" width="4.44140625" style="1" customWidth="1"/>
    <col min="13826" max="13826" width="31" style="1" customWidth="1"/>
    <col min="13827" max="13839" width="7.109375" style="1" customWidth="1"/>
    <col min="13840" max="14080" width="8.88671875" style="1"/>
    <col min="14081" max="14081" width="4.44140625" style="1" customWidth="1"/>
    <col min="14082" max="14082" width="31" style="1" customWidth="1"/>
    <col min="14083" max="14095" width="7.109375" style="1" customWidth="1"/>
    <col min="14096" max="14336" width="8.88671875" style="1"/>
    <col min="14337" max="14337" width="4.44140625" style="1" customWidth="1"/>
    <col min="14338" max="14338" width="31" style="1" customWidth="1"/>
    <col min="14339" max="14351" width="7.109375" style="1" customWidth="1"/>
    <col min="14352" max="14592" width="8.88671875" style="1"/>
    <col min="14593" max="14593" width="4.44140625" style="1" customWidth="1"/>
    <col min="14594" max="14594" width="31" style="1" customWidth="1"/>
    <col min="14595" max="14607" width="7.109375" style="1" customWidth="1"/>
    <col min="14608" max="14848" width="8.88671875" style="1"/>
    <col min="14849" max="14849" width="4.44140625" style="1" customWidth="1"/>
    <col min="14850" max="14850" width="31" style="1" customWidth="1"/>
    <col min="14851" max="14863" width="7.109375" style="1" customWidth="1"/>
    <col min="14864" max="15104" width="8.88671875" style="1"/>
    <col min="15105" max="15105" width="4.44140625" style="1" customWidth="1"/>
    <col min="15106" max="15106" width="31" style="1" customWidth="1"/>
    <col min="15107" max="15119" width="7.109375" style="1" customWidth="1"/>
    <col min="15120" max="15360" width="8.88671875" style="1"/>
    <col min="15361" max="15361" width="4.44140625" style="1" customWidth="1"/>
    <col min="15362" max="15362" width="31" style="1" customWidth="1"/>
    <col min="15363" max="15375" width="7.109375" style="1" customWidth="1"/>
    <col min="15376" max="15616" width="8.88671875" style="1"/>
    <col min="15617" max="15617" width="4.44140625" style="1" customWidth="1"/>
    <col min="15618" max="15618" width="31" style="1" customWidth="1"/>
    <col min="15619" max="15631" width="7.109375" style="1" customWidth="1"/>
    <col min="15632" max="15872" width="8.88671875" style="1"/>
    <col min="15873" max="15873" width="4.44140625" style="1" customWidth="1"/>
    <col min="15874" max="15874" width="31" style="1" customWidth="1"/>
    <col min="15875" max="15887" width="7.109375" style="1" customWidth="1"/>
    <col min="15888" max="16128" width="8.88671875" style="1"/>
    <col min="16129" max="16129" width="4.44140625" style="1" customWidth="1"/>
    <col min="16130" max="16130" width="31" style="1" customWidth="1"/>
    <col min="16131" max="16143" width="7.109375" style="1" customWidth="1"/>
    <col min="16144" max="16384" width="8.88671875" style="1"/>
  </cols>
  <sheetData>
    <row r="1" spans="1:16" ht="13.8">
      <c r="A1" s="13" t="s">
        <v>786</v>
      </c>
    </row>
    <row r="2" spans="1:16">
      <c r="A2" s="1" t="s">
        <v>277</v>
      </c>
    </row>
    <row r="3" spans="1:16">
      <c r="A3" s="1" t="s">
        <v>278</v>
      </c>
    </row>
    <row r="4" spans="1:16" ht="19.95" customHeight="1">
      <c r="A4" s="312"/>
      <c r="B4" s="313" t="s">
        <v>48</v>
      </c>
      <c r="C4" s="314">
        <v>4</v>
      </c>
      <c r="D4" s="315">
        <v>5</v>
      </c>
      <c r="E4" s="315">
        <v>6</v>
      </c>
      <c r="F4" s="315">
        <v>7</v>
      </c>
      <c r="G4" s="315">
        <v>8</v>
      </c>
      <c r="H4" s="315">
        <v>9</v>
      </c>
      <c r="I4" s="315">
        <v>10</v>
      </c>
      <c r="J4" s="315">
        <v>11</v>
      </c>
      <c r="K4" s="315">
        <v>12</v>
      </c>
      <c r="L4" s="315">
        <v>1</v>
      </c>
      <c r="M4" s="315">
        <v>2</v>
      </c>
      <c r="N4" s="315">
        <v>3</v>
      </c>
      <c r="O4" s="316" t="s">
        <v>0</v>
      </c>
    </row>
    <row r="5" spans="1:16" ht="33" customHeight="1">
      <c r="A5" s="471" t="s">
        <v>279</v>
      </c>
      <c r="B5" s="317" t="s">
        <v>280</v>
      </c>
      <c r="C5" s="318"/>
      <c r="D5" s="110"/>
      <c r="E5" s="110"/>
      <c r="F5" s="110"/>
      <c r="G5" s="110"/>
      <c r="H5" s="110"/>
      <c r="I5" s="110"/>
      <c r="J5" s="110"/>
      <c r="K5" s="110"/>
      <c r="L5" s="110"/>
      <c r="M5" s="110"/>
      <c r="N5" s="110"/>
      <c r="O5" s="287"/>
    </row>
    <row r="6" spans="1:16" ht="33" customHeight="1">
      <c r="A6" s="472"/>
      <c r="B6" s="319" t="s">
        <v>281</v>
      </c>
      <c r="C6" s="320"/>
      <c r="D6" s="112"/>
      <c r="E6" s="112"/>
      <c r="F6" s="112"/>
      <c r="G6" s="112"/>
      <c r="H6" s="112"/>
      <c r="I6" s="112"/>
      <c r="J6" s="112"/>
      <c r="K6" s="112"/>
      <c r="L6" s="112"/>
      <c r="M6" s="112"/>
      <c r="N6" s="112"/>
      <c r="O6" s="291"/>
    </row>
    <row r="7" spans="1:16" ht="33" customHeight="1">
      <c r="A7" s="473"/>
      <c r="B7" s="321" t="s">
        <v>282</v>
      </c>
      <c r="C7" s="322"/>
      <c r="D7" s="322"/>
      <c r="E7" s="323"/>
      <c r="F7" s="322"/>
      <c r="G7" s="323"/>
      <c r="H7" s="322"/>
      <c r="I7" s="323"/>
      <c r="J7" s="323"/>
      <c r="K7" s="323"/>
      <c r="L7" s="322"/>
      <c r="M7" s="323"/>
      <c r="N7" s="322"/>
      <c r="O7" s="324"/>
    </row>
    <row r="8" spans="1:16" ht="33" customHeight="1">
      <c r="A8" s="472" t="s">
        <v>275</v>
      </c>
      <c r="B8" s="317" t="s">
        <v>280</v>
      </c>
      <c r="C8" s="325"/>
      <c r="D8" s="326"/>
      <c r="E8" s="326"/>
      <c r="F8" s="326"/>
      <c r="G8" s="326"/>
      <c r="H8" s="326"/>
      <c r="I8" s="326"/>
      <c r="J8" s="326"/>
      <c r="K8" s="326"/>
      <c r="L8" s="326"/>
      <c r="M8" s="326"/>
      <c r="N8" s="326"/>
      <c r="O8" s="327"/>
    </row>
    <row r="9" spans="1:16" ht="33" customHeight="1">
      <c r="A9" s="472"/>
      <c r="B9" s="319" t="s">
        <v>281</v>
      </c>
      <c r="C9" s="320"/>
      <c r="D9" s="112"/>
      <c r="E9" s="112"/>
      <c r="F9" s="112"/>
      <c r="G9" s="112"/>
      <c r="H9" s="112"/>
      <c r="I9" s="112"/>
      <c r="J9" s="112"/>
      <c r="K9" s="112"/>
      <c r="L9" s="112"/>
      <c r="M9" s="112"/>
      <c r="N9" s="112"/>
      <c r="O9" s="291"/>
    </row>
    <row r="10" spans="1:16" ht="33" customHeight="1">
      <c r="A10" s="472"/>
      <c r="B10" s="328" t="s">
        <v>282</v>
      </c>
      <c r="C10" s="329"/>
      <c r="D10" s="329"/>
      <c r="E10" s="112"/>
      <c r="F10" s="112"/>
      <c r="G10" s="112"/>
      <c r="H10" s="112"/>
      <c r="I10" s="112"/>
      <c r="J10" s="112"/>
      <c r="K10" s="112"/>
      <c r="L10" s="112"/>
      <c r="M10" s="112"/>
      <c r="N10" s="112"/>
      <c r="O10" s="330"/>
    </row>
    <row r="11" spans="1:16" ht="33" customHeight="1">
      <c r="A11" s="473"/>
      <c r="B11" s="321" t="s">
        <v>283</v>
      </c>
      <c r="C11" s="322"/>
      <c r="D11" s="322"/>
      <c r="E11" s="323"/>
      <c r="F11" s="322"/>
      <c r="G11" s="323"/>
      <c r="H11" s="322"/>
      <c r="I11" s="323"/>
      <c r="J11" s="323"/>
      <c r="K11" s="323"/>
      <c r="L11" s="322"/>
      <c r="M11" s="323"/>
      <c r="N11" s="322"/>
      <c r="O11" s="331"/>
    </row>
    <row r="12" spans="1:16" ht="12.6" customHeight="1">
      <c r="B12" s="91"/>
    </row>
    <row r="13" spans="1:16">
      <c r="B13" s="91" t="s">
        <v>284</v>
      </c>
    </row>
    <row r="14" spans="1:16" ht="7.95" customHeight="1">
      <c r="B14" s="474" t="s">
        <v>285</v>
      </c>
      <c r="C14" s="476" t="s">
        <v>286</v>
      </c>
      <c r="D14" s="332"/>
      <c r="E14" s="333"/>
      <c r="F14" s="478" t="s">
        <v>287</v>
      </c>
      <c r="G14" s="332"/>
      <c r="H14" s="334"/>
      <c r="I14" s="469" t="s">
        <v>288</v>
      </c>
      <c r="K14" s="453" t="s">
        <v>289</v>
      </c>
      <c r="L14" s="453"/>
      <c r="M14" s="454" t="e">
        <f>ROUND(I21/F21,1)</f>
        <v>#DIV/0!</v>
      </c>
      <c r="N14" s="457" t="s">
        <v>290</v>
      </c>
      <c r="O14" s="457"/>
      <c r="P14" s="458"/>
    </row>
    <row r="15" spans="1:16" ht="67.2">
      <c r="B15" s="475"/>
      <c r="C15" s="477"/>
      <c r="D15" s="335" t="s">
        <v>291</v>
      </c>
      <c r="E15" s="336" t="s">
        <v>292</v>
      </c>
      <c r="F15" s="479"/>
      <c r="G15" s="335" t="s">
        <v>291</v>
      </c>
      <c r="H15" s="336" t="s">
        <v>292</v>
      </c>
      <c r="I15" s="470"/>
      <c r="K15" s="453"/>
      <c r="L15" s="453"/>
      <c r="M15" s="455"/>
      <c r="N15" s="457"/>
      <c r="O15" s="457"/>
      <c r="P15" s="458"/>
    </row>
    <row r="16" spans="1:16" ht="13.2" customHeight="1">
      <c r="B16" s="337" t="s">
        <v>293</v>
      </c>
      <c r="C16" s="187"/>
      <c r="D16" s="338"/>
      <c r="E16" s="339"/>
      <c r="F16" s="340"/>
      <c r="G16" s="338"/>
      <c r="H16" s="339"/>
      <c r="I16" s="341">
        <f>F16*2</f>
        <v>0</v>
      </c>
      <c r="K16" s="453"/>
      <c r="L16" s="453"/>
      <c r="M16" s="456"/>
      <c r="N16" s="457"/>
      <c r="O16" s="457"/>
      <c r="P16" s="458"/>
    </row>
    <row r="17" spans="1:16" ht="13.2" customHeight="1">
      <c r="B17" s="337" t="s">
        <v>294</v>
      </c>
      <c r="C17" s="187"/>
      <c r="D17" s="338"/>
      <c r="E17" s="339"/>
      <c r="F17" s="340"/>
      <c r="G17" s="338"/>
      <c r="H17" s="339"/>
      <c r="I17" s="341">
        <f>F17*3</f>
        <v>0</v>
      </c>
      <c r="K17" s="459" t="s">
        <v>295</v>
      </c>
      <c r="L17" s="460"/>
      <c r="M17" s="460"/>
      <c r="N17" s="461"/>
      <c r="O17" s="465" t="e">
        <f>G21/F21</f>
        <v>#DIV/0!</v>
      </c>
      <c r="P17" s="466"/>
    </row>
    <row r="18" spans="1:16" ht="13.2" customHeight="1">
      <c r="B18" s="337" t="s">
        <v>296</v>
      </c>
      <c r="C18" s="187"/>
      <c r="D18" s="338"/>
      <c r="E18" s="339"/>
      <c r="F18" s="340"/>
      <c r="G18" s="187"/>
      <c r="H18" s="342"/>
      <c r="I18" s="341">
        <f>F18*4</f>
        <v>0</v>
      </c>
      <c r="K18" s="462"/>
      <c r="L18" s="463"/>
      <c r="M18" s="463"/>
      <c r="N18" s="464"/>
      <c r="O18" s="467"/>
      <c r="P18" s="468"/>
    </row>
    <row r="19" spans="1:16" ht="13.2" customHeight="1">
      <c r="B19" s="337" t="s">
        <v>297</v>
      </c>
      <c r="C19" s="187"/>
      <c r="D19" s="338"/>
      <c r="E19" s="339"/>
      <c r="F19" s="340"/>
      <c r="G19" s="187"/>
      <c r="H19" s="341"/>
      <c r="I19" s="341">
        <f>F19*5</f>
        <v>0</v>
      </c>
    </row>
    <row r="20" spans="1:16">
      <c r="B20" s="343" t="s">
        <v>298</v>
      </c>
      <c r="C20" s="187"/>
      <c r="D20" s="338"/>
      <c r="E20" s="339"/>
      <c r="F20" s="340"/>
      <c r="G20" s="193"/>
      <c r="H20" s="344"/>
      <c r="I20" s="344">
        <f>F20*6</f>
        <v>0</v>
      </c>
    </row>
    <row r="21" spans="1:16">
      <c r="B21" s="345" t="s">
        <v>299</v>
      </c>
      <c r="C21" s="346">
        <f>C16+C17+C18+C19+C20</f>
        <v>0</v>
      </c>
      <c r="D21" s="347">
        <f>D16+D17+D18+C19+C20</f>
        <v>0</v>
      </c>
      <c r="E21" s="348">
        <f>E16+E17+E18+D19+D20</f>
        <v>0</v>
      </c>
      <c r="F21" s="349">
        <f>F16+F17+F18+F19+F20</f>
        <v>0</v>
      </c>
      <c r="G21" s="350">
        <f>G16+G17+G18+F19+F20</f>
        <v>0</v>
      </c>
      <c r="H21" s="351">
        <f>H16+H17+H18+G19+G20</f>
        <v>0</v>
      </c>
      <c r="I21" s="351">
        <f>SUM(I16:I20)</f>
        <v>0</v>
      </c>
    </row>
    <row r="23" spans="1:16">
      <c r="A23" s="1" t="s">
        <v>300</v>
      </c>
      <c r="B23" s="1" t="s">
        <v>301</v>
      </c>
    </row>
    <row r="24" spans="1:16">
      <c r="A24" s="1" t="s">
        <v>302</v>
      </c>
      <c r="B24" s="1" t="s">
        <v>303</v>
      </c>
    </row>
    <row r="25" spans="1:16">
      <c r="A25" s="1" t="s">
        <v>304</v>
      </c>
      <c r="B25" s="1" t="s">
        <v>305</v>
      </c>
    </row>
  </sheetData>
  <mergeCells count="12">
    <mergeCell ref="I14:I15"/>
    <mergeCell ref="A5:A7"/>
    <mergeCell ref="A8:A11"/>
    <mergeCell ref="B14:B15"/>
    <mergeCell ref="C14:C15"/>
    <mergeCell ref="F14:F15"/>
    <mergeCell ref="K14:L16"/>
    <mergeCell ref="M14:M16"/>
    <mergeCell ref="N14:O16"/>
    <mergeCell ref="P14:P16"/>
    <mergeCell ref="K17:N18"/>
    <mergeCell ref="O17:P18"/>
  </mergeCells>
  <phoneticPr fontId="2"/>
  <pageMargins left="0.55000000000000004" right="0.47" top="0.6" bottom="0.5" header="0.51200000000000001" footer="0.5120000000000000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view="pageBreakPreview" topLeftCell="A10" zoomScaleNormal="100" zoomScaleSheetLayoutView="100" workbookViewId="0">
      <selection activeCell="K9" sqref="K9:K11"/>
    </sheetView>
  </sheetViews>
  <sheetFormatPr defaultRowHeight="12.6"/>
  <cols>
    <col min="1" max="1" width="3.6640625" style="1" customWidth="1"/>
    <col min="2" max="2" width="31" style="1" customWidth="1"/>
    <col min="3" max="15" width="7.44140625" style="1" customWidth="1"/>
    <col min="16" max="256" width="8.88671875" style="1"/>
    <col min="257" max="257" width="3.6640625" style="1" customWidth="1"/>
    <col min="258" max="258" width="31" style="1" customWidth="1"/>
    <col min="259" max="271" width="7.44140625" style="1" customWidth="1"/>
    <col min="272" max="512" width="8.88671875" style="1"/>
    <col min="513" max="513" width="3.6640625" style="1" customWidth="1"/>
    <col min="514" max="514" width="31" style="1" customWidth="1"/>
    <col min="515" max="527" width="7.44140625" style="1" customWidth="1"/>
    <col min="528" max="768" width="8.88671875" style="1"/>
    <col min="769" max="769" width="3.6640625" style="1" customWidth="1"/>
    <col min="770" max="770" width="31" style="1" customWidth="1"/>
    <col min="771" max="783" width="7.44140625" style="1" customWidth="1"/>
    <col min="784" max="1024" width="8.88671875" style="1"/>
    <col min="1025" max="1025" width="3.6640625" style="1" customWidth="1"/>
    <col min="1026" max="1026" width="31" style="1" customWidth="1"/>
    <col min="1027" max="1039" width="7.44140625" style="1" customWidth="1"/>
    <col min="1040" max="1280" width="8.88671875" style="1"/>
    <col min="1281" max="1281" width="3.6640625" style="1" customWidth="1"/>
    <col min="1282" max="1282" width="31" style="1" customWidth="1"/>
    <col min="1283" max="1295" width="7.44140625" style="1" customWidth="1"/>
    <col min="1296" max="1536" width="8.88671875" style="1"/>
    <col min="1537" max="1537" width="3.6640625" style="1" customWidth="1"/>
    <col min="1538" max="1538" width="31" style="1" customWidth="1"/>
    <col min="1539" max="1551" width="7.44140625" style="1" customWidth="1"/>
    <col min="1552" max="1792" width="8.88671875" style="1"/>
    <col min="1793" max="1793" width="3.6640625" style="1" customWidth="1"/>
    <col min="1794" max="1794" width="31" style="1" customWidth="1"/>
    <col min="1795" max="1807" width="7.44140625" style="1" customWidth="1"/>
    <col min="1808" max="2048" width="8.88671875" style="1"/>
    <col min="2049" max="2049" width="3.6640625" style="1" customWidth="1"/>
    <col min="2050" max="2050" width="31" style="1" customWidth="1"/>
    <col min="2051" max="2063" width="7.44140625" style="1" customWidth="1"/>
    <col min="2064" max="2304" width="8.88671875" style="1"/>
    <col min="2305" max="2305" width="3.6640625" style="1" customWidth="1"/>
    <col min="2306" max="2306" width="31" style="1" customWidth="1"/>
    <col min="2307" max="2319" width="7.44140625" style="1" customWidth="1"/>
    <col min="2320" max="2560" width="8.88671875" style="1"/>
    <col min="2561" max="2561" width="3.6640625" style="1" customWidth="1"/>
    <col min="2562" max="2562" width="31" style="1" customWidth="1"/>
    <col min="2563" max="2575" width="7.44140625" style="1" customWidth="1"/>
    <col min="2576" max="2816" width="8.88671875" style="1"/>
    <col min="2817" max="2817" width="3.6640625" style="1" customWidth="1"/>
    <col min="2818" max="2818" width="31" style="1" customWidth="1"/>
    <col min="2819" max="2831" width="7.44140625" style="1" customWidth="1"/>
    <col min="2832" max="3072" width="8.88671875" style="1"/>
    <col min="3073" max="3073" width="3.6640625" style="1" customWidth="1"/>
    <col min="3074" max="3074" width="31" style="1" customWidth="1"/>
    <col min="3075" max="3087" width="7.44140625" style="1" customWidth="1"/>
    <col min="3088" max="3328" width="8.88671875" style="1"/>
    <col min="3329" max="3329" width="3.6640625" style="1" customWidth="1"/>
    <col min="3330" max="3330" width="31" style="1" customWidth="1"/>
    <col min="3331" max="3343" width="7.44140625" style="1" customWidth="1"/>
    <col min="3344" max="3584" width="8.88671875" style="1"/>
    <col min="3585" max="3585" width="3.6640625" style="1" customWidth="1"/>
    <col min="3586" max="3586" width="31" style="1" customWidth="1"/>
    <col min="3587" max="3599" width="7.44140625" style="1" customWidth="1"/>
    <col min="3600" max="3840" width="8.88671875" style="1"/>
    <col min="3841" max="3841" width="3.6640625" style="1" customWidth="1"/>
    <col min="3842" max="3842" width="31" style="1" customWidth="1"/>
    <col min="3843" max="3855" width="7.44140625" style="1" customWidth="1"/>
    <col min="3856" max="4096" width="8.88671875" style="1"/>
    <col min="4097" max="4097" width="3.6640625" style="1" customWidth="1"/>
    <col min="4098" max="4098" width="31" style="1" customWidth="1"/>
    <col min="4099" max="4111" width="7.44140625" style="1" customWidth="1"/>
    <col min="4112" max="4352" width="8.88671875" style="1"/>
    <col min="4353" max="4353" width="3.6640625" style="1" customWidth="1"/>
    <col min="4354" max="4354" width="31" style="1" customWidth="1"/>
    <col min="4355" max="4367" width="7.44140625" style="1" customWidth="1"/>
    <col min="4368" max="4608" width="8.88671875" style="1"/>
    <col min="4609" max="4609" width="3.6640625" style="1" customWidth="1"/>
    <col min="4610" max="4610" width="31" style="1" customWidth="1"/>
    <col min="4611" max="4623" width="7.44140625" style="1" customWidth="1"/>
    <col min="4624" max="4864" width="8.88671875" style="1"/>
    <col min="4865" max="4865" width="3.6640625" style="1" customWidth="1"/>
    <col min="4866" max="4866" width="31" style="1" customWidth="1"/>
    <col min="4867" max="4879" width="7.44140625" style="1" customWidth="1"/>
    <col min="4880" max="5120" width="8.88671875" style="1"/>
    <col min="5121" max="5121" width="3.6640625" style="1" customWidth="1"/>
    <col min="5122" max="5122" width="31" style="1" customWidth="1"/>
    <col min="5123" max="5135" width="7.44140625" style="1" customWidth="1"/>
    <col min="5136" max="5376" width="8.88671875" style="1"/>
    <col min="5377" max="5377" width="3.6640625" style="1" customWidth="1"/>
    <col min="5378" max="5378" width="31" style="1" customWidth="1"/>
    <col min="5379" max="5391" width="7.44140625" style="1" customWidth="1"/>
    <col min="5392" max="5632" width="8.88671875" style="1"/>
    <col min="5633" max="5633" width="3.6640625" style="1" customWidth="1"/>
    <col min="5634" max="5634" width="31" style="1" customWidth="1"/>
    <col min="5635" max="5647" width="7.44140625" style="1" customWidth="1"/>
    <col min="5648" max="5888" width="8.88671875" style="1"/>
    <col min="5889" max="5889" width="3.6640625" style="1" customWidth="1"/>
    <col min="5890" max="5890" width="31" style="1" customWidth="1"/>
    <col min="5891" max="5903" width="7.44140625" style="1" customWidth="1"/>
    <col min="5904" max="6144" width="8.88671875" style="1"/>
    <col min="6145" max="6145" width="3.6640625" style="1" customWidth="1"/>
    <col min="6146" max="6146" width="31" style="1" customWidth="1"/>
    <col min="6147" max="6159" width="7.44140625" style="1" customWidth="1"/>
    <col min="6160" max="6400" width="8.88671875" style="1"/>
    <col min="6401" max="6401" width="3.6640625" style="1" customWidth="1"/>
    <col min="6402" max="6402" width="31" style="1" customWidth="1"/>
    <col min="6403" max="6415" width="7.44140625" style="1" customWidth="1"/>
    <col min="6416" max="6656" width="8.88671875" style="1"/>
    <col min="6657" max="6657" width="3.6640625" style="1" customWidth="1"/>
    <col min="6658" max="6658" width="31" style="1" customWidth="1"/>
    <col min="6659" max="6671" width="7.44140625" style="1" customWidth="1"/>
    <col min="6672" max="6912" width="8.88671875" style="1"/>
    <col min="6913" max="6913" width="3.6640625" style="1" customWidth="1"/>
    <col min="6914" max="6914" width="31" style="1" customWidth="1"/>
    <col min="6915" max="6927" width="7.44140625" style="1" customWidth="1"/>
    <col min="6928" max="7168" width="8.88671875" style="1"/>
    <col min="7169" max="7169" width="3.6640625" style="1" customWidth="1"/>
    <col min="7170" max="7170" width="31" style="1" customWidth="1"/>
    <col min="7171" max="7183" width="7.44140625" style="1" customWidth="1"/>
    <col min="7184" max="7424" width="8.88671875" style="1"/>
    <col min="7425" max="7425" width="3.6640625" style="1" customWidth="1"/>
    <col min="7426" max="7426" width="31" style="1" customWidth="1"/>
    <col min="7427" max="7439" width="7.44140625" style="1" customWidth="1"/>
    <col min="7440" max="7680" width="8.88671875" style="1"/>
    <col min="7681" max="7681" width="3.6640625" style="1" customWidth="1"/>
    <col min="7682" max="7682" width="31" style="1" customWidth="1"/>
    <col min="7683" max="7695" width="7.44140625" style="1" customWidth="1"/>
    <col min="7696" max="7936" width="8.88671875" style="1"/>
    <col min="7937" max="7937" width="3.6640625" style="1" customWidth="1"/>
    <col min="7938" max="7938" width="31" style="1" customWidth="1"/>
    <col min="7939" max="7951" width="7.44140625" style="1" customWidth="1"/>
    <col min="7952" max="8192" width="8.88671875" style="1"/>
    <col min="8193" max="8193" width="3.6640625" style="1" customWidth="1"/>
    <col min="8194" max="8194" width="31" style="1" customWidth="1"/>
    <col min="8195" max="8207" width="7.44140625" style="1" customWidth="1"/>
    <col min="8208" max="8448" width="8.88671875" style="1"/>
    <col min="8449" max="8449" width="3.6640625" style="1" customWidth="1"/>
    <col min="8450" max="8450" width="31" style="1" customWidth="1"/>
    <col min="8451" max="8463" width="7.44140625" style="1" customWidth="1"/>
    <col min="8464" max="8704" width="8.88671875" style="1"/>
    <col min="8705" max="8705" width="3.6640625" style="1" customWidth="1"/>
    <col min="8706" max="8706" width="31" style="1" customWidth="1"/>
    <col min="8707" max="8719" width="7.44140625" style="1" customWidth="1"/>
    <col min="8720" max="8960" width="8.88671875" style="1"/>
    <col min="8961" max="8961" width="3.6640625" style="1" customWidth="1"/>
    <col min="8962" max="8962" width="31" style="1" customWidth="1"/>
    <col min="8963" max="8975" width="7.44140625" style="1" customWidth="1"/>
    <col min="8976" max="9216" width="8.88671875" style="1"/>
    <col min="9217" max="9217" width="3.6640625" style="1" customWidth="1"/>
    <col min="9218" max="9218" width="31" style="1" customWidth="1"/>
    <col min="9219" max="9231" width="7.44140625" style="1" customWidth="1"/>
    <col min="9232" max="9472" width="8.88671875" style="1"/>
    <col min="9473" max="9473" width="3.6640625" style="1" customWidth="1"/>
    <col min="9474" max="9474" width="31" style="1" customWidth="1"/>
    <col min="9475" max="9487" width="7.44140625" style="1" customWidth="1"/>
    <col min="9488" max="9728" width="8.88671875" style="1"/>
    <col min="9729" max="9729" width="3.6640625" style="1" customWidth="1"/>
    <col min="9730" max="9730" width="31" style="1" customWidth="1"/>
    <col min="9731" max="9743" width="7.44140625" style="1" customWidth="1"/>
    <col min="9744" max="9984" width="8.88671875" style="1"/>
    <col min="9985" max="9985" width="3.6640625" style="1" customWidth="1"/>
    <col min="9986" max="9986" width="31" style="1" customWidth="1"/>
    <col min="9987" max="9999" width="7.44140625" style="1" customWidth="1"/>
    <col min="10000" max="10240" width="8.88671875" style="1"/>
    <col min="10241" max="10241" width="3.6640625" style="1" customWidth="1"/>
    <col min="10242" max="10242" width="31" style="1" customWidth="1"/>
    <col min="10243" max="10255" width="7.44140625" style="1" customWidth="1"/>
    <col min="10256" max="10496" width="8.88671875" style="1"/>
    <col min="10497" max="10497" width="3.6640625" style="1" customWidth="1"/>
    <col min="10498" max="10498" width="31" style="1" customWidth="1"/>
    <col min="10499" max="10511" width="7.44140625" style="1" customWidth="1"/>
    <col min="10512" max="10752" width="8.88671875" style="1"/>
    <col min="10753" max="10753" width="3.6640625" style="1" customWidth="1"/>
    <col min="10754" max="10754" width="31" style="1" customWidth="1"/>
    <col min="10755" max="10767" width="7.44140625" style="1" customWidth="1"/>
    <col min="10768" max="11008" width="8.88671875" style="1"/>
    <col min="11009" max="11009" width="3.6640625" style="1" customWidth="1"/>
    <col min="11010" max="11010" width="31" style="1" customWidth="1"/>
    <col min="11011" max="11023" width="7.44140625" style="1" customWidth="1"/>
    <col min="11024" max="11264" width="8.88671875" style="1"/>
    <col min="11265" max="11265" width="3.6640625" style="1" customWidth="1"/>
    <col min="11266" max="11266" width="31" style="1" customWidth="1"/>
    <col min="11267" max="11279" width="7.44140625" style="1" customWidth="1"/>
    <col min="11280" max="11520" width="8.88671875" style="1"/>
    <col min="11521" max="11521" width="3.6640625" style="1" customWidth="1"/>
    <col min="11522" max="11522" width="31" style="1" customWidth="1"/>
    <col min="11523" max="11535" width="7.44140625" style="1" customWidth="1"/>
    <col min="11536" max="11776" width="8.88671875" style="1"/>
    <col min="11777" max="11777" width="3.6640625" style="1" customWidth="1"/>
    <col min="11778" max="11778" width="31" style="1" customWidth="1"/>
    <col min="11779" max="11791" width="7.44140625" style="1" customWidth="1"/>
    <col min="11792" max="12032" width="8.88671875" style="1"/>
    <col min="12033" max="12033" width="3.6640625" style="1" customWidth="1"/>
    <col min="12034" max="12034" width="31" style="1" customWidth="1"/>
    <col min="12035" max="12047" width="7.44140625" style="1" customWidth="1"/>
    <col min="12048" max="12288" width="8.88671875" style="1"/>
    <col min="12289" max="12289" width="3.6640625" style="1" customWidth="1"/>
    <col min="12290" max="12290" width="31" style="1" customWidth="1"/>
    <col min="12291" max="12303" width="7.44140625" style="1" customWidth="1"/>
    <col min="12304" max="12544" width="8.88671875" style="1"/>
    <col min="12545" max="12545" width="3.6640625" style="1" customWidth="1"/>
    <col min="12546" max="12546" width="31" style="1" customWidth="1"/>
    <col min="12547" max="12559" width="7.44140625" style="1" customWidth="1"/>
    <col min="12560" max="12800" width="8.88671875" style="1"/>
    <col min="12801" max="12801" width="3.6640625" style="1" customWidth="1"/>
    <col min="12802" max="12802" width="31" style="1" customWidth="1"/>
    <col min="12803" max="12815" width="7.44140625" style="1" customWidth="1"/>
    <col min="12816" max="13056" width="8.88671875" style="1"/>
    <col min="13057" max="13057" width="3.6640625" style="1" customWidth="1"/>
    <col min="13058" max="13058" width="31" style="1" customWidth="1"/>
    <col min="13059" max="13071" width="7.44140625" style="1" customWidth="1"/>
    <col min="13072" max="13312" width="8.88671875" style="1"/>
    <col min="13313" max="13313" width="3.6640625" style="1" customWidth="1"/>
    <col min="13314" max="13314" width="31" style="1" customWidth="1"/>
    <col min="13315" max="13327" width="7.44140625" style="1" customWidth="1"/>
    <col min="13328" max="13568" width="8.88671875" style="1"/>
    <col min="13569" max="13569" width="3.6640625" style="1" customWidth="1"/>
    <col min="13570" max="13570" width="31" style="1" customWidth="1"/>
    <col min="13571" max="13583" width="7.44140625" style="1" customWidth="1"/>
    <col min="13584" max="13824" width="8.88671875" style="1"/>
    <col min="13825" max="13825" width="3.6640625" style="1" customWidth="1"/>
    <col min="13826" max="13826" width="31" style="1" customWidth="1"/>
    <col min="13827" max="13839" width="7.44140625" style="1" customWidth="1"/>
    <col min="13840" max="14080" width="8.88671875" style="1"/>
    <col min="14081" max="14081" width="3.6640625" style="1" customWidth="1"/>
    <col min="14082" max="14082" width="31" style="1" customWidth="1"/>
    <col min="14083" max="14095" width="7.44140625" style="1" customWidth="1"/>
    <col min="14096" max="14336" width="8.88671875" style="1"/>
    <col min="14337" max="14337" width="3.6640625" style="1" customWidth="1"/>
    <col min="14338" max="14338" width="31" style="1" customWidth="1"/>
    <col min="14339" max="14351" width="7.44140625" style="1" customWidth="1"/>
    <col min="14352" max="14592" width="8.88671875" style="1"/>
    <col min="14593" max="14593" width="3.6640625" style="1" customWidth="1"/>
    <col min="14594" max="14594" width="31" style="1" customWidth="1"/>
    <col min="14595" max="14607" width="7.44140625" style="1" customWidth="1"/>
    <col min="14608" max="14848" width="8.88671875" style="1"/>
    <col min="14849" max="14849" width="3.6640625" style="1" customWidth="1"/>
    <col min="14850" max="14850" width="31" style="1" customWidth="1"/>
    <col min="14851" max="14863" width="7.44140625" style="1" customWidth="1"/>
    <col min="14864" max="15104" width="8.88671875" style="1"/>
    <col min="15105" max="15105" width="3.6640625" style="1" customWidth="1"/>
    <col min="15106" max="15106" width="31" style="1" customWidth="1"/>
    <col min="15107" max="15119" width="7.44140625" style="1" customWidth="1"/>
    <col min="15120" max="15360" width="8.88671875" style="1"/>
    <col min="15361" max="15361" width="3.6640625" style="1" customWidth="1"/>
    <col min="15362" max="15362" width="31" style="1" customWidth="1"/>
    <col min="15363" max="15375" width="7.44140625" style="1" customWidth="1"/>
    <col min="15376" max="15616" width="8.88671875" style="1"/>
    <col min="15617" max="15617" width="3.6640625" style="1" customWidth="1"/>
    <col min="15618" max="15618" width="31" style="1" customWidth="1"/>
    <col min="15619" max="15631" width="7.44140625" style="1" customWidth="1"/>
    <col min="15632" max="15872" width="8.88671875" style="1"/>
    <col min="15873" max="15873" width="3.6640625" style="1" customWidth="1"/>
    <col min="15874" max="15874" width="31" style="1" customWidth="1"/>
    <col min="15875" max="15887" width="7.44140625" style="1" customWidth="1"/>
    <col min="15888" max="16128" width="8.88671875" style="1"/>
    <col min="16129" max="16129" width="3.6640625" style="1" customWidth="1"/>
    <col min="16130" max="16130" width="31" style="1" customWidth="1"/>
    <col min="16131" max="16143" width="7.44140625" style="1" customWidth="1"/>
    <col min="16144" max="16384" width="8.88671875" style="1"/>
  </cols>
  <sheetData>
    <row r="1" spans="2:15">
      <c r="B1" s="1" t="s">
        <v>787</v>
      </c>
      <c r="O1" s="352" t="s">
        <v>306</v>
      </c>
    </row>
    <row r="2" spans="2:15" ht="19.95" customHeight="1">
      <c r="B2" s="353" t="s">
        <v>48</v>
      </c>
      <c r="C2" s="314">
        <v>4</v>
      </c>
      <c r="D2" s="314">
        <v>5</v>
      </c>
      <c r="E2" s="314">
        <v>6</v>
      </c>
      <c r="F2" s="314">
        <v>7</v>
      </c>
      <c r="G2" s="314">
        <v>8</v>
      </c>
      <c r="H2" s="314">
        <v>9</v>
      </c>
      <c r="I2" s="314">
        <v>10</v>
      </c>
      <c r="J2" s="314">
        <v>11</v>
      </c>
      <c r="K2" s="314">
        <v>12</v>
      </c>
      <c r="L2" s="314">
        <v>1</v>
      </c>
      <c r="M2" s="314">
        <v>2</v>
      </c>
      <c r="N2" s="314">
        <v>3</v>
      </c>
      <c r="O2" s="354" t="s">
        <v>0</v>
      </c>
    </row>
    <row r="3" spans="2:15" ht="39.6" customHeight="1">
      <c r="B3" s="319" t="s">
        <v>307</v>
      </c>
      <c r="C3" s="320"/>
      <c r="D3" s="112"/>
      <c r="E3" s="112"/>
      <c r="F3" s="112"/>
      <c r="G3" s="112"/>
      <c r="H3" s="112"/>
      <c r="I3" s="112"/>
      <c r="J3" s="112"/>
      <c r="K3" s="112"/>
      <c r="L3" s="112"/>
      <c r="M3" s="112"/>
      <c r="N3" s="112"/>
      <c r="O3" s="291"/>
    </row>
    <row r="4" spans="2:15" ht="39.6" customHeight="1">
      <c r="B4" s="319" t="s">
        <v>23</v>
      </c>
      <c r="C4" s="320"/>
      <c r="D4" s="112"/>
      <c r="E4" s="112"/>
      <c r="F4" s="112"/>
      <c r="G4" s="112"/>
      <c r="H4" s="112"/>
      <c r="I4" s="112"/>
      <c r="J4" s="112"/>
      <c r="K4" s="112"/>
      <c r="L4" s="112"/>
      <c r="M4" s="112"/>
      <c r="N4" s="112"/>
      <c r="O4" s="291"/>
    </row>
    <row r="5" spans="2:15" ht="39.6" customHeight="1">
      <c r="B5" s="328" t="s">
        <v>282</v>
      </c>
      <c r="C5" s="329"/>
      <c r="D5" s="329"/>
      <c r="E5" s="355"/>
      <c r="F5" s="329"/>
      <c r="G5" s="355"/>
      <c r="H5" s="329"/>
      <c r="I5" s="355"/>
      <c r="J5" s="355"/>
      <c r="K5" s="355"/>
      <c r="L5" s="329"/>
      <c r="M5" s="355"/>
      <c r="N5" s="329"/>
      <c r="O5" s="330"/>
    </row>
    <row r="6" spans="2:15" ht="39.6" customHeight="1">
      <c r="B6" s="321" t="s">
        <v>283</v>
      </c>
      <c r="C6" s="322"/>
      <c r="D6" s="322"/>
      <c r="E6" s="323"/>
      <c r="F6" s="322"/>
      <c r="G6" s="323"/>
      <c r="H6" s="322"/>
      <c r="I6" s="323"/>
      <c r="J6" s="323"/>
      <c r="K6" s="323"/>
      <c r="L6" s="322"/>
      <c r="M6" s="323"/>
      <c r="N6" s="322"/>
      <c r="O6" s="331"/>
    </row>
    <row r="7" spans="2:15" ht="39.6" customHeight="1">
      <c r="B7" s="356"/>
      <c r="C7" s="357"/>
      <c r="D7" s="357"/>
      <c r="E7" s="358"/>
      <c r="F7" s="357"/>
      <c r="G7" s="358"/>
      <c r="H7" s="357"/>
      <c r="I7" s="358"/>
      <c r="J7" s="358"/>
      <c r="K7" s="358"/>
      <c r="L7" s="357"/>
      <c r="M7" s="358"/>
      <c r="N7" s="357"/>
      <c r="O7" s="358"/>
    </row>
    <row r="8" spans="2:15">
      <c r="B8" s="91" t="s">
        <v>308</v>
      </c>
    </row>
    <row r="9" spans="2:15" ht="7.95" customHeight="1">
      <c r="B9" s="474" t="s">
        <v>285</v>
      </c>
      <c r="C9" s="476" t="s">
        <v>286</v>
      </c>
      <c r="D9" s="359"/>
      <c r="E9" s="476" t="s">
        <v>287</v>
      </c>
      <c r="F9" s="359"/>
      <c r="G9" s="485" t="s">
        <v>309</v>
      </c>
      <c r="I9" s="453" t="s">
        <v>289</v>
      </c>
      <c r="J9" s="453"/>
      <c r="K9" s="454" t="e">
        <f>ROUND(G16/E16,1)</f>
        <v>#DIV/0!</v>
      </c>
      <c r="L9" s="457" t="s">
        <v>788</v>
      </c>
      <c r="M9" s="457"/>
      <c r="N9" s="458"/>
    </row>
    <row r="10" spans="2:15" ht="20.399999999999999" customHeight="1">
      <c r="B10" s="475"/>
      <c r="C10" s="477"/>
      <c r="D10" s="335" t="s">
        <v>310</v>
      </c>
      <c r="E10" s="477"/>
      <c r="F10" s="335" t="s">
        <v>310</v>
      </c>
      <c r="G10" s="486"/>
      <c r="I10" s="453"/>
      <c r="J10" s="453"/>
      <c r="K10" s="455"/>
      <c r="L10" s="457"/>
      <c r="M10" s="457"/>
      <c r="N10" s="458"/>
    </row>
    <row r="11" spans="2:15" ht="13.2" customHeight="1">
      <c r="B11" s="337" t="s">
        <v>293</v>
      </c>
      <c r="C11" s="187"/>
      <c r="D11" s="338"/>
      <c r="E11" s="187"/>
      <c r="F11" s="338"/>
      <c r="G11" s="360">
        <f>E11*2</f>
        <v>0</v>
      </c>
      <c r="I11" s="453"/>
      <c r="J11" s="453"/>
      <c r="K11" s="456"/>
      <c r="L11" s="457"/>
      <c r="M11" s="457"/>
      <c r="N11" s="458"/>
    </row>
    <row r="12" spans="2:15" ht="13.2" customHeight="1">
      <c r="B12" s="337" t="s">
        <v>294</v>
      </c>
      <c r="C12" s="187"/>
      <c r="D12" s="338"/>
      <c r="E12" s="187"/>
      <c r="F12" s="338"/>
      <c r="G12" s="360">
        <f>E12*3</f>
        <v>0</v>
      </c>
      <c r="I12" s="459" t="s">
        <v>295</v>
      </c>
      <c r="J12" s="460"/>
      <c r="K12" s="460"/>
      <c r="L12" s="461"/>
      <c r="M12" s="465" t="e">
        <f>F16/E16</f>
        <v>#DIV/0!</v>
      </c>
      <c r="N12" s="466"/>
    </row>
    <row r="13" spans="2:15" ht="13.2" customHeight="1">
      <c r="B13" s="337" t="s">
        <v>296</v>
      </c>
      <c r="C13" s="187"/>
      <c r="D13" s="338"/>
      <c r="E13" s="187"/>
      <c r="F13" s="338"/>
      <c r="G13" s="360">
        <f>E13*4</f>
        <v>0</v>
      </c>
      <c r="I13" s="462"/>
      <c r="J13" s="463"/>
      <c r="K13" s="463"/>
      <c r="L13" s="464"/>
      <c r="M13" s="467"/>
      <c r="N13" s="468"/>
    </row>
    <row r="14" spans="2:15" ht="13.2" customHeight="1">
      <c r="B14" s="337" t="s">
        <v>297</v>
      </c>
      <c r="C14" s="483"/>
      <c r="D14" s="484"/>
      <c r="E14" s="483"/>
      <c r="F14" s="484"/>
      <c r="G14" s="360">
        <f>E14*5</f>
        <v>0</v>
      </c>
    </row>
    <row r="15" spans="2:15">
      <c r="B15" s="343" t="s">
        <v>298</v>
      </c>
      <c r="C15" s="480"/>
      <c r="D15" s="481"/>
      <c r="E15" s="480"/>
      <c r="F15" s="481"/>
      <c r="G15" s="361">
        <f>E15*6</f>
        <v>0</v>
      </c>
    </row>
    <row r="16" spans="2:15">
      <c r="B16" s="345" t="s">
        <v>299</v>
      </c>
      <c r="C16" s="346">
        <f>C11+C12+C13+C14+C15</f>
        <v>0</v>
      </c>
      <c r="D16" s="347">
        <f>D11+D12+D13+C14+C15</f>
        <v>0</v>
      </c>
      <c r="E16" s="346">
        <f>E11+E12+E13+E14+E15</f>
        <v>0</v>
      </c>
      <c r="F16" s="347">
        <f>F11+F12+F13+E14+E15</f>
        <v>0</v>
      </c>
      <c r="G16" s="348">
        <f>SUM(G11:G15)</f>
        <v>0</v>
      </c>
    </row>
    <row r="18" spans="1:15">
      <c r="A18" s="1" t="s">
        <v>300</v>
      </c>
      <c r="B18" s="1" t="s">
        <v>311</v>
      </c>
    </row>
    <row r="19" spans="1:15">
      <c r="A19" s="1" t="s">
        <v>302</v>
      </c>
      <c r="B19" s="1" t="s">
        <v>303</v>
      </c>
    </row>
    <row r="20" spans="1:15">
      <c r="A20" s="1" t="s">
        <v>304</v>
      </c>
      <c r="B20" s="1" t="s">
        <v>305</v>
      </c>
    </row>
    <row r="21" spans="1:15">
      <c r="A21" s="1" t="s">
        <v>312</v>
      </c>
      <c r="B21" s="482" t="s">
        <v>313</v>
      </c>
      <c r="C21" s="482"/>
      <c r="D21" s="482"/>
      <c r="E21" s="482"/>
      <c r="F21" s="482"/>
      <c r="G21" s="482"/>
      <c r="H21" s="482"/>
      <c r="I21" s="482"/>
      <c r="J21" s="482"/>
      <c r="K21" s="482"/>
      <c r="L21" s="482"/>
      <c r="M21" s="482"/>
      <c r="N21" s="482"/>
      <c r="O21" s="482"/>
    </row>
    <row r="22" spans="1:15">
      <c r="B22" s="482"/>
      <c r="C22" s="482"/>
      <c r="D22" s="482"/>
      <c r="E22" s="482"/>
      <c r="F22" s="482"/>
      <c r="G22" s="482"/>
      <c r="H22" s="482"/>
      <c r="I22" s="482"/>
      <c r="J22" s="482"/>
      <c r="K22" s="482"/>
      <c r="L22" s="482"/>
      <c r="M22" s="482"/>
      <c r="N22" s="482"/>
      <c r="O22" s="482"/>
    </row>
  </sheetData>
  <mergeCells count="15">
    <mergeCell ref="C15:D15"/>
    <mergeCell ref="E15:F15"/>
    <mergeCell ref="B21:O22"/>
    <mergeCell ref="L9:M11"/>
    <mergeCell ref="N9:N11"/>
    <mergeCell ref="I12:L13"/>
    <mergeCell ref="M12:N13"/>
    <mergeCell ref="C14:D14"/>
    <mergeCell ref="E14:F14"/>
    <mergeCell ref="B9:B10"/>
    <mergeCell ref="C9:C10"/>
    <mergeCell ref="E9:E10"/>
    <mergeCell ref="G9:G10"/>
    <mergeCell ref="I9:J11"/>
    <mergeCell ref="K9:K11"/>
  </mergeCells>
  <phoneticPr fontId="2"/>
  <pageMargins left="0.75" right="0.75" top="1" bottom="1" header="0.51200000000000001" footer="0.5120000000000000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view="pageBreakPreview" zoomScaleNormal="100" zoomScaleSheetLayoutView="100" workbookViewId="0">
      <selection activeCell="A2" sqref="A2"/>
    </sheetView>
  </sheetViews>
  <sheetFormatPr defaultRowHeight="12.6"/>
  <cols>
    <col min="1" max="1" width="4.44140625" style="1" customWidth="1"/>
    <col min="2" max="2" width="31" style="1" customWidth="1"/>
    <col min="3" max="15" width="7.109375" style="1" customWidth="1"/>
    <col min="16" max="256" width="8.88671875" style="1"/>
    <col min="257" max="257" width="4.44140625" style="1" customWidth="1"/>
    <col min="258" max="258" width="31" style="1" customWidth="1"/>
    <col min="259" max="271" width="7.109375" style="1" customWidth="1"/>
    <col min="272" max="512" width="8.88671875" style="1"/>
    <col min="513" max="513" width="4.44140625" style="1" customWidth="1"/>
    <col min="514" max="514" width="31" style="1" customWidth="1"/>
    <col min="515" max="527" width="7.109375" style="1" customWidth="1"/>
    <col min="528" max="768" width="8.88671875" style="1"/>
    <col min="769" max="769" width="4.44140625" style="1" customWidth="1"/>
    <col min="770" max="770" width="31" style="1" customWidth="1"/>
    <col min="771" max="783" width="7.109375" style="1" customWidth="1"/>
    <col min="784" max="1024" width="8.88671875" style="1"/>
    <col min="1025" max="1025" width="4.44140625" style="1" customWidth="1"/>
    <col min="1026" max="1026" width="31" style="1" customWidth="1"/>
    <col min="1027" max="1039" width="7.109375" style="1" customWidth="1"/>
    <col min="1040" max="1280" width="8.88671875" style="1"/>
    <col min="1281" max="1281" width="4.44140625" style="1" customWidth="1"/>
    <col min="1282" max="1282" width="31" style="1" customWidth="1"/>
    <col min="1283" max="1295" width="7.109375" style="1" customWidth="1"/>
    <col min="1296" max="1536" width="8.88671875" style="1"/>
    <col min="1537" max="1537" width="4.44140625" style="1" customWidth="1"/>
    <col min="1538" max="1538" width="31" style="1" customWidth="1"/>
    <col min="1539" max="1551" width="7.109375" style="1" customWidth="1"/>
    <col min="1552" max="1792" width="8.88671875" style="1"/>
    <col min="1793" max="1793" width="4.44140625" style="1" customWidth="1"/>
    <col min="1794" max="1794" width="31" style="1" customWidth="1"/>
    <col min="1795" max="1807" width="7.109375" style="1" customWidth="1"/>
    <col min="1808" max="2048" width="8.88671875" style="1"/>
    <col min="2049" max="2049" width="4.44140625" style="1" customWidth="1"/>
    <col min="2050" max="2050" width="31" style="1" customWidth="1"/>
    <col min="2051" max="2063" width="7.109375" style="1" customWidth="1"/>
    <col min="2064" max="2304" width="8.88671875" style="1"/>
    <col min="2305" max="2305" width="4.44140625" style="1" customWidth="1"/>
    <col min="2306" max="2306" width="31" style="1" customWidth="1"/>
    <col min="2307" max="2319" width="7.109375" style="1" customWidth="1"/>
    <col min="2320" max="2560" width="8.88671875" style="1"/>
    <col min="2561" max="2561" width="4.44140625" style="1" customWidth="1"/>
    <col min="2562" max="2562" width="31" style="1" customWidth="1"/>
    <col min="2563" max="2575" width="7.109375" style="1" customWidth="1"/>
    <col min="2576" max="2816" width="8.88671875" style="1"/>
    <col min="2817" max="2817" width="4.44140625" style="1" customWidth="1"/>
    <col min="2818" max="2818" width="31" style="1" customWidth="1"/>
    <col min="2819" max="2831" width="7.109375" style="1" customWidth="1"/>
    <col min="2832" max="3072" width="8.88671875" style="1"/>
    <col min="3073" max="3073" width="4.44140625" style="1" customWidth="1"/>
    <col min="3074" max="3074" width="31" style="1" customWidth="1"/>
    <col min="3075" max="3087" width="7.109375" style="1" customWidth="1"/>
    <col min="3088" max="3328" width="8.88671875" style="1"/>
    <col min="3329" max="3329" width="4.44140625" style="1" customWidth="1"/>
    <col min="3330" max="3330" width="31" style="1" customWidth="1"/>
    <col min="3331" max="3343" width="7.109375" style="1" customWidth="1"/>
    <col min="3344" max="3584" width="8.88671875" style="1"/>
    <col min="3585" max="3585" width="4.44140625" style="1" customWidth="1"/>
    <col min="3586" max="3586" width="31" style="1" customWidth="1"/>
    <col min="3587" max="3599" width="7.109375" style="1" customWidth="1"/>
    <col min="3600" max="3840" width="8.88671875" style="1"/>
    <col min="3841" max="3841" width="4.44140625" style="1" customWidth="1"/>
    <col min="3842" max="3842" width="31" style="1" customWidth="1"/>
    <col min="3843" max="3855" width="7.109375" style="1" customWidth="1"/>
    <col min="3856" max="4096" width="8.88671875" style="1"/>
    <col min="4097" max="4097" width="4.44140625" style="1" customWidth="1"/>
    <col min="4098" max="4098" width="31" style="1" customWidth="1"/>
    <col min="4099" max="4111" width="7.109375" style="1" customWidth="1"/>
    <col min="4112" max="4352" width="8.88671875" style="1"/>
    <col min="4353" max="4353" width="4.44140625" style="1" customWidth="1"/>
    <col min="4354" max="4354" width="31" style="1" customWidth="1"/>
    <col min="4355" max="4367" width="7.109375" style="1" customWidth="1"/>
    <col min="4368" max="4608" width="8.88671875" style="1"/>
    <col min="4609" max="4609" width="4.44140625" style="1" customWidth="1"/>
    <col min="4610" max="4610" width="31" style="1" customWidth="1"/>
    <col min="4611" max="4623" width="7.109375" style="1" customWidth="1"/>
    <col min="4624" max="4864" width="8.88671875" style="1"/>
    <col min="4865" max="4865" width="4.44140625" style="1" customWidth="1"/>
    <col min="4866" max="4866" width="31" style="1" customWidth="1"/>
    <col min="4867" max="4879" width="7.109375" style="1" customWidth="1"/>
    <col min="4880" max="5120" width="8.88671875" style="1"/>
    <col min="5121" max="5121" width="4.44140625" style="1" customWidth="1"/>
    <col min="5122" max="5122" width="31" style="1" customWidth="1"/>
    <col min="5123" max="5135" width="7.109375" style="1" customWidth="1"/>
    <col min="5136" max="5376" width="8.88671875" style="1"/>
    <col min="5377" max="5377" width="4.44140625" style="1" customWidth="1"/>
    <col min="5378" max="5378" width="31" style="1" customWidth="1"/>
    <col min="5379" max="5391" width="7.109375" style="1" customWidth="1"/>
    <col min="5392" max="5632" width="8.88671875" style="1"/>
    <col min="5633" max="5633" width="4.44140625" style="1" customWidth="1"/>
    <col min="5634" max="5634" width="31" style="1" customWidth="1"/>
    <col min="5635" max="5647" width="7.109375" style="1" customWidth="1"/>
    <col min="5648" max="5888" width="8.88671875" style="1"/>
    <col min="5889" max="5889" width="4.44140625" style="1" customWidth="1"/>
    <col min="5890" max="5890" width="31" style="1" customWidth="1"/>
    <col min="5891" max="5903" width="7.109375" style="1" customWidth="1"/>
    <col min="5904" max="6144" width="8.88671875" style="1"/>
    <col min="6145" max="6145" width="4.44140625" style="1" customWidth="1"/>
    <col min="6146" max="6146" width="31" style="1" customWidth="1"/>
    <col min="6147" max="6159" width="7.109375" style="1" customWidth="1"/>
    <col min="6160" max="6400" width="8.88671875" style="1"/>
    <col min="6401" max="6401" width="4.44140625" style="1" customWidth="1"/>
    <col min="6402" max="6402" width="31" style="1" customWidth="1"/>
    <col min="6403" max="6415" width="7.109375" style="1" customWidth="1"/>
    <col min="6416" max="6656" width="8.88671875" style="1"/>
    <col min="6657" max="6657" width="4.44140625" style="1" customWidth="1"/>
    <col min="6658" max="6658" width="31" style="1" customWidth="1"/>
    <col min="6659" max="6671" width="7.109375" style="1" customWidth="1"/>
    <col min="6672" max="6912" width="8.88671875" style="1"/>
    <col min="6913" max="6913" width="4.44140625" style="1" customWidth="1"/>
    <col min="6914" max="6914" width="31" style="1" customWidth="1"/>
    <col min="6915" max="6927" width="7.109375" style="1" customWidth="1"/>
    <col min="6928" max="7168" width="8.88671875" style="1"/>
    <col min="7169" max="7169" width="4.44140625" style="1" customWidth="1"/>
    <col min="7170" max="7170" width="31" style="1" customWidth="1"/>
    <col min="7171" max="7183" width="7.109375" style="1" customWidth="1"/>
    <col min="7184" max="7424" width="8.88671875" style="1"/>
    <col min="7425" max="7425" width="4.44140625" style="1" customWidth="1"/>
    <col min="7426" max="7426" width="31" style="1" customWidth="1"/>
    <col min="7427" max="7439" width="7.109375" style="1" customWidth="1"/>
    <col min="7440" max="7680" width="8.88671875" style="1"/>
    <col min="7681" max="7681" width="4.44140625" style="1" customWidth="1"/>
    <col min="7682" max="7682" width="31" style="1" customWidth="1"/>
    <col min="7683" max="7695" width="7.109375" style="1" customWidth="1"/>
    <col min="7696" max="7936" width="8.88671875" style="1"/>
    <col min="7937" max="7937" width="4.44140625" style="1" customWidth="1"/>
    <col min="7938" max="7938" width="31" style="1" customWidth="1"/>
    <col min="7939" max="7951" width="7.109375" style="1" customWidth="1"/>
    <col min="7952" max="8192" width="8.88671875" style="1"/>
    <col min="8193" max="8193" width="4.44140625" style="1" customWidth="1"/>
    <col min="8194" max="8194" width="31" style="1" customWidth="1"/>
    <col min="8195" max="8207" width="7.109375" style="1" customWidth="1"/>
    <col min="8208" max="8448" width="8.88671875" style="1"/>
    <col min="8449" max="8449" width="4.44140625" style="1" customWidth="1"/>
    <col min="8450" max="8450" width="31" style="1" customWidth="1"/>
    <col min="8451" max="8463" width="7.109375" style="1" customWidth="1"/>
    <col min="8464" max="8704" width="8.88671875" style="1"/>
    <col min="8705" max="8705" width="4.44140625" style="1" customWidth="1"/>
    <col min="8706" max="8706" width="31" style="1" customWidth="1"/>
    <col min="8707" max="8719" width="7.109375" style="1" customWidth="1"/>
    <col min="8720" max="8960" width="8.88671875" style="1"/>
    <col min="8961" max="8961" width="4.44140625" style="1" customWidth="1"/>
    <col min="8962" max="8962" width="31" style="1" customWidth="1"/>
    <col min="8963" max="8975" width="7.109375" style="1" customWidth="1"/>
    <col min="8976" max="9216" width="8.88671875" style="1"/>
    <col min="9217" max="9217" width="4.44140625" style="1" customWidth="1"/>
    <col min="9218" max="9218" width="31" style="1" customWidth="1"/>
    <col min="9219" max="9231" width="7.109375" style="1" customWidth="1"/>
    <col min="9232" max="9472" width="8.88671875" style="1"/>
    <col min="9473" max="9473" width="4.44140625" style="1" customWidth="1"/>
    <col min="9474" max="9474" width="31" style="1" customWidth="1"/>
    <col min="9475" max="9487" width="7.109375" style="1" customWidth="1"/>
    <col min="9488" max="9728" width="8.88671875" style="1"/>
    <col min="9729" max="9729" width="4.44140625" style="1" customWidth="1"/>
    <col min="9730" max="9730" width="31" style="1" customWidth="1"/>
    <col min="9731" max="9743" width="7.109375" style="1" customWidth="1"/>
    <col min="9744" max="9984" width="8.88671875" style="1"/>
    <col min="9985" max="9985" width="4.44140625" style="1" customWidth="1"/>
    <col min="9986" max="9986" width="31" style="1" customWidth="1"/>
    <col min="9987" max="9999" width="7.109375" style="1" customWidth="1"/>
    <col min="10000" max="10240" width="8.88671875" style="1"/>
    <col min="10241" max="10241" width="4.44140625" style="1" customWidth="1"/>
    <col min="10242" max="10242" width="31" style="1" customWidth="1"/>
    <col min="10243" max="10255" width="7.109375" style="1" customWidth="1"/>
    <col min="10256" max="10496" width="8.88671875" style="1"/>
    <col min="10497" max="10497" width="4.44140625" style="1" customWidth="1"/>
    <col min="10498" max="10498" width="31" style="1" customWidth="1"/>
    <col min="10499" max="10511" width="7.109375" style="1" customWidth="1"/>
    <col min="10512" max="10752" width="8.88671875" style="1"/>
    <col min="10753" max="10753" width="4.44140625" style="1" customWidth="1"/>
    <col min="10754" max="10754" width="31" style="1" customWidth="1"/>
    <col min="10755" max="10767" width="7.109375" style="1" customWidth="1"/>
    <col min="10768" max="11008" width="8.88671875" style="1"/>
    <col min="11009" max="11009" width="4.44140625" style="1" customWidth="1"/>
    <col min="11010" max="11010" width="31" style="1" customWidth="1"/>
    <col min="11011" max="11023" width="7.109375" style="1" customWidth="1"/>
    <col min="11024" max="11264" width="8.88671875" style="1"/>
    <col min="11265" max="11265" width="4.44140625" style="1" customWidth="1"/>
    <col min="11266" max="11266" width="31" style="1" customWidth="1"/>
    <col min="11267" max="11279" width="7.109375" style="1" customWidth="1"/>
    <col min="11280" max="11520" width="8.88671875" style="1"/>
    <col min="11521" max="11521" width="4.44140625" style="1" customWidth="1"/>
    <col min="11522" max="11522" width="31" style="1" customWidth="1"/>
    <col min="11523" max="11535" width="7.109375" style="1" customWidth="1"/>
    <col min="11536" max="11776" width="8.88671875" style="1"/>
    <col min="11777" max="11777" width="4.44140625" style="1" customWidth="1"/>
    <col min="11778" max="11778" width="31" style="1" customWidth="1"/>
    <col min="11779" max="11791" width="7.109375" style="1" customWidth="1"/>
    <col min="11792" max="12032" width="8.88671875" style="1"/>
    <col min="12033" max="12033" width="4.44140625" style="1" customWidth="1"/>
    <col min="12034" max="12034" width="31" style="1" customWidth="1"/>
    <col min="12035" max="12047" width="7.109375" style="1" customWidth="1"/>
    <col min="12048" max="12288" width="8.88671875" style="1"/>
    <col min="12289" max="12289" width="4.44140625" style="1" customWidth="1"/>
    <col min="12290" max="12290" width="31" style="1" customWidth="1"/>
    <col min="12291" max="12303" width="7.109375" style="1" customWidth="1"/>
    <col min="12304" max="12544" width="8.88671875" style="1"/>
    <col min="12545" max="12545" width="4.44140625" style="1" customWidth="1"/>
    <col min="12546" max="12546" width="31" style="1" customWidth="1"/>
    <col min="12547" max="12559" width="7.109375" style="1" customWidth="1"/>
    <col min="12560" max="12800" width="8.88671875" style="1"/>
    <col min="12801" max="12801" width="4.44140625" style="1" customWidth="1"/>
    <col min="12802" max="12802" width="31" style="1" customWidth="1"/>
    <col min="12803" max="12815" width="7.109375" style="1" customWidth="1"/>
    <col min="12816" max="13056" width="8.88671875" style="1"/>
    <col min="13057" max="13057" width="4.44140625" style="1" customWidth="1"/>
    <col min="13058" max="13058" width="31" style="1" customWidth="1"/>
    <col min="13059" max="13071" width="7.109375" style="1" customWidth="1"/>
    <col min="13072" max="13312" width="8.88671875" style="1"/>
    <col min="13313" max="13313" width="4.44140625" style="1" customWidth="1"/>
    <col min="13314" max="13314" width="31" style="1" customWidth="1"/>
    <col min="13315" max="13327" width="7.109375" style="1" customWidth="1"/>
    <col min="13328" max="13568" width="8.88671875" style="1"/>
    <col min="13569" max="13569" width="4.44140625" style="1" customWidth="1"/>
    <col min="13570" max="13570" width="31" style="1" customWidth="1"/>
    <col min="13571" max="13583" width="7.109375" style="1" customWidth="1"/>
    <col min="13584" max="13824" width="8.88671875" style="1"/>
    <col min="13825" max="13825" width="4.44140625" style="1" customWidth="1"/>
    <col min="13826" max="13826" width="31" style="1" customWidth="1"/>
    <col min="13827" max="13839" width="7.109375" style="1" customWidth="1"/>
    <col min="13840" max="14080" width="8.88671875" style="1"/>
    <col min="14081" max="14081" width="4.44140625" style="1" customWidth="1"/>
    <col min="14082" max="14082" width="31" style="1" customWidth="1"/>
    <col min="14083" max="14095" width="7.109375" style="1" customWidth="1"/>
    <col min="14096" max="14336" width="8.88671875" style="1"/>
    <col min="14337" max="14337" width="4.44140625" style="1" customWidth="1"/>
    <col min="14338" max="14338" width="31" style="1" customWidth="1"/>
    <col min="14339" max="14351" width="7.109375" style="1" customWidth="1"/>
    <col min="14352" max="14592" width="8.88671875" style="1"/>
    <col min="14593" max="14593" width="4.44140625" style="1" customWidth="1"/>
    <col min="14594" max="14594" width="31" style="1" customWidth="1"/>
    <col min="14595" max="14607" width="7.109375" style="1" customWidth="1"/>
    <col min="14608" max="14848" width="8.88671875" style="1"/>
    <col min="14849" max="14849" width="4.44140625" style="1" customWidth="1"/>
    <col min="14850" max="14850" width="31" style="1" customWidth="1"/>
    <col min="14851" max="14863" width="7.109375" style="1" customWidth="1"/>
    <col min="14864" max="15104" width="8.88671875" style="1"/>
    <col min="15105" max="15105" width="4.44140625" style="1" customWidth="1"/>
    <col min="15106" max="15106" width="31" style="1" customWidth="1"/>
    <col min="15107" max="15119" width="7.109375" style="1" customWidth="1"/>
    <col min="15120" max="15360" width="8.88671875" style="1"/>
    <col min="15361" max="15361" width="4.44140625" style="1" customWidth="1"/>
    <col min="15362" max="15362" width="31" style="1" customWidth="1"/>
    <col min="15363" max="15375" width="7.109375" style="1" customWidth="1"/>
    <col min="15376" max="15616" width="8.88671875" style="1"/>
    <col min="15617" max="15617" width="4.44140625" style="1" customWidth="1"/>
    <col min="15618" max="15618" width="31" style="1" customWidth="1"/>
    <col min="15619" max="15631" width="7.109375" style="1" customWidth="1"/>
    <col min="15632" max="15872" width="8.88671875" style="1"/>
    <col min="15873" max="15873" width="4.44140625" style="1" customWidth="1"/>
    <col min="15874" max="15874" width="31" style="1" customWidth="1"/>
    <col min="15875" max="15887" width="7.109375" style="1" customWidth="1"/>
    <col min="15888" max="16128" width="8.88671875" style="1"/>
    <col min="16129" max="16129" width="4.44140625" style="1" customWidth="1"/>
    <col min="16130" max="16130" width="31" style="1" customWidth="1"/>
    <col min="16131" max="16143" width="7.109375" style="1" customWidth="1"/>
    <col min="16144" max="16384" width="8.88671875" style="1"/>
  </cols>
  <sheetData>
    <row r="1" spans="1:16" ht="13.8">
      <c r="A1" s="13"/>
    </row>
    <row r="2" spans="1:16">
      <c r="A2" s="1" t="s">
        <v>336</v>
      </c>
    </row>
    <row r="3" spans="1:16">
      <c r="A3" s="1" t="s">
        <v>278</v>
      </c>
    </row>
    <row r="4" spans="1:16" ht="19.95" customHeight="1">
      <c r="A4" s="312"/>
      <c r="B4" s="313" t="s">
        <v>48</v>
      </c>
      <c r="C4" s="314">
        <v>4</v>
      </c>
      <c r="D4" s="315">
        <v>5</v>
      </c>
      <c r="E4" s="315">
        <v>6</v>
      </c>
      <c r="F4" s="315">
        <v>7</v>
      </c>
      <c r="G4" s="315">
        <v>8</v>
      </c>
      <c r="H4" s="315">
        <v>9</v>
      </c>
      <c r="I4" s="315">
        <v>10</v>
      </c>
      <c r="J4" s="315">
        <v>11</v>
      </c>
      <c r="K4" s="315">
        <v>12</v>
      </c>
      <c r="L4" s="315">
        <v>1</v>
      </c>
      <c r="M4" s="315">
        <v>2</v>
      </c>
      <c r="N4" s="315">
        <v>3</v>
      </c>
      <c r="O4" s="316" t="s">
        <v>0</v>
      </c>
    </row>
    <row r="5" spans="1:16" ht="33" customHeight="1">
      <c r="A5" s="471" t="s">
        <v>279</v>
      </c>
      <c r="B5" s="317" t="s">
        <v>280</v>
      </c>
      <c r="C5" s="318"/>
      <c r="D5" s="110"/>
      <c r="E5" s="110"/>
      <c r="F5" s="110"/>
      <c r="G5" s="110"/>
      <c r="H5" s="110"/>
      <c r="I5" s="110"/>
      <c r="J5" s="110"/>
      <c r="K5" s="110"/>
      <c r="L5" s="110"/>
      <c r="M5" s="110"/>
      <c r="N5" s="110"/>
      <c r="O5" s="287"/>
    </row>
    <row r="6" spans="1:16" ht="33" customHeight="1">
      <c r="A6" s="472"/>
      <c r="B6" s="319" t="s">
        <v>281</v>
      </c>
      <c r="C6" s="320"/>
      <c r="D6" s="112"/>
      <c r="E6" s="112"/>
      <c r="F6" s="112"/>
      <c r="G6" s="112"/>
      <c r="H6" s="112"/>
      <c r="I6" s="112"/>
      <c r="J6" s="112"/>
      <c r="K6" s="112"/>
      <c r="L6" s="112"/>
      <c r="M6" s="112"/>
      <c r="N6" s="112"/>
      <c r="O6" s="291"/>
    </row>
    <row r="7" spans="1:16" ht="33" customHeight="1">
      <c r="A7" s="473"/>
      <c r="B7" s="321" t="s">
        <v>282</v>
      </c>
      <c r="C7" s="322"/>
      <c r="D7" s="322"/>
      <c r="E7" s="323"/>
      <c r="F7" s="322"/>
      <c r="G7" s="323"/>
      <c r="H7" s="322"/>
      <c r="I7" s="323"/>
      <c r="J7" s="323"/>
      <c r="K7" s="323"/>
      <c r="L7" s="322"/>
      <c r="M7" s="323"/>
      <c r="N7" s="322"/>
      <c r="O7" s="324"/>
    </row>
    <row r="8" spans="1:16" ht="33" customHeight="1">
      <c r="A8" s="472" t="s">
        <v>275</v>
      </c>
      <c r="B8" s="317" t="s">
        <v>280</v>
      </c>
      <c r="C8" s="325"/>
      <c r="D8" s="326"/>
      <c r="E8" s="326"/>
      <c r="F8" s="326"/>
      <c r="G8" s="326"/>
      <c r="H8" s="326"/>
      <c r="I8" s="326"/>
      <c r="J8" s="326"/>
      <c r="K8" s="326"/>
      <c r="L8" s="326"/>
      <c r="M8" s="326"/>
      <c r="N8" s="326"/>
      <c r="O8" s="327"/>
    </row>
    <row r="9" spans="1:16" ht="33" customHeight="1">
      <c r="A9" s="472"/>
      <c r="B9" s="319" t="s">
        <v>281</v>
      </c>
      <c r="C9" s="320"/>
      <c r="D9" s="112"/>
      <c r="E9" s="112"/>
      <c r="F9" s="112"/>
      <c r="G9" s="112"/>
      <c r="H9" s="112"/>
      <c r="I9" s="112"/>
      <c r="J9" s="112"/>
      <c r="K9" s="112"/>
      <c r="L9" s="112"/>
      <c r="M9" s="112"/>
      <c r="N9" s="112"/>
      <c r="O9" s="291"/>
    </row>
    <row r="10" spans="1:16" ht="33" customHeight="1">
      <c r="A10" s="472"/>
      <c r="B10" s="328" t="s">
        <v>282</v>
      </c>
      <c r="C10" s="329"/>
      <c r="D10" s="329"/>
      <c r="E10" s="112"/>
      <c r="F10" s="112"/>
      <c r="G10" s="112"/>
      <c r="H10" s="112"/>
      <c r="I10" s="112"/>
      <c r="J10" s="112"/>
      <c r="K10" s="112"/>
      <c r="L10" s="112"/>
      <c r="M10" s="112"/>
      <c r="N10" s="112"/>
      <c r="O10" s="330"/>
    </row>
    <row r="11" spans="1:16" ht="33" customHeight="1">
      <c r="A11" s="473"/>
      <c r="B11" s="321" t="s">
        <v>283</v>
      </c>
      <c r="C11" s="322"/>
      <c r="D11" s="322"/>
      <c r="E11" s="323"/>
      <c r="F11" s="322"/>
      <c r="G11" s="323"/>
      <c r="H11" s="322"/>
      <c r="I11" s="323"/>
      <c r="J11" s="323"/>
      <c r="K11" s="323"/>
      <c r="L11" s="322"/>
      <c r="M11" s="323"/>
      <c r="N11" s="322"/>
      <c r="O11" s="331"/>
    </row>
    <row r="12" spans="1:16" ht="12.6" customHeight="1">
      <c r="B12" s="91"/>
    </row>
    <row r="13" spans="1:16">
      <c r="B13" s="91" t="s">
        <v>284</v>
      </c>
    </row>
    <row r="14" spans="1:16" ht="7.95" customHeight="1">
      <c r="B14" s="474" t="s">
        <v>285</v>
      </c>
      <c r="C14" s="476" t="s">
        <v>286</v>
      </c>
      <c r="D14" s="332"/>
      <c r="E14" s="333"/>
      <c r="F14" s="478" t="s">
        <v>287</v>
      </c>
      <c r="G14" s="332"/>
      <c r="H14" s="334"/>
      <c r="I14" s="469" t="s">
        <v>288</v>
      </c>
      <c r="K14" s="453" t="s">
        <v>289</v>
      </c>
      <c r="L14" s="453"/>
      <c r="M14" s="454" t="e">
        <f>ROUND(I21/F21,1)</f>
        <v>#DIV/0!</v>
      </c>
      <c r="N14" s="457" t="s">
        <v>290</v>
      </c>
      <c r="O14" s="457"/>
      <c r="P14" s="458"/>
    </row>
    <row r="15" spans="1:16" ht="67.2">
      <c r="B15" s="475"/>
      <c r="C15" s="477"/>
      <c r="D15" s="335" t="s">
        <v>291</v>
      </c>
      <c r="E15" s="336" t="s">
        <v>292</v>
      </c>
      <c r="F15" s="479"/>
      <c r="G15" s="335" t="s">
        <v>291</v>
      </c>
      <c r="H15" s="336" t="s">
        <v>292</v>
      </c>
      <c r="I15" s="470"/>
      <c r="K15" s="453"/>
      <c r="L15" s="453"/>
      <c r="M15" s="455"/>
      <c r="N15" s="457"/>
      <c r="O15" s="457"/>
      <c r="P15" s="458"/>
    </row>
    <row r="16" spans="1:16" ht="13.2" customHeight="1">
      <c r="B16" s="337" t="s">
        <v>293</v>
      </c>
      <c r="C16" s="187"/>
      <c r="D16" s="338"/>
      <c r="E16" s="339"/>
      <c r="F16" s="340"/>
      <c r="G16" s="338"/>
      <c r="H16" s="339"/>
      <c r="I16" s="341">
        <f>F16*2</f>
        <v>0</v>
      </c>
      <c r="K16" s="453"/>
      <c r="L16" s="453"/>
      <c r="M16" s="456"/>
      <c r="N16" s="457"/>
      <c r="O16" s="457"/>
      <c r="P16" s="458"/>
    </row>
    <row r="17" spans="1:16" ht="13.2" customHeight="1">
      <c r="B17" s="337" t="s">
        <v>294</v>
      </c>
      <c r="C17" s="187"/>
      <c r="D17" s="338"/>
      <c r="E17" s="339"/>
      <c r="F17" s="340"/>
      <c r="G17" s="338"/>
      <c r="H17" s="339"/>
      <c r="I17" s="341">
        <f>F17*3</f>
        <v>0</v>
      </c>
      <c r="K17" s="459" t="s">
        <v>295</v>
      </c>
      <c r="L17" s="460"/>
      <c r="M17" s="460"/>
      <c r="N17" s="461"/>
      <c r="O17" s="465" t="e">
        <f>G21/F21</f>
        <v>#DIV/0!</v>
      </c>
      <c r="P17" s="466"/>
    </row>
    <row r="18" spans="1:16" ht="13.2" customHeight="1">
      <c r="B18" s="337" t="s">
        <v>296</v>
      </c>
      <c r="C18" s="187"/>
      <c r="D18" s="338"/>
      <c r="E18" s="339"/>
      <c r="F18" s="340"/>
      <c r="G18" s="187"/>
      <c r="H18" s="342"/>
      <c r="I18" s="341">
        <f>F18*4</f>
        <v>0</v>
      </c>
      <c r="K18" s="462"/>
      <c r="L18" s="463"/>
      <c r="M18" s="463"/>
      <c r="N18" s="464"/>
      <c r="O18" s="467"/>
      <c r="P18" s="468"/>
    </row>
    <row r="19" spans="1:16" ht="13.2" customHeight="1">
      <c r="B19" s="337" t="s">
        <v>297</v>
      </c>
      <c r="C19" s="187"/>
      <c r="D19" s="338"/>
      <c r="E19" s="339"/>
      <c r="F19" s="340"/>
      <c r="G19" s="187"/>
      <c r="H19" s="341"/>
      <c r="I19" s="341">
        <f>F19*5</f>
        <v>0</v>
      </c>
    </row>
    <row r="20" spans="1:16">
      <c r="B20" s="343" t="s">
        <v>298</v>
      </c>
      <c r="C20" s="187"/>
      <c r="D20" s="338"/>
      <c r="E20" s="339"/>
      <c r="F20" s="340"/>
      <c r="G20" s="193"/>
      <c r="H20" s="344"/>
      <c r="I20" s="344">
        <f>F20*6</f>
        <v>0</v>
      </c>
    </row>
    <row r="21" spans="1:16">
      <c r="B21" s="345" t="s">
        <v>299</v>
      </c>
      <c r="C21" s="346">
        <f>C16+C17+C18+C19+C20</f>
        <v>0</v>
      </c>
      <c r="D21" s="347">
        <f>D16+D17+D18+C19+C20</f>
        <v>0</v>
      </c>
      <c r="E21" s="348">
        <f>E16+E17+E18+D19+D20</f>
        <v>0</v>
      </c>
      <c r="F21" s="349">
        <f>F16+F17+F18+F19+F20</f>
        <v>0</v>
      </c>
      <c r="G21" s="350">
        <f>G16+G17+G18+F19+F20</f>
        <v>0</v>
      </c>
      <c r="H21" s="351">
        <f>H16+H17+H18+G19+G20</f>
        <v>0</v>
      </c>
      <c r="I21" s="351">
        <f>SUM(I16:I20)</f>
        <v>0</v>
      </c>
    </row>
    <row r="23" spans="1:16">
      <c r="A23" s="1" t="s">
        <v>300</v>
      </c>
      <c r="B23" s="1" t="s">
        <v>301</v>
      </c>
    </row>
    <row r="24" spans="1:16">
      <c r="A24" s="1" t="s">
        <v>302</v>
      </c>
      <c r="B24" s="1" t="s">
        <v>303</v>
      </c>
    </row>
    <row r="25" spans="1:16">
      <c r="A25" s="1" t="s">
        <v>304</v>
      </c>
      <c r="B25" s="1" t="s">
        <v>305</v>
      </c>
    </row>
  </sheetData>
  <mergeCells count="12">
    <mergeCell ref="K14:L16"/>
    <mergeCell ref="M14:M16"/>
    <mergeCell ref="N14:O16"/>
    <mergeCell ref="P14:P16"/>
    <mergeCell ref="K17:N18"/>
    <mergeCell ref="O17:P18"/>
    <mergeCell ref="I14:I15"/>
    <mergeCell ref="A5:A7"/>
    <mergeCell ref="A8:A11"/>
    <mergeCell ref="B14:B15"/>
    <mergeCell ref="C14:C15"/>
    <mergeCell ref="F14:F15"/>
  </mergeCells>
  <phoneticPr fontId="2"/>
  <pageMargins left="0.55000000000000004" right="0.47" top="0.6" bottom="0.5" header="0.51200000000000001" footer="0.5120000000000000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view="pageBreakPreview" zoomScaleNormal="100" zoomScaleSheetLayoutView="100" workbookViewId="0"/>
  </sheetViews>
  <sheetFormatPr defaultRowHeight="12.6"/>
  <cols>
    <col min="1" max="1" width="3.6640625" style="1" customWidth="1"/>
    <col min="2" max="2" width="31" style="1" customWidth="1"/>
    <col min="3" max="15" width="7.44140625" style="1" customWidth="1"/>
    <col min="16" max="256" width="8.88671875" style="1"/>
    <col min="257" max="257" width="3.6640625" style="1" customWidth="1"/>
    <col min="258" max="258" width="31" style="1" customWidth="1"/>
    <col min="259" max="271" width="7.44140625" style="1" customWidth="1"/>
    <col min="272" max="512" width="8.88671875" style="1"/>
    <col min="513" max="513" width="3.6640625" style="1" customWidth="1"/>
    <col min="514" max="514" width="31" style="1" customWidth="1"/>
    <col min="515" max="527" width="7.44140625" style="1" customWidth="1"/>
    <col min="528" max="768" width="8.88671875" style="1"/>
    <col min="769" max="769" width="3.6640625" style="1" customWidth="1"/>
    <col min="770" max="770" width="31" style="1" customWidth="1"/>
    <col min="771" max="783" width="7.44140625" style="1" customWidth="1"/>
    <col min="784" max="1024" width="8.88671875" style="1"/>
    <col min="1025" max="1025" width="3.6640625" style="1" customWidth="1"/>
    <col min="1026" max="1026" width="31" style="1" customWidth="1"/>
    <col min="1027" max="1039" width="7.44140625" style="1" customWidth="1"/>
    <col min="1040" max="1280" width="8.88671875" style="1"/>
    <col min="1281" max="1281" width="3.6640625" style="1" customWidth="1"/>
    <col min="1282" max="1282" width="31" style="1" customWidth="1"/>
    <col min="1283" max="1295" width="7.44140625" style="1" customWidth="1"/>
    <col min="1296" max="1536" width="8.88671875" style="1"/>
    <col min="1537" max="1537" width="3.6640625" style="1" customWidth="1"/>
    <col min="1538" max="1538" width="31" style="1" customWidth="1"/>
    <col min="1539" max="1551" width="7.44140625" style="1" customWidth="1"/>
    <col min="1552" max="1792" width="8.88671875" style="1"/>
    <col min="1793" max="1793" width="3.6640625" style="1" customWidth="1"/>
    <col min="1794" max="1794" width="31" style="1" customWidth="1"/>
    <col min="1795" max="1807" width="7.44140625" style="1" customWidth="1"/>
    <col min="1808" max="2048" width="8.88671875" style="1"/>
    <col min="2049" max="2049" width="3.6640625" style="1" customWidth="1"/>
    <col min="2050" max="2050" width="31" style="1" customWidth="1"/>
    <col min="2051" max="2063" width="7.44140625" style="1" customWidth="1"/>
    <col min="2064" max="2304" width="8.88671875" style="1"/>
    <col min="2305" max="2305" width="3.6640625" style="1" customWidth="1"/>
    <col min="2306" max="2306" width="31" style="1" customWidth="1"/>
    <col min="2307" max="2319" width="7.44140625" style="1" customWidth="1"/>
    <col min="2320" max="2560" width="8.88671875" style="1"/>
    <col min="2561" max="2561" width="3.6640625" style="1" customWidth="1"/>
    <col min="2562" max="2562" width="31" style="1" customWidth="1"/>
    <col min="2563" max="2575" width="7.44140625" style="1" customWidth="1"/>
    <col min="2576" max="2816" width="8.88671875" style="1"/>
    <col min="2817" max="2817" width="3.6640625" style="1" customWidth="1"/>
    <col min="2818" max="2818" width="31" style="1" customWidth="1"/>
    <col min="2819" max="2831" width="7.44140625" style="1" customWidth="1"/>
    <col min="2832" max="3072" width="8.88671875" style="1"/>
    <col min="3073" max="3073" width="3.6640625" style="1" customWidth="1"/>
    <col min="3074" max="3074" width="31" style="1" customWidth="1"/>
    <col min="3075" max="3087" width="7.44140625" style="1" customWidth="1"/>
    <col min="3088" max="3328" width="8.88671875" style="1"/>
    <col min="3329" max="3329" width="3.6640625" style="1" customWidth="1"/>
    <col min="3330" max="3330" width="31" style="1" customWidth="1"/>
    <col min="3331" max="3343" width="7.44140625" style="1" customWidth="1"/>
    <col min="3344" max="3584" width="8.88671875" style="1"/>
    <col min="3585" max="3585" width="3.6640625" style="1" customWidth="1"/>
    <col min="3586" max="3586" width="31" style="1" customWidth="1"/>
    <col min="3587" max="3599" width="7.44140625" style="1" customWidth="1"/>
    <col min="3600" max="3840" width="8.88671875" style="1"/>
    <col min="3841" max="3841" width="3.6640625" style="1" customWidth="1"/>
    <col min="3842" max="3842" width="31" style="1" customWidth="1"/>
    <col min="3843" max="3855" width="7.44140625" style="1" customWidth="1"/>
    <col min="3856" max="4096" width="8.88671875" style="1"/>
    <col min="4097" max="4097" width="3.6640625" style="1" customWidth="1"/>
    <col min="4098" max="4098" width="31" style="1" customWidth="1"/>
    <col min="4099" max="4111" width="7.44140625" style="1" customWidth="1"/>
    <col min="4112" max="4352" width="8.88671875" style="1"/>
    <col min="4353" max="4353" width="3.6640625" style="1" customWidth="1"/>
    <col min="4354" max="4354" width="31" style="1" customWidth="1"/>
    <col min="4355" max="4367" width="7.44140625" style="1" customWidth="1"/>
    <col min="4368" max="4608" width="8.88671875" style="1"/>
    <col min="4609" max="4609" width="3.6640625" style="1" customWidth="1"/>
    <col min="4610" max="4610" width="31" style="1" customWidth="1"/>
    <col min="4611" max="4623" width="7.44140625" style="1" customWidth="1"/>
    <col min="4624" max="4864" width="8.88671875" style="1"/>
    <col min="4865" max="4865" width="3.6640625" style="1" customWidth="1"/>
    <col min="4866" max="4866" width="31" style="1" customWidth="1"/>
    <col min="4867" max="4879" width="7.44140625" style="1" customWidth="1"/>
    <col min="4880" max="5120" width="8.88671875" style="1"/>
    <col min="5121" max="5121" width="3.6640625" style="1" customWidth="1"/>
    <col min="5122" max="5122" width="31" style="1" customWidth="1"/>
    <col min="5123" max="5135" width="7.44140625" style="1" customWidth="1"/>
    <col min="5136" max="5376" width="8.88671875" style="1"/>
    <col min="5377" max="5377" width="3.6640625" style="1" customWidth="1"/>
    <col min="5378" max="5378" width="31" style="1" customWidth="1"/>
    <col min="5379" max="5391" width="7.44140625" style="1" customWidth="1"/>
    <col min="5392" max="5632" width="8.88671875" style="1"/>
    <col min="5633" max="5633" width="3.6640625" style="1" customWidth="1"/>
    <col min="5634" max="5634" width="31" style="1" customWidth="1"/>
    <col min="5635" max="5647" width="7.44140625" style="1" customWidth="1"/>
    <col min="5648" max="5888" width="8.88671875" style="1"/>
    <col min="5889" max="5889" width="3.6640625" style="1" customWidth="1"/>
    <col min="5890" max="5890" width="31" style="1" customWidth="1"/>
    <col min="5891" max="5903" width="7.44140625" style="1" customWidth="1"/>
    <col min="5904" max="6144" width="8.88671875" style="1"/>
    <col min="6145" max="6145" width="3.6640625" style="1" customWidth="1"/>
    <col min="6146" max="6146" width="31" style="1" customWidth="1"/>
    <col min="6147" max="6159" width="7.44140625" style="1" customWidth="1"/>
    <col min="6160" max="6400" width="8.88671875" style="1"/>
    <col min="6401" max="6401" width="3.6640625" style="1" customWidth="1"/>
    <col min="6402" max="6402" width="31" style="1" customWidth="1"/>
    <col min="6403" max="6415" width="7.44140625" style="1" customWidth="1"/>
    <col min="6416" max="6656" width="8.88671875" style="1"/>
    <col min="6657" max="6657" width="3.6640625" style="1" customWidth="1"/>
    <col min="6658" max="6658" width="31" style="1" customWidth="1"/>
    <col min="6659" max="6671" width="7.44140625" style="1" customWidth="1"/>
    <col min="6672" max="6912" width="8.88671875" style="1"/>
    <col min="6913" max="6913" width="3.6640625" style="1" customWidth="1"/>
    <col min="6914" max="6914" width="31" style="1" customWidth="1"/>
    <col min="6915" max="6927" width="7.44140625" style="1" customWidth="1"/>
    <col min="6928" max="7168" width="8.88671875" style="1"/>
    <col min="7169" max="7169" width="3.6640625" style="1" customWidth="1"/>
    <col min="7170" max="7170" width="31" style="1" customWidth="1"/>
    <col min="7171" max="7183" width="7.44140625" style="1" customWidth="1"/>
    <col min="7184" max="7424" width="8.88671875" style="1"/>
    <col min="7425" max="7425" width="3.6640625" style="1" customWidth="1"/>
    <col min="7426" max="7426" width="31" style="1" customWidth="1"/>
    <col min="7427" max="7439" width="7.44140625" style="1" customWidth="1"/>
    <col min="7440" max="7680" width="8.88671875" style="1"/>
    <col min="7681" max="7681" width="3.6640625" style="1" customWidth="1"/>
    <col min="7682" max="7682" width="31" style="1" customWidth="1"/>
    <col min="7683" max="7695" width="7.44140625" style="1" customWidth="1"/>
    <col min="7696" max="7936" width="8.88671875" style="1"/>
    <col min="7937" max="7937" width="3.6640625" style="1" customWidth="1"/>
    <col min="7938" max="7938" width="31" style="1" customWidth="1"/>
    <col min="7939" max="7951" width="7.44140625" style="1" customWidth="1"/>
    <col min="7952" max="8192" width="8.88671875" style="1"/>
    <col min="8193" max="8193" width="3.6640625" style="1" customWidth="1"/>
    <col min="8194" max="8194" width="31" style="1" customWidth="1"/>
    <col min="8195" max="8207" width="7.44140625" style="1" customWidth="1"/>
    <col min="8208" max="8448" width="8.88671875" style="1"/>
    <col min="8449" max="8449" width="3.6640625" style="1" customWidth="1"/>
    <col min="8450" max="8450" width="31" style="1" customWidth="1"/>
    <col min="8451" max="8463" width="7.44140625" style="1" customWidth="1"/>
    <col min="8464" max="8704" width="8.88671875" style="1"/>
    <col min="8705" max="8705" width="3.6640625" style="1" customWidth="1"/>
    <col min="8706" max="8706" width="31" style="1" customWidth="1"/>
    <col min="8707" max="8719" width="7.44140625" style="1" customWidth="1"/>
    <col min="8720" max="8960" width="8.88671875" style="1"/>
    <col min="8961" max="8961" width="3.6640625" style="1" customWidth="1"/>
    <col min="8962" max="8962" width="31" style="1" customWidth="1"/>
    <col min="8963" max="8975" width="7.44140625" style="1" customWidth="1"/>
    <col min="8976" max="9216" width="8.88671875" style="1"/>
    <col min="9217" max="9217" width="3.6640625" style="1" customWidth="1"/>
    <col min="9218" max="9218" width="31" style="1" customWidth="1"/>
    <col min="9219" max="9231" width="7.44140625" style="1" customWidth="1"/>
    <col min="9232" max="9472" width="8.88671875" style="1"/>
    <col min="9473" max="9473" width="3.6640625" style="1" customWidth="1"/>
    <col min="9474" max="9474" width="31" style="1" customWidth="1"/>
    <col min="9475" max="9487" width="7.44140625" style="1" customWidth="1"/>
    <col min="9488" max="9728" width="8.88671875" style="1"/>
    <col min="9729" max="9729" width="3.6640625" style="1" customWidth="1"/>
    <col min="9730" max="9730" width="31" style="1" customWidth="1"/>
    <col min="9731" max="9743" width="7.44140625" style="1" customWidth="1"/>
    <col min="9744" max="9984" width="8.88671875" style="1"/>
    <col min="9985" max="9985" width="3.6640625" style="1" customWidth="1"/>
    <col min="9986" max="9986" width="31" style="1" customWidth="1"/>
    <col min="9987" max="9999" width="7.44140625" style="1" customWidth="1"/>
    <col min="10000" max="10240" width="8.88671875" style="1"/>
    <col min="10241" max="10241" width="3.6640625" style="1" customWidth="1"/>
    <col min="10242" max="10242" width="31" style="1" customWidth="1"/>
    <col min="10243" max="10255" width="7.44140625" style="1" customWidth="1"/>
    <col min="10256" max="10496" width="8.88671875" style="1"/>
    <col min="10497" max="10497" width="3.6640625" style="1" customWidth="1"/>
    <col min="10498" max="10498" width="31" style="1" customWidth="1"/>
    <col min="10499" max="10511" width="7.44140625" style="1" customWidth="1"/>
    <col min="10512" max="10752" width="8.88671875" style="1"/>
    <col min="10753" max="10753" width="3.6640625" style="1" customWidth="1"/>
    <col min="10754" max="10754" width="31" style="1" customWidth="1"/>
    <col min="10755" max="10767" width="7.44140625" style="1" customWidth="1"/>
    <col min="10768" max="11008" width="8.88671875" style="1"/>
    <col min="11009" max="11009" width="3.6640625" style="1" customWidth="1"/>
    <col min="11010" max="11010" width="31" style="1" customWidth="1"/>
    <col min="11011" max="11023" width="7.44140625" style="1" customWidth="1"/>
    <col min="11024" max="11264" width="8.88671875" style="1"/>
    <col min="11265" max="11265" width="3.6640625" style="1" customWidth="1"/>
    <col min="11266" max="11266" width="31" style="1" customWidth="1"/>
    <col min="11267" max="11279" width="7.44140625" style="1" customWidth="1"/>
    <col min="11280" max="11520" width="8.88671875" style="1"/>
    <col min="11521" max="11521" width="3.6640625" style="1" customWidth="1"/>
    <col min="11522" max="11522" width="31" style="1" customWidth="1"/>
    <col min="11523" max="11535" width="7.44140625" style="1" customWidth="1"/>
    <col min="11536" max="11776" width="8.88671875" style="1"/>
    <col min="11777" max="11777" width="3.6640625" style="1" customWidth="1"/>
    <col min="11778" max="11778" width="31" style="1" customWidth="1"/>
    <col min="11779" max="11791" width="7.44140625" style="1" customWidth="1"/>
    <col min="11792" max="12032" width="8.88671875" style="1"/>
    <col min="12033" max="12033" width="3.6640625" style="1" customWidth="1"/>
    <col min="12034" max="12034" width="31" style="1" customWidth="1"/>
    <col min="12035" max="12047" width="7.44140625" style="1" customWidth="1"/>
    <col min="12048" max="12288" width="8.88671875" style="1"/>
    <col min="12289" max="12289" width="3.6640625" style="1" customWidth="1"/>
    <col min="12290" max="12290" width="31" style="1" customWidth="1"/>
    <col min="12291" max="12303" width="7.44140625" style="1" customWidth="1"/>
    <col min="12304" max="12544" width="8.88671875" style="1"/>
    <col min="12545" max="12545" width="3.6640625" style="1" customWidth="1"/>
    <col min="12546" max="12546" width="31" style="1" customWidth="1"/>
    <col min="12547" max="12559" width="7.44140625" style="1" customWidth="1"/>
    <col min="12560" max="12800" width="8.88671875" style="1"/>
    <col min="12801" max="12801" width="3.6640625" style="1" customWidth="1"/>
    <col min="12802" max="12802" width="31" style="1" customWidth="1"/>
    <col min="12803" max="12815" width="7.44140625" style="1" customWidth="1"/>
    <col min="12816" max="13056" width="8.88671875" style="1"/>
    <col min="13057" max="13057" width="3.6640625" style="1" customWidth="1"/>
    <col min="13058" max="13058" width="31" style="1" customWidth="1"/>
    <col min="13059" max="13071" width="7.44140625" style="1" customWidth="1"/>
    <col min="13072" max="13312" width="8.88671875" style="1"/>
    <col min="13313" max="13313" width="3.6640625" style="1" customWidth="1"/>
    <col min="13314" max="13314" width="31" style="1" customWidth="1"/>
    <col min="13315" max="13327" width="7.44140625" style="1" customWidth="1"/>
    <col min="13328" max="13568" width="8.88671875" style="1"/>
    <col min="13569" max="13569" width="3.6640625" style="1" customWidth="1"/>
    <col min="13570" max="13570" width="31" style="1" customWidth="1"/>
    <col min="13571" max="13583" width="7.44140625" style="1" customWidth="1"/>
    <col min="13584" max="13824" width="8.88671875" style="1"/>
    <col min="13825" max="13825" width="3.6640625" style="1" customWidth="1"/>
    <col min="13826" max="13826" width="31" style="1" customWidth="1"/>
    <col min="13827" max="13839" width="7.44140625" style="1" customWidth="1"/>
    <col min="13840" max="14080" width="8.88671875" style="1"/>
    <col min="14081" max="14081" width="3.6640625" style="1" customWidth="1"/>
    <col min="14082" max="14082" width="31" style="1" customWidth="1"/>
    <col min="14083" max="14095" width="7.44140625" style="1" customWidth="1"/>
    <col min="14096" max="14336" width="8.88671875" style="1"/>
    <col min="14337" max="14337" width="3.6640625" style="1" customWidth="1"/>
    <col min="14338" max="14338" width="31" style="1" customWidth="1"/>
    <col min="14339" max="14351" width="7.44140625" style="1" customWidth="1"/>
    <col min="14352" max="14592" width="8.88671875" style="1"/>
    <col min="14593" max="14593" width="3.6640625" style="1" customWidth="1"/>
    <col min="14594" max="14594" width="31" style="1" customWidth="1"/>
    <col min="14595" max="14607" width="7.44140625" style="1" customWidth="1"/>
    <col min="14608" max="14848" width="8.88671875" style="1"/>
    <col min="14849" max="14849" width="3.6640625" style="1" customWidth="1"/>
    <col min="14850" max="14850" width="31" style="1" customWidth="1"/>
    <col min="14851" max="14863" width="7.44140625" style="1" customWidth="1"/>
    <col min="14864" max="15104" width="8.88671875" style="1"/>
    <col min="15105" max="15105" width="3.6640625" style="1" customWidth="1"/>
    <col min="15106" max="15106" width="31" style="1" customWidth="1"/>
    <col min="15107" max="15119" width="7.44140625" style="1" customWidth="1"/>
    <col min="15120" max="15360" width="8.88671875" style="1"/>
    <col min="15361" max="15361" width="3.6640625" style="1" customWidth="1"/>
    <col min="15362" max="15362" width="31" style="1" customWidth="1"/>
    <col min="15363" max="15375" width="7.44140625" style="1" customWidth="1"/>
    <col min="15376" max="15616" width="8.88671875" style="1"/>
    <col min="15617" max="15617" width="3.6640625" style="1" customWidth="1"/>
    <col min="15618" max="15618" width="31" style="1" customWidth="1"/>
    <col min="15619" max="15631" width="7.44140625" style="1" customWidth="1"/>
    <col min="15632" max="15872" width="8.88671875" style="1"/>
    <col min="15873" max="15873" width="3.6640625" style="1" customWidth="1"/>
    <col min="15874" max="15874" width="31" style="1" customWidth="1"/>
    <col min="15875" max="15887" width="7.44140625" style="1" customWidth="1"/>
    <col min="15888" max="16128" width="8.88671875" style="1"/>
    <col min="16129" max="16129" width="3.6640625" style="1" customWidth="1"/>
    <col min="16130" max="16130" width="31" style="1" customWidth="1"/>
    <col min="16131" max="16143" width="7.44140625" style="1" customWidth="1"/>
    <col min="16144" max="16384" width="8.88671875" style="1"/>
  </cols>
  <sheetData>
    <row r="1" spans="2:15">
      <c r="B1" s="1" t="s">
        <v>787</v>
      </c>
      <c r="O1" s="352" t="s">
        <v>306</v>
      </c>
    </row>
    <row r="2" spans="2:15" ht="19.95" customHeight="1">
      <c r="B2" s="353" t="s">
        <v>48</v>
      </c>
      <c r="C2" s="314">
        <v>4</v>
      </c>
      <c r="D2" s="314">
        <v>5</v>
      </c>
      <c r="E2" s="314">
        <v>6</v>
      </c>
      <c r="F2" s="314">
        <v>7</v>
      </c>
      <c r="G2" s="314">
        <v>8</v>
      </c>
      <c r="H2" s="314">
        <v>9</v>
      </c>
      <c r="I2" s="314">
        <v>10</v>
      </c>
      <c r="J2" s="314">
        <v>11</v>
      </c>
      <c r="K2" s="314">
        <v>12</v>
      </c>
      <c r="L2" s="314">
        <v>1</v>
      </c>
      <c r="M2" s="314">
        <v>2</v>
      </c>
      <c r="N2" s="314">
        <v>3</v>
      </c>
      <c r="O2" s="354" t="s">
        <v>0</v>
      </c>
    </row>
    <row r="3" spans="2:15" ht="39.6" customHeight="1">
      <c r="B3" s="319" t="s">
        <v>307</v>
      </c>
      <c r="C3" s="320"/>
      <c r="D3" s="112"/>
      <c r="E3" s="112"/>
      <c r="F3" s="112"/>
      <c r="G3" s="112"/>
      <c r="H3" s="112"/>
      <c r="I3" s="112"/>
      <c r="J3" s="112"/>
      <c r="K3" s="112"/>
      <c r="L3" s="112"/>
      <c r="M3" s="112"/>
      <c r="N3" s="112"/>
      <c r="O3" s="291"/>
    </row>
    <row r="4" spans="2:15" ht="39.6" customHeight="1">
      <c r="B4" s="319" t="s">
        <v>23</v>
      </c>
      <c r="C4" s="320"/>
      <c r="D4" s="112"/>
      <c r="E4" s="112"/>
      <c r="F4" s="112"/>
      <c r="G4" s="112"/>
      <c r="H4" s="112"/>
      <c r="I4" s="112"/>
      <c r="J4" s="112"/>
      <c r="K4" s="112"/>
      <c r="L4" s="112"/>
      <c r="M4" s="112"/>
      <c r="N4" s="112"/>
      <c r="O4" s="291"/>
    </row>
    <row r="5" spans="2:15" ht="39.6" customHeight="1">
      <c r="B5" s="328" t="s">
        <v>282</v>
      </c>
      <c r="C5" s="329"/>
      <c r="D5" s="329"/>
      <c r="E5" s="355"/>
      <c r="F5" s="329"/>
      <c r="G5" s="355"/>
      <c r="H5" s="329"/>
      <c r="I5" s="355"/>
      <c r="J5" s="355"/>
      <c r="K5" s="355"/>
      <c r="L5" s="329"/>
      <c r="M5" s="355"/>
      <c r="N5" s="329"/>
      <c r="O5" s="330"/>
    </row>
    <row r="6" spans="2:15" ht="39.6" customHeight="1">
      <c r="B6" s="321" t="s">
        <v>283</v>
      </c>
      <c r="C6" s="322"/>
      <c r="D6" s="322"/>
      <c r="E6" s="323"/>
      <c r="F6" s="322"/>
      <c r="G6" s="323"/>
      <c r="H6" s="322"/>
      <c r="I6" s="323"/>
      <c r="J6" s="323"/>
      <c r="K6" s="323"/>
      <c r="L6" s="322"/>
      <c r="M6" s="323"/>
      <c r="N6" s="322"/>
      <c r="O6" s="331"/>
    </row>
    <row r="7" spans="2:15" ht="39.6" customHeight="1">
      <c r="B7" s="356"/>
      <c r="C7" s="357"/>
      <c r="D7" s="357"/>
      <c r="E7" s="358"/>
      <c r="F7" s="357"/>
      <c r="G7" s="358"/>
      <c r="H7" s="357"/>
      <c r="I7" s="358"/>
      <c r="J7" s="358"/>
      <c r="K7" s="358"/>
      <c r="L7" s="357"/>
      <c r="M7" s="358"/>
      <c r="N7" s="357"/>
      <c r="O7" s="358"/>
    </row>
    <row r="8" spans="2:15">
      <c r="B8" s="91" t="s">
        <v>308</v>
      </c>
    </row>
    <row r="9" spans="2:15" ht="7.95" customHeight="1">
      <c r="B9" s="474" t="s">
        <v>285</v>
      </c>
      <c r="C9" s="476" t="s">
        <v>286</v>
      </c>
      <c r="D9" s="359"/>
      <c r="E9" s="476" t="s">
        <v>287</v>
      </c>
      <c r="F9" s="359"/>
      <c r="G9" s="485" t="s">
        <v>309</v>
      </c>
      <c r="I9" s="453" t="s">
        <v>289</v>
      </c>
      <c r="J9" s="453"/>
      <c r="K9" s="454" t="e">
        <f>ROUND(G16/E16,1)</f>
        <v>#DIV/0!</v>
      </c>
      <c r="L9" s="457" t="s">
        <v>788</v>
      </c>
      <c r="M9" s="457"/>
      <c r="N9" s="458"/>
    </row>
    <row r="10" spans="2:15" ht="20.399999999999999" customHeight="1">
      <c r="B10" s="475"/>
      <c r="C10" s="477"/>
      <c r="D10" s="335" t="s">
        <v>310</v>
      </c>
      <c r="E10" s="477"/>
      <c r="F10" s="335" t="s">
        <v>310</v>
      </c>
      <c r="G10" s="486"/>
      <c r="I10" s="453"/>
      <c r="J10" s="453"/>
      <c r="K10" s="455"/>
      <c r="L10" s="457"/>
      <c r="M10" s="457"/>
      <c r="N10" s="458"/>
    </row>
    <row r="11" spans="2:15" ht="13.2" customHeight="1">
      <c r="B11" s="337" t="s">
        <v>293</v>
      </c>
      <c r="C11" s="187"/>
      <c r="D11" s="338"/>
      <c r="E11" s="187"/>
      <c r="F11" s="338"/>
      <c r="G11" s="360">
        <f>E11*2</f>
        <v>0</v>
      </c>
      <c r="I11" s="453"/>
      <c r="J11" s="453"/>
      <c r="K11" s="456"/>
      <c r="L11" s="457"/>
      <c r="M11" s="457"/>
      <c r="N11" s="458"/>
    </row>
    <row r="12" spans="2:15" ht="13.2" customHeight="1">
      <c r="B12" s="337" t="s">
        <v>294</v>
      </c>
      <c r="C12" s="187"/>
      <c r="D12" s="338"/>
      <c r="E12" s="187"/>
      <c r="F12" s="338"/>
      <c r="G12" s="360">
        <f>E12*3</f>
        <v>0</v>
      </c>
      <c r="I12" s="459" t="s">
        <v>295</v>
      </c>
      <c r="J12" s="460"/>
      <c r="K12" s="460"/>
      <c r="L12" s="461"/>
      <c r="M12" s="465" t="e">
        <f>F16/E16</f>
        <v>#DIV/0!</v>
      </c>
      <c r="N12" s="466"/>
    </row>
    <row r="13" spans="2:15" ht="13.2" customHeight="1">
      <c r="B13" s="337" t="s">
        <v>296</v>
      </c>
      <c r="C13" s="187"/>
      <c r="D13" s="338"/>
      <c r="E13" s="187"/>
      <c r="F13" s="338"/>
      <c r="G13" s="360">
        <f>E13*4</f>
        <v>0</v>
      </c>
      <c r="I13" s="462"/>
      <c r="J13" s="463"/>
      <c r="K13" s="463"/>
      <c r="L13" s="464"/>
      <c r="M13" s="467"/>
      <c r="N13" s="468"/>
    </row>
    <row r="14" spans="2:15" ht="13.2" customHeight="1">
      <c r="B14" s="337" t="s">
        <v>297</v>
      </c>
      <c r="C14" s="483"/>
      <c r="D14" s="484"/>
      <c r="E14" s="483"/>
      <c r="F14" s="484"/>
      <c r="G14" s="360">
        <f>E14*5</f>
        <v>0</v>
      </c>
    </row>
    <row r="15" spans="2:15">
      <c r="B15" s="343" t="s">
        <v>298</v>
      </c>
      <c r="C15" s="480"/>
      <c r="D15" s="481"/>
      <c r="E15" s="480"/>
      <c r="F15" s="481"/>
      <c r="G15" s="361">
        <f>E15*6</f>
        <v>0</v>
      </c>
    </row>
    <row r="16" spans="2:15">
      <c r="B16" s="345" t="s">
        <v>299</v>
      </c>
      <c r="C16" s="346">
        <f>C11+C12+C13+C14+C15</f>
        <v>0</v>
      </c>
      <c r="D16" s="347">
        <f>D11+D12+D13+C14+C15</f>
        <v>0</v>
      </c>
      <c r="E16" s="346">
        <f>E11+E12+E13+E14+E15</f>
        <v>0</v>
      </c>
      <c r="F16" s="347">
        <f>F11+F12+F13+E14+E15</f>
        <v>0</v>
      </c>
      <c r="G16" s="348">
        <f>SUM(G11:G15)</f>
        <v>0</v>
      </c>
    </row>
    <row r="18" spans="1:15">
      <c r="A18" s="1" t="s">
        <v>300</v>
      </c>
      <c r="B18" s="1" t="s">
        <v>337</v>
      </c>
    </row>
    <row r="19" spans="1:15">
      <c r="A19" s="1" t="s">
        <v>302</v>
      </c>
      <c r="B19" s="1" t="s">
        <v>303</v>
      </c>
    </row>
    <row r="20" spans="1:15">
      <c r="A20" s="1" t="s">
        <v>304</v>
      </c>
      <c r="B20" s="1" t="s">
        <v>305</v>
      </c>
    </row>
    <row r="21" spans="1:15">
      <c r="A21" s="1" t="s">
        <v>312</v>
      </c>
      <c r="B21" s="482" t="s">
        <v>313</v>
      </c>
      <c r="C21" s="482"/>
      <c r="D21" s="482"/>
      <c r="E21" s="482"/>
      <c r="F21" s="482"/>
      <c r="G21" s="482"/>
      <c r="H21" s="482"/>
      <c r="I21" s="482"/>
      <c r="J21" s="482"/>
      <c r="K21" s="482"/>
      <c r="L21" s="482"/>
      <c r="M21" s="482"/>
      <c r="N21" s="482"/>
      <c r="O21" s="482"/>
    </row>
    <row r="22" spans="1:15">
      <c r="B22" s="482"/>
      <c r="C22" s="482"/>
      <c r="D22" s="482"/>
      <c r="E22" s="482"/>
      <c r="F22" s="482"/>
      <c r="G22" s="482"/>
      <c r="H22" s="482"/>
      <c r="I22" s="482"/>
      <c r="J22" s="482"/>
      <c r="K22" s="482"/>
      <c r="L22" s="482"/>
      <c r="M22" s="482"/>
      <c r="N22" s="482"/>
      <c r="O22" s="482"/>
    </row>
  </sheetData>
  <mergeCells count="15">
    <mergeCell ref="C15:D15"/>
    <mergeCell ref="E15:F15"/>
    <mergeCell ref="B21:O22"/>
    <mergeCell ref="L9:M11"/>
    <mergeCell ref="N9:N11"/>
    <mergeCell ref="I12:L13"/>
    <mergeCell ref="M12:N13"/>
    <mergeCell ref="C14:D14"/>
    <mergeCell ref="E14:F14"/>
    <mergeCell ref="B9:B10"/>
    <mergeCell ref="C9:C10"/>
    <mergeCell ref="E9:E10"/>
    <mergeCell ref="G9:G10"/>
    <mergeCell ref="I9:J11"/>
    <mergeCell ref="K9:K11"/>
  </mergeCells>
  <phoneticPr fontId="2"/>
  <pageMargins left="0.75" right="0.75" top="1" bottom="1" header="0.51200000000000001" footer="0.5120000000000000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view="pageBreakPreview" zoomScale="85" zoomScaleNormal="75" zoomScaleSheetLayoutView="85" workbookViewId="0">
      <selection activeCell="C25" sqref="C25"/>
    </sheetView>
  </sheetViews>
  <sheetFormatPr defaultRowHeight="12.6"/>
  <cols>
    <col min="1" max="1" width="4.21875" style="1" customWidth="1"/>
    <col min="2" max="2" width="4.6640625" style="1" customWidth="1"/>
    <col min="3" max="3" width="14.109375" style="1" customWidth="1"/>
    <col min="4" max="18" width="9.109375" style="1" customWidth="1"/>
    <col min="19" max="19" width="2.33203125" style="1" customWidth="1"/>
    <col min="20" max="256" width="8.88671875" style="1"/>
    <col min="257" max="257" width="4.21875" style="1" customWidth="1"/>
    <col min="258" max="258" width="4.6640625" style="1" customWidth="1"/>
    <col min="259" max="259" width="14.109375" style="1" customWidth="1"/>
    <col min="260" max="274" width="9.109375" style="1" customWidth="1"/>
    <col min="275" max="275" width="2.33203125" style="1" customWidth="1"/>
    <col min="276" max="512" width="8.88671875" style="1"/>
    <col min="513" max="513" width="4.21875" style="1" customWidth="1"/>
    <col min="514" max="514" width="4.6640625" style="1" customWidth="1"/>
    <col min="515" max="515" width="14.109375" style="1" customWidth="1"/>
    <col min="516" max="530" width="9.109375" style="1" customWidth="1"/>
    <col min="531" max="531" width="2.33203125" style="1" customWidth="1"/>
    <col min="532" max="768" width="8.88671875" style="1"/>
    <col min="769" max="769" width="4.21875" style="1" customWidth="1"/>
    <col min="770" max="770" width="4.6640625" style="1" customWidth="1"/>
    <col min="771" max="771" width="14.109375" style="1" customWidth="1"/>
    <col min="772" max="786" width="9.109375" style="1" customWidth="1"/>
    <col min="787" max="787" width="2.33203125" style="1" customWidth="1"/>
    <col min="788" max="1024" width="8.88671875" style="1"/>
    <col min="1025" max="1025" width="4.21875" style="1" customWidth="1"/>
    <col min="1026" max="1026" width="4.6640625" style="1" customWidth="1"/>
    <col min="1027" max="1027" width="14.109375" style="1" customWidth="1"/>
    <col min="1028" max="1042" width="9.109375" style="1" customWidth="1"/>
    <col min="1043" max="1043" width="2.33203125" style="1" customWidth="1"/>
    <col min="1044" max="1280" width="8.88671875" style="1"/>
    <col min="1281" max="1281" width="4.21875" style="1" customWidth="1"/>
    <col min="1282" max="1282" width="4.6640625" style="1" customWidth="1"/>
    <col min="1283" max="1283" width="14.109375" style="1" customWidth="1"/>
    <col min="1284" max="1298" width="9.109375" style="1" customWidth="1"/>
    <col min="1299" max="1299" width="2.33203125" style="1" customWidth="1"/>
    <col min="1300" max="1536" width="8.88671875" style="1"/>
    <col min="1537" max="1537" width="4.21875" style="1" customWidth="1"/>
    <col min="1538" max="1538" width="4.6640625" style="1" customWidth="1"/>
    <col min="1539" max="1539" width="14.109375" style="1" customWidth="1"/>
    <col min="1540" max="1554" width="9.109375" style="1" customWidth="1"/>
    <col min="1555" max="1555" width="2.33203125" style="1" customWidth="1"/>
    <col min="1556" max="1792" width="8.88671875" style="1"/>
    <col min="1793" max="1793" width="4.21875" style="1" customWidth="1"/>
    <col min="1794" max="1794" width="4.6640625" style="1" customWidth="1"/>
    <col min="1795" max="1795" width="14.109375" style="1" customWidth="1"/>
    <col min="1796" max="1810" width="9.109375" style="1" customWidth="1"/>
    <col min="1811" max="1811" width="2.33203125" style="1" customWidth="1"/>
    <col min="1812" max="2048" width="8.88671875" style="1"/>
    <col min="2049" max="2049" width="4.21875" style="1" customWidth="1"/>
    <col min="2050" max="2050" width="4.6640625" style="1" customWidth="1"/>
    <col min="2051" max="2051" width="14.109375" style="1" customWidth="1"/>
    <col min="2052" max="2066" width="9.109375" style="1" customWidth="1"/>
    <col min="2067" max="2067" width="2.33203125" style="1" customWidth="1"/>
    <col min="2068" max="2304" width="8.88671875" style="1"/>
    <col min="2305" max="2305" width="4.21875" style="1" customWidth="1"/>
    <col min="2306" max="2306" width="4.6640625" style="1" customWidth="1"/>
    <col min="2307" max="2307" width="14.109375" style="1" customWidth="1"/>
    <col min="2308" max="2322" width="9.109375" style="1" customWidth="1"/>
    <col min="2323" max="2323" width="2.33203125" style="1" customWidth="1"/>
    <col min="2324" max="2560" width="8.88671875" style="1"/>
    <col min="2561" max="2561" width="4.21875" style="1" customWidth="1"/>
    <col min="2562" max="2562" width="4.6640625" style="1" customWidth="1"/>
    <col min="2563" max="2563" width="14.109375" style="1" customWidth="1"/>
    <col min="2564" max="2578" width="9.109375" style="1" customWidth="1"/>
    <col min="2579" max="2579" width="2.33203125" style="1" customWidth="1"/>
    <col min="2580" max="2816" width="8.88671875" style="1"/>
    <col min="2817" max="2817" width="4.21875" style="1" customWidth="1"/>
    <col min="2818" max="2818" width="4.6640625" style="1" customWidth="1"/>
    <col min="2819" max="2819" width="14.109375" style="1" customWidth="1"/>
    <col min="2820" max="2834" width="9.109375" style="1" customWidth="1"/>
    <col min="2835" max="2835" width="2.33203125" style="1" customWidth="1"/>
    <col min="2836" max="3072" width="8.88671875" style="1"/>
    <col min="3073" max="3073" width="4.21875" style="1" customWidth="1"/>
    <col min="3074" max="3074" width="4.6640625" style="1" customWidth="1"/>
    <col min="3075" max="3075" width="14.109375" style="1" customWidth="1"/>
    <col min="3076" max="3090" width="9.109375" style="1" customWidth="1"/>
    <col min="3091" max="3091" width="2.33203125" style="1" customWidth="1"/>
    <col min="3092" max="3328" width="8.88671875" style="1"/>
    <col min="3329" max="3329" width="4.21875" style="1" customWidth="1"/>
    <col min="3330" max="3330" width="4.6640625" style="1" customWidth="1"/>
    <col min="3331" max="3331" width="14.109375" style="1" customWidth="1"/>
    <col min="3332" max="3346" width="9.109375" style="1" customWidth="1"/>
    <col min="3347" max="3347" width="2.33203125" style="1" customWidth="1"/>
    <col min="3348" max="3584" width="8.88671875" style="1"/>
    <col min="3585" max="3585" width="4.21875" style="1" customWidth="1"/>
    <col min="3586" max="3586" width="4.6640625" style="1" customWidth="1"/>
    <col min="3587" max="3587" width="14.109375" style="1" customWidth="1"/>
    <col min="3588" max="3602" width="9.109375" style="1" customWidth="1"/>
    <col min="3603" max="3603" width="2.33203125" style="1" customWidth="1"/>
    <col min="3604" max="3840" width="8.88671875" style="1"/>
    <col min="3841" max="3841" width="4.21875" style="1" customWidth="1"/>
    <col min="3842" max="3842" width="4.6640625" style="1" customWidth="1"/>
    <col min="3843" max="3843" width="14.109375" style="1" customWidth="1"/>
    <col min="3844" max="3858" width="9.109375" style="1" customWidth="1"/>
    <col min="3859" max="3859" width="2.33203125" style="1" customWidth="1"/>
    <col min="3860" max="4096" width="8.88671875" style="1"/>
    <col min="4097" max="4097" width="4.21875" style="1" customWidth="1"/>
    <col min="4098" max="4098" width="4.6640625" style="1" customWidth="1"/>
    <col min="4099" max="4099" width="14.109375" style="1" customWidth="1"/>
    <col min="4100" max="4114" width="9.109375" style="1" customWidth="1"/>
    <col min="4115" max="4115" width="2.33203125" style="1" customWidth="1"/>
    <col min="4116" max="4352" width="8.88671875" style="1"/>
    <col min="4353" max="4353" width="4.21875" style="1" customWidth="1"/>
    <col min="4354" max="4354" width="4.6640625" style="1" customWidth="1"/>
    <col min="4355" max="4355" width="14.109375" style="1" customWidth="1"/>
    <col min="4356" max="4370" width="9.109375" style="1" customWidth="1"/>
    <col min="4371" max="4371" width="2.33203125" style="1" customWidth="1"/>
    <col min="4372" max="4608" width="8.88671875" style="1"/>
    <col min="4609" max="4609" width="4.21875" style="1" customWidth="1"/>
    <col min="4610" max="4610" width="4.6640625" style="1" customWidth="1"/>
    <col min="4611" max="4611" width="14.109375" style="1" customWidth="1"/>
    <col min="4612" max="4626" width="9.109375" style="1" customWidth="1"/>
    <col min="4627" max="4627" width="2.33203125" style="1" customWidth="1"/>
    <col min="4628" max="4864" width="8.88671875" style="1"/>
    <col min="4865" max="4865" width="4.21875" style="1" customWidth="1"/>
    <col min="4866" max="4866" width="4.6640625" style="1" customWidth="1"/>
    <col min="4867" max="4867" width="14.109375" style="1" customWidth="1"/>
    <col min="4868" max="4882" width="9.109375" style="1" customWidth="1"/>
    <col min="4883" max="4883" width="2.33203125" style="1" customWidth="1"/>
    <col min="4884" max="5120" width="8.88671875" style="1"/>
    <col min="5121" max="5121" width="4.21875" style="1" customWidth="1"/>
    <col min="5122" max="5122" width="4.6640625" style="1" customWidth="1"/>
    <col min="5123" max="5123" width="14.109375" style="1" customWidth="1"/>
    <col min="5124" max="5138" width="9.109375" style="1" customWidth="1"/>
    <col min="5139" max="5139" width="2.33203125" style="1" customWidth="1"/>
    <col min="5140" max="5376" width="8.88671875" style="1"/>
    <col min="5377" max="5377" width="4.21875" style="1" customWidth="1"/>
    <col min="5378" max="5378" width="4.6640625" style="1" customWidth="1"/>
    <col min="5379" max="5379" width="14.109375" style="1" customWidth="1"/>
    <col min="5380" max="5394" width="9.109375" style="1" customWidth="1"/>
    <col min="5395" max="5395" width="2.33203125" style="1" customWidth="1"/>
    <col min="5396" max="5632" width="8.88671875" style="1"/>
    <col min="5633" max="5633" width="4.21875" style="1" customWidth="1"/>
    <col min="5634" max="5634" width="4.6640625" style="1" customWidth="1"/>
    <col min="5635" max="5635" width="14.109375" style="1" customWidth="1"/>
    <col min="5636" max="5650" width="9.109375" style="1" customWidth="1"/>
    <col min="5651" max="5651" width="2.33203125" style="1" customWidth="1"/>
    <col min="5652" max="5888" width="8.88671875" style="1"/>
    <col min="5889" max="5889" width="4.21875" style="1" customWidth="1"/>
    <col min="5890" max="5890" width="4.6640625" style="1" customWidth="1"/>
    <col min="5891" max="5891" width="14.109375" style="1" customWidth="1"/>
    <col min="5892" max="5906" width="9.109375" style="1" customWidth="1"/>
    <col min="5907" max="5907" width="2.33203125" style="1" customWidth="1"/>
    <col min="5908" max="6144" width="8.88671875" style="1"/>
    <col min="6145" max="6145" width="4.21875" style="1" customWidth="1"/>
    <col min="6146" max="6146" width="4.6640625" style="1" customWidth="1"/>
    <col min="6147" max="6147" width="14.109375" style="1" customWidth="1"/>
    <col min="6148" max="6162" width="9.109375" style="1" customWidth="1"/>
    <col min="6163" max="6163" width="2.33203125" style="1" customWidth="1"/>
    <col min="6164" max="6400" width="8.88671875" style="1"/>
    <col min="6401" max="6401" width="4.21875" style="1" customWidth="1"/>
    <col min="6402" max="6402" width="4.6640625" style="1" customWidth="1"/>
    <col min="6403" max="6403" width="14.109375" style="1" customWidth="1"/>
    <col min="6404" max="6418" width="9.109375" style="1" customWidth="1"/>
    <col min="6419" max="6419" width="2.33203125" style="1" customWidth="1"/>
    <col min="6420" max="6656" width="8.88671875" style="1"/>
    <col min="6657" max="6657" width="4.21875" style="1" customWidth="1"/>
    <col min="6658" max="6658" width="4.6640625" style="1" customWidth="1"/>
    <col min="6659" max="6659" width="14.109375" style="1" customWidth="1"/>
    <col min="6660" max="6674" width="9.109375" style="1" customWidth="1"/>
    <col min="6675" max="6675" width="2.33203125" style="1" customWidth="1"/>
    <col min="6676" max="6912" width="8.88671875" style="1"/>
    <col min="6913" max="6913" width="4.21875" style="1" customWidth="1"/>
    <col min="6914" max="6914" width="4.6640625" style="1" customWidth="1"/>
    <col min="6915" max="6915" width="14.109375" style="1" customWidth="1"/>
    <col min="6916" max="6930" width="9.109375" style="1" customWidth="1"/>
    <col min="6931" max="6931" width="2.33203125" style="1" customWidth="1"/>
    <col min="6932" max="7168" width="8.88671875" style="1"/>
    <col min="7169" max="7169" width="4.21875" style="1" customWidth="1"/>
    <col min="7170" max="7170" width="4.6640625" style="1" customWidth="1"/>
    <col min="7171" max="7171" width="14.109375" style="1" customWidth="1"/>
    <col min="7172" max="7186" width="9.109375" style="1" customWidth="1"/>
    <col min="7187" max="7187" width="2.33203125" style="1" customWidth="1"/>
    <col min="7188" max="7424" width="8.88671875" style="1"/>
    <col min="7425" max="7425" width="4.21875" style="1" customWidth="1"/>
    <col min="7426" max="7426" width="4.6640625" style="1" customWidth="1"/>
    <col min="7427" max="7427" width="14.109375" style="1" customWidth="1"/>
    <col min="7428" max="7442" width="9.109375" style="1" customWidth="1"/>
    <col min="7443" max="7443" width="2.33203125" style="1" customWidth="1"/>
    <col min="7444" max="7680" width="8.88671875" style="1"/>
    <col min="7681" max="7681" width="4.21875" style="1" customWidth="1"/>
    <col min="7682" max="7682" width="4.6640625" style="1" customWidth="1"/>
    <col min="7683" max="7683" width="14.109375" style="1" customWidth="1"/>
    <col min="7684" max="7698" width="9.109375" style="1" customWidth="1"/>
    <col min="7699" max="7699" width="2.33203125" style="1" customWidth="1"/>
    <col min="7700" max="7936" width="8.88671875" style="1"/>
    <col min="7937" max="7937" width="4.21875" style="1" customWidth="1"/>
    <col min="7938" max="7938" width="4.6640625" style="1" customWidth="1"/>
    <col min="7939" max="7939" width="14.109375" style="1" customWidth="1"/>
    <col min="7940" max="7954" width="9.109375" style="1" customWidth="1"/>
    <col min="7955" max="7955" width="2.33203125" style="1" customWidth="1"/>
    <col min="7956" max="8192" width="8.88671875" style="1"/>
    <col min="8193" max="8193" width="4.21875" style="1" customWidth="1"/>
    <col min="8194" max="8194" width="4.6640625" style="1" customWidth="1"/>
    <col min="8195" max="8195" width="14.109375" style="1" customWidth="1"/>
    <col min="8196" max="8210" width="9.109375" style="1" customWidth="1"/>
    <col min="8211" max="8211" width="2.33203125" style="1" customWidth="1"/>
    <col min="8212" max="8448" width="8.88671875" style="1"/>
    <col min="8449" max="8449" width="4.21875" style="1" customWidth="1"/>
    <col min="8450" max="8450" width="4.6640625" style="1" customWidth="1"/>
    <col min="8451" max="8451" width="14.109375" style="1" customWidth="1"/>
    <col min="8452" max="8466" width="9.109375" style="1" customWidth="1"/>
    <col min="8467" max="8467" width="2.33203125" style="1" customWidth="1"/>
    <col min="8468" max="8704" width="8.88671875" style="1"/>
    <col min="8705" max="8705" width="4.21875" style="1" customWidth="1"/>
    <col min="8706" max="8706" width="4.6640625" style="1" customWidth="1"/>
    <col min="8707" max="8707" width="14.109375" style="1" customWidth="1"/>
    <col min="8708" max="8722" width="9.109375" style="1" customWidth="1"/>
    <col min="8723" max="8723" width="2.33203125" style="1" customWidth="1"/>
    <col min="8724" max="8960" width="8.88671875" style="1"/>
    <col min="8961" max="8961" width="4.21875" style="1" customWidth="1"/>
    <col min="8962" max="8962" width="4.6640625" style="1" customWidth="1"/>
    <col min="8963" max="8963" width="14.109375" style="1" customWidth="1"/>
    <col min="8964" max="8978" width="9.109375" style="1" customWidth="1"/>
    <col min="8979" max="8979" width="2.33203125" style="1" customWidth="1"/>
    <col min="8980" max="9216" width="8.88671875" style="1"/>
    <col min="9217" max="9217" width="4.21875" style="1" customWidth="1"/>
    <col min="9218" max="9218" width="4.6640625" style="1" customWidth="1"/>
    <col min="9219" max="9219" width="14.109375" style="1" customWidth="1"/>
    <col min="9220" max="9234" width="9.109375" style="1" customWidth="1"/>
    <col min="9235" max="9235" width="2.33203125" style="1" customWidth="1"/>
    <col min="9236" max="9472" width="8.88671875" style="1"/>
    <col min="9473" max="9473" width="4.21875" style="1" customWidth="1"/>
    <col min="9474" max="9474" width="4.6640625" style="1" customWidth="1"/>
    <col min="9475" max="9475" width="14.109375" style="1" customWidth="1"/>
    <col min="9476" max="9490" width="9.109375" style="1" customWidth="1"/>
    <col min="9491" max="9491" width="2.33203125" style="1" customWidth="1"/>
    <col min="9492" max="9728" width="8.88671875" style="1"/>
    <col min="9729" max="9729" width="4.21875" style="1" customWidth="1"/>
    <col min="9730" max="9730" width="4.6640625" style="1" customWidth="1"/>
    <col min="9731" max="9731" width="14.109375" style="1" customWidth="1"/>
    <col min="9732" max="9746" width="9.109375" style="1" customWidth="1"/>
    <col min="9747" max="9747" width="2.33203125" style="1" customWidth="1"/>
    <col min="9748" max="9984" width="8.88671875" style="1"/>
    <col min="9985" max="9985" width="4.21875" style="1" customWidth="1"/>
    <col min="9986" max="9986" width="4.6640625" style="1" customWidth="1"/>
    <col min="9987" max="9987" width="14.109375" style="1" customWidth="1"/>
    <col min="9988" max="10002" width="9.109375" style="1" customWidth="1"/>
    <col min="10003" max="10003" width="2.33203125" style="1" customWidth="1"/>
    <col min="10004" max="10240" width="8.88671875" style="1"/>
    <col min="10241" max="10241" width="4.21875" style="1" customWidth="1"/>
    <col min="10242" max="10242" width="4.6640625" style="1" customWidth="1"/>
    <col min="10243" max="10243" width="14.109375" style="1" customWidth="1"/>
    <col min="10244" max="10258" width="9.109375" style="1" customWidth="1"/>
    <col min="10259" max="10259" width="2.33203125" style="1" customWidth="1"/>
    <col min="10260" max="10496" width="8.88671875" style="1"/>
    <col min="10497" max="10497" width="4.21875" style="1" customWidth="1"/>
    <col min="10498" max="10498" width="4.6640625" style="1" customWidth="1"/>
    <col min="10499" max="10499" width="14.109375" style="1" customWidth="1"/>
    <col min="10500" max="10514" width="9.109375" style="1" customWidth="1"/>
    <col min="10515" max="10515" width="2.33203125" style="1" customWidth="1"/>
    <col min="10516" max="10752" width="8.88671875" style="1"/>
    <col min="10753" max="10753" width="4.21875" style="1" customWidth="1"/>
    <col min="10754" max="10754" width="4.6640625" style="1" customWidth="1"/>
    <col min="10755" max="10755" width="14.109375" style="1" customWidth="1"/>
    <col min="10756" max="10770" width="9.109375" style="1" customWidth="1"/>
    <col min="10771" max="10771" width="2.33203125" style="1" customWidth="1"/>
    <col min="10772" max="11008" width="8.88671875" style="1"/>
    <col min="11009" max="11009" width="4.21875" style="1" customWidth="1"/>
    <col min="11010" max="11010" width="4.6640625" style="1" customWidth="1"/>
    <col min="11011" max="11011" width="14.109375" style="1" customWidth="1"/>
    <col min="11012" max="11026" width="9.109375" style="1" customWidth="1"/>
    <col min="11027" max="11027" width="2.33203125" style="1" customWidth="1"/>
    <col min="11028" max="11264" width="8.88671875" style="1"/>
    <col min="11265" max="11265" width="4.21875" style="1" customWidth="1"/>
    <col min="11266" max="11266" width="4.6640625" style="1" customWidth="1"/>
    <col min="11267" max="11267" width="14.109375" style="1" customWidth="1"/>
    <col min="11268" max="11282" width="9.109375" style="1" customWidth="1"/>
    <col min="11283" max="11283" width="2.33203125" style="1" customWidth="1"/>
    <col min="11284" max="11520" width="8.88671875" style="1"/>
    <col min="11521" max="11521" width="4.21875" style="1" customWidth="1"/>
    <col min="11522" max="11522" width="4.6640625" style="1" customWidth="1"/>
    <col min="11523" max="11523" width="14.109375" style="1" customWidth="1"/>
    <col min="11524" max="11538" width="9.109375" style="1" customWidth="1"/>
    <col min="11539" max="11539" width="2.33203125" style="1" customWidth="1"/>
    <col min="11540" max="11776" width="8.88671875" style="1"/>
    <col min="11777" max="11777" width="4.21875" style="1" customWidth="1"/>
    <col min="11778" max="11778" width="4.6640625" style="1" customWidth="1"/>
    <col min="11779" max="11779" width="14.109375" style="1" customWidth="1"/>
    <col min="11780" max="11794" width="9.109375" style="1" customWidth="1"/>
    <col min="11795" max="11795" width="2.33203125" style="1" customWidth="1"/>
    <col min="11796" max="12032" width="8.88671875" style="1"/>
    <col min="12033" max="12033" width="4.21875" style="1" customWidth="1"/>
    <col min="12034" max="12034" width="4.6640625" style="1" customWidth="1"/>
    <col min="12035" max="12035" width="14.109375" style="1" customWidth="1"/>
    <col min="12036" max="12050" width="9.109375" style="1" customWidth="1"/>
    <col min="12051" max="12051" width="2.33203125" style="1" customWidth="1"/>
    <col min="12052" max="12288" width="8.88671875" style="1"/>
    <col min="12289" max="12289" width="4.21875" style="1" customWidth="1"/>
    <col min="12290" max="12290" width="4.6640625" style="1" customWidth="1"/>
    <col min="12291" max="12291" width="14.109375" style="1" customWidth="1"/>
    <col min="12292" max="12306" width="9.109375" style="1" customWidth="1"/>
    <col min="12307" max="12307" width="2.33203125" style="1" customWidth="1"/>
    <col min="12308" max="12544" width="8.88671875" style="1"/>
    <col min="12545" max="12545" width="4.21875" style="1" customWidth="1"/>
    <col min="12546" max="12546" width="4.6640625" style="1" customWidth="1"/>
    <col min="12547" max="12547" width="14.109375" style="1" customWidth="1"/>
    <col min="12548" max="12562" width="9.109375" style="1" customWidth="1"/>
    <col min="12563" max="12563" width="2.33203125" style="1" customWidth="1"/>
    <col min="12564" max="12800" width="8.88671875" style="1"/>
    <col min="12801" max="12801" width="4.21875" style="1" customWidth="1"/>
    <col min="12802" max="12802" width="4.6640625" style="1" customWidth="1"/>
    <col min="12803" max="12803" width="14.109375" style="1" customWidth="1"/>
    <col min="12804" max="12818" width="9.109375" style="1" customWidth="1"/>
    <col min="12819" max="12819" width="2.33203125" style="1" customWidth="1"/>
    <col min="12820" max="13056" width="8.88671875" style="1"/>
    <col min="13057" max="13057" width="4.21875" style="1" customWidth="1"/>
    <col min="13058" max="13058" width="4.6640625" style="1" customWidth="1"/>
    <col min="13059" max="13059" width="14.109375" style="1" customWidth="1"/>
    <col min="13060" max="13074" width="9.109375" style="1" customWidth="1"/>
    <col min="13075" max="13075" width="2.33203125" style="1" customWidth="1"/>
    <col min="13076" max="13312" width="8.88671875" style="1"/>
    <col min="13313" max="13313" width="4.21875" style="1" customWidth="1"/>
    <col min="13314" max="13314" width="4.6640625" style="1" customWidth="1"/>
    <col min="13315" max="13315" width="14.109375" style="1" customWidth="1"/>
    <col min="13316" max="13330" width="9.109375" style="1" customWidth="1"/>
    <col min="13331" max="13331" width="2.33203125" style="1" customWidth="1"/>
    <col min="13332" max="13568" width="8.88671875" style="1"/>
    <col min="13569" max="13569" width="4.21875" style="1" customWidth="1"/>
    <col min="13570" max="13570" width="4.6640625" style="1" customWidth="1"/>
    <col min="13571" max="13571" width="14.109375" style="1" customWidth="1"/>
    <col min="13572" max="13586" width="9.109375" style="1" customWidth="1"/>
    <col min="13587" max="13587" width="2.33203125" style="1" customWidth="1"/>
    <col min="13588" max="13824" width="8.88671875" style="1"/>
    <col min="13825" max="13825" width="4.21875" style="1" customWidth="1"/>
    <col min="13826" max="13826" width="4.6640625" style="1" customWidth="1"/>
    <col min="13827" max="13827" width="14.109375" style="1" customWidth="1"/>
    <col min="13828" max="13842" width="9.109375" style="1" customWidth="1"/>
    <col min="13843" max="13843" width="2.33203125" style="1" customWidth="1"/>
    <col min="13844" max="14080" width="8.88671875" style="1"/>
    <col min="14081" max="14081" width="4.21875" style="1" customWidth="1"/>
    <col min="14082" max="14082" width="4.6640625" style="1" customWidth="1"/>
    <col min="14083" max="14083" width="14.109375" style="1" customWidth="1"/>
    <col min="14084" max="14098" width="9.109375" style="1" customWidth="1"/>
    <col min="14099" max="14099" width="2.33203125" style="1" customWidth="1"/>
    <col min="14100" max="14336" width="8.88671875" style="1"/>
    <col min="14337" max="14337" width="4.21875" style="1" customWidth="1"/>
    <col min="14338" max="14338" width="4.6640625" style="1" customWidth="1"/>
    <col min="14339" max="14339" width="14.109375" style="1" customWidth="1"/>
    <col min="14340" max="14354" width="9.109375" style="1" customWidth="1"/>
    <col min="14355" max="14355" width="2.33203125" style="1" customWidth="1"/>
    <col min="14356" max="14592" width="8.88671875" style="1"/>
    <col min="14593" max="14593" width="4.21875" style="1" customWidth="1"/>
    <col min="14594" max="14594" width="4.6640625" style="1" customWidth="1"/>
    <col min="14595" max="14595" width="14.109375" style="1" customWidth="1"/>
    <col min="14596" max="14610" width="9.109375" style="1" customWidth="1"/>
    <col min="14611" max="14611" width="2.33203125" style="1" customWidth="1"/>
    <col min="14612" max="14848" width="8.88671875" style="1"/>
    <col min="14849" max="14849" width="4.21875" style="1" customWidth="1"/>
    <col min="14850" max="14850" width="4.6640625" style="1" customWidth="1"/>
    <col min="14851" max="14851" width="14.109375" style="1" customWidth="1"/>
    <col min="14852" max="14866" width="9.109375" style="1" customWidth="1"/>
    <col min="14867" max="14867" width="2.33203125" style="1" customWidth="1"/>
    <col min="14868" max="15104" width="8.88671875" style="1"/>
    <col min="15105" max="15105" width="4.21875" style="1" customWidth="1"/>
    <col min="15106" max="15106" width="4.6640625" style="1" customWidth="1"/>
    <col min="15107" max="15107" width="14.109375" style="1" customWidth="1"/>
    <col min="15108" max="15122" width="9.109375" style="1" customWidth="1"/>
    <col min="15123" max="15123" width="2.33203125" style="1" customWidth="1"/>
    <col min="15124" max="15360" width="8.88671875" style="1"/>
    <col min="15361" max="15361" width="4.21875" style="1" customWidth="1"/>
    <col min="15362" max="15362" width="4.6640625" style="1" customWidth="1"/>
    <col min="15363" max="15363" width="14.109375" style="1" customWidth="1"/>
    <col min="15364" max="15378" width="9.109375" style="1" customWidth="1"/>
    <col min="15379" max="15379" width="2.33203125" style="1" customWidth="1"/>
    <col min="15380" max="15616" width="8.88671875" style="1"/>
    <col min="15617" max="15617" width="4.21875" style="1" customWidth="1"/>
    <col min="15618" max="15618" width="4.6640625" style="1" customWidth="1"/>
    <col min="15619" max="15619" width="14.109375" style="1" customWidth="1"/>
    <col min="15620" max="15634" width="9.109375" style="1" customWidth="1"/>
    <col min="15635" max="15635" width="2.33203125" style="1" customWidth="1"/>
    <col min="15636" max="15872" width="8.88671875" style="1"/>
    <col min="15873" max="15873" width="4.21875" style="1" customWidth="1"/>
    <col min="15874" max="15874" width="4.6640625" style="1" customWidth="1"/>
    <col min="15875" max="15875" width="14.109375" style="1" customWidth="1"/>
    <col min="15876" max="15890" width="9.109375" style="1" customWidth="1"/>
    <col min="15891" max="15891" width="2.33203125" style="1" customWidth="1"/>
    <col min="15892" max="16128" width="8.88671875" style="1"/>
    <col min="16129" max="16129" width="4.21875" style="1" customWidth="1"/>
    <col min="16130" max="16130" width="4.6640625" style="1" customWidth="1"/>
    <col min="16131" max="16131" width="14.109375" style="1" customWidth="1"/>
    <col min="16132" max="16146" width="9.109375" style="1" customWidth="1"/>
    <col min="16147" max="16147" width="2.33203125" style="1" customWidth="1"/>
    <col min="16148" max="16384" width="8.88671875" style="1"/>
  </cols>
  <sheetData>
    <row r="1" spans="1:18" s="109" customFormat="1" ht="20.25" customHeight="1">
      <c r="A1" s="13" t="s">
        <v>338</v>
      </c>
      <c r="B1" s="13"/>
    </row>
    <row r="2" spans="1:18" ht="20.25" customHeight="1">
      <c r="A2" s="109" t="s">
        <v>339</v>
      </c>
    </row>
    <row r="3" spans="1:18" s="170" customFormat="1" ht="13.2" customHeight="1" thickBot="1">
      <c r="A3" s="499" t="s">
        <v>340</v>
      </c>
      <c r="B3" s="500"/>
      <c r="C3" s="503" t="s">
        <v>341</v>
      </c>
      <c r="D3" s="506" t="s">
        <v>342</v>
      </c>
      <c r="E3" s="507"/>
      <c r="F3" s="508"/>
      <c r="G3" s="509" t="s">
        <v>343</v>
      </c>
      <c r="H3" s="507"/>
      <c r="I3" s="507"/>
      <c r="J3" s="497"/>
      <c r="K3" s="509" t="s">
        <v>344</v>
      </c>
      <c r="L3" s="507"/>
      <c r="M3" s="507"/>
      <c r="N3" s="507"/>
      <c r="O3" s="507"/>
      <c r="P3" s="507"/>
      <c r="Q3" s="507"/>
      <c r="R3" s="510"/>
    </row>
    <row r="4" spans="1:18" s="170" customFormat="1" ht="14.4" customHeight="1">
      <c r="A4" s="501"/>
      <c r="B4" s="502"/>
      <c r="C4" s="504"/>
      <c r="D4" s="487" t="s">
        <v>345</v>
      </c>
      <c r="E4" s="489" t="s">
        <v>346</v>
      </c>
      <c r="F4" s="489" t="s">
        <v>347</v>
      </c>
      <c r="G4" s="489" t="s">
        <v>348</v>
      </c>
      <c r="H4" s="489" t="s">
        <v>349</v>
      </c>
      <c r="I4" s="491" t="s">
        <v>350</v>
      </c>
      <c r="J4" s="493" t="s">
        <v>351</v>
      </c>
      <c r="K4" s="497" t="s">
        <v>352</v>
      </c>
      <c r="L4" s="489" t="s">
        <v>353</v>
      </c>
      <c r="M4" s="489" t="s">
        <v>354</v>
      </c>
      <c r="N4" s="489" t="s">
        <v>355</v>
      </c>
      <c r="O4" s="489" t="s">
        <v>356</v>
      </c>
      <c r="P4" s="489" t="s">
        <v>357</v>
      </c>
      <c r="Q4" s="491" t="s">
        <v>358</v>
      </c>
      <c r="R4" s="493" t="s">
        <v>351</v>
      </c>
    </row>
    <row r="5" spans="1:18" s="170" customFormat="1" ht="25.2">
      <c r="A5" s="362" t="s">
        <v>359</v>
      </c>
      <c r="B5" s="363" t="s">
        <v>48</v>
      </c>
      <c r="C5" s="505"/>
      <c r="D5" s="488"/>
      <c r="E5" s="490"/>
      <c r="F5" s="490"/>
      <c r="G5" s="490"/>
      <c r="H5" s="490"/>
      <c r="I5" s="492"/>
      <c r="J5" s="494"/>
      <c r="K5" s="498"/>
      <c r="L5" s="490"/>
      <c r="M5" s="490"/>
      <c r="N5" s="490"/>
      <c r="O5" s="490"/>
      <c r="P5" s="490"/>
      <c r="Q5" s="492"/>
      <c r="R5" s="494"/>
    </row>
    <row r="6" spans="1:18" ht="18" customHeight="1">
      <c r="A6" s="364"/>
      <c r="B6" s="495">
        <v>4</v>
      </c>
      <c r="C6" s="365" t="s">
        <v>360</v>
      </c>
      <c r="D6" s="365" t="s">
        <v>361</v>
      </c>
      <c r="E6" s="365" t="s">
        <v>361</v>
      </c>
      <c r="F6" s="365" t="s">
        <v>360</v>
      </c>
      <c r="G6" s="365" t="s">
        <v>361</v>
      </c>
      <c r="H6" s="365" t="s">
        <v>361</v>
      </c>
      <c r="I6" s="366" t="s">
        <v>362</v>
      </c>
      <c r="J6" s="367" t="s">
        <v>363</v>
      </c>
      <c r="K6" s="365" t="s">
        <v>361</v>
      </c>
      <c r="L6" s="365"/>
      <c r="M6" s="365" t="s">
        <v>361</v>
      </c>
      <c r="N6" s="365" t="s">
        <v>363</v>
      </c>
      <c r="O6" s="365" t="s">
        <v>363</v>
      </c>
      <c r="P6" s="365" t="s">
        <v>361</v>
      </c>
      <c r="Q6" s="366" t="s">
        <v>363</v>
      </c>
      <c r="R6" s="367" t="s">
        <v>363</v>
      </c>
    </row>
    <row r="7" spans="1:18" ht="18" customHeight="1">
      <c r="A7" s="364"/>
      <c r="B7" s="496"/>
      <c r="C7" s="368"/>
      <c r="D7" s="369" t="s">
        <v>364</v>
      </c>
      <c r="E7" s="369" t="s">
        <v>364</v>
      </c>
      <c r="F7" s="369" t="s">
        <v>365</v>
      </c>
      <c r="G7" s="369" t="s">
        <v>364</v>
      </c>
      <c r="H7" s="369" t="s">
        <v>364</v>
      </c>
      <c r="I7" s="370" t="s">
        <v>366</v>
      </c>
      <c r="J7" s="371" t="s">
        <v>367</v>
      </c>
      <c r="K7" s="369" t="s">
        <v>364</v>
      </c>
      <c r="L7" s="369"/>
      <c r="M7" s="369" t="s">
        <v>364</v>
      </c>
      <c r="N7" s="369" t="s">
        <v>367</v>
      </c>
      <c r="O7" s="369" t="s">
        <v>367</v>
      </c>
      <c r="P7" s="369" t="s">
        <v>364</v>
      </c>
      <c r="Q7" s="370" t="s">
        <v>367</v>
      </c>
      <c r="R7" s="371" t="s">
        <v>367</v>
      </c>
    </row>
    <row r="8" spans="1:18" ht="36" customHeight="1">
      <c r="A8" s="364"/>
      <c r="B8" s="372">
        <v>5</v>
      </c>
      <c r="C8" s="368"/>
      <c r="D8" s="369" t="s">
        <v>364</v>
      </c>
      <c r="E8" s="369" t="s">
        <v>364</v>
      </c>
      <c r="F8" s="369" t="s">
        <v>365</v>
      </c>
      <c r="G8" s="369" t="s">
        <v>364</v>
      </c>
      <c r="H8" s="369" t="s">
        <v>364</v>
      </c>
      <c r="I8" s="370" t="s">
        <v>366</v>
      </c>
      <c r="J8" s="371" t="s">
        <v>367</v>
      </c>
      <c r="K8" s="369" t="s">
        <v>364</v>
      </c>
      <c r="L8" s="369"/>
      <c r="M8" s="369" t="s">
        <v>364</v>
      </c>
      <c r="N8" s="369" t="s">
        <v>367</v>
      </c>
      <c r="O8" s="369" t="s">
        <v>367</v>
      </c>
      <c r="P8" s="369" t="s">
        <v>364</v>
      </c>
      <c r="Q8" s="370" t="s">
        <v>367</v>
      </c>
      <c r="R8" s="371" t="s">
        <v>367</v>
      </c>
    </row>
    <row r="9" spans="1:18" ht="36" customHeight="1">
      <c r="A9" s="364"/>
      <c r="B9" s="372">
        <v>6</v>
      </c>
      <c r="C9" s="368"/>
      <c r="D9" s="369" t="s">
        <v>364</v>
      </c>
      <c r="E9" s="369" t="s">
        <v>364</v>
      </c>
      <c r="F9" s="369" t="s">
        <v>365</v>
      </c>
      <c r="G9" s="369" t="s">
        <v>364</v>
      </c>
      <c r="H9" s="369" t="s">
        <v>364</v>
      </c>
      <c r="I9" s="370" t="s">
        <v>366</v>
      </c>
      <c r="J9" s="371" t="s">
        <v>367</v>
      </c>
      <c r="K9" s="369" t="s">
        <v>364</v>
      </c>
      <c r="L9" s="369"/>
      <c r="M9" s="369" t="s">
        <v>364</v>
      </c>
      <c r="N9" s="369" t="s">
        <v>367</v>
      </c>
      <c r="O9" s="369" t="s">
        <v>367</v>
      </c>
      <c r="P9" s="369" t="s">
        <v>364</v>
      </c>
      <c r="Q9" s="370" t="s">
        <v>367</v>
      </c>
      <c r="R9" s="371" t="s">
        <v>367</v>
      </c>
    </row>
    <row r="10" spans="1:18" ht="36" customHeight="1">
      <c r="A10" s="373" t="s">
        <v>368</v>
      </c>
      <c r="B10" s="372">
        <v>7</v>
      </c>
      <c r="C10" s="368"/>
      <c r="D10" s="369" t="s">
        <v>364</v>
      </c>
      <c r="E10" s="369" t="s">
        <v>364</v>
      </c>
      <c r="F10" s="369" t="s">
        <v>365</v>
      </c>
      <c r="G10" s="369" t="s">
        <v>364</v>
      </c>
      <c r="H10" s="369" t="s">
        <v>364</v>
      </c>
      <c r="I10" s="370" t="s">
        <v>366</v>
      </c>
      <c r="J10" s="371" t="s">
        <v>367</v>
      </c>
      <c r="K10" s="369" t="s">
        <v>364</v>
      </c>
      <c r="L10" s="369"/>
      <c r="M10" s="369" t="s">
        <v>364</v>
      </c>
      <c r="N10" s="369" t="s">
        <v>367</v>
      </c>
      <c r="O10" s="369" t="s">
        <v>367</v>
      </c>
      <c r="P10" s="369" t="s">
        <v>364</v>
      </c>
      <c r="Q10" s="370" t="s">
        <v>367</v>
      </c>
      <c r="R10" s="371" t="s">
        <v>367</v>
      </c>
    </row>
    <row r="11" spans="1:18" ht="36" customHeight="1">
      <c r="A11" s="373"/>
      <c r="B11" s="372">
        <v>8</v>
      </c>
      <c r="C11" s="368"/>
      <c r="D11" s="369" t="s">
        <v>364</v>
      </c>
      <c r="E11" s="369" t="s">
        <v>364</v>
      </c>
      <c r="F11" s="369" t="s">
        <v>365</v>
      </c>
      <c r="G11" s="369" t="s">
        <v>364</v>
      </c>
      <c r="H11" s="369" t="s">
        <v>364</v>
      </c>
      <c r="I11" s="370" t="s">
        <v>366</v>
      </c>
      <c r="J11" s="371" t="s">
        <v>367</v>
      </c>
      <c r="K11" s="369" t="s">
        <v>364</v>
      </c>
      <c r="L11" s="369"/>
      <c r="M11" s="369" t="s">
        <v>364</v>
      </c>
      <c r="N11" s="369" t="s">
        <v>367</v>
      </c>
      <c r="O11" s="369" t="s">
        <v>367</v>
      </c>
      <c r="P11" s="369" t="s">
        <v>364</v>
      </c>
      <c r="Q11" s="370" t="s">
        <v>367</v>
      </c>
      <c r="R11" s="371" t="s">
        <v>367</v>
      </c>
    </row>
    <row r="12" spans="1:18" ht="36" customHeight="1">
      <c r="A12" s="373" t="s">
        <v>369</v>
      </c>
      <c r="B12" s="372">
        <v>9</v>
      </c>
      <c r="C12" s="368"/>
      <c r="D12" s="369" t="s">
        <v>364</v>
      </c>
      <c r="E12" s="369" t="s">
        <v>364</v>
      </c>
      <c r="F12" s="369" t="s">
        <v>365</v>
      </c>
      <c r="G12" s="369" t="s">
        <v>364</v>
      </c>
      <c r="H12" s="369" t="s">
        <v>364</v>
      </c>
      <c r="I12" s="370" t="s">
        <v>366</v>
      </c>
      <c r="J12" s="371" t="s">
        <v>367</v>
      </c>
      <c r="K12" s="369" t="s">
        <v>364</v>
      </c>
      <c r="L12" s="369"/>
      <c r="M12" s="369" t="s">
        <v>364</v>
      </c>
      <c r="N12" s="369" t="s">
        <v>367</v>
      </c>
      <c r="O12" s="369" t="s">
        <v>367</v>
      </c>
      <c r="P12" s="369" t="s">
        <v>364</v>
      </c>
      <c r="Q12" s="370" t="s">
        <v>367</v>
      </c>
      <c r="R12" s="371" t="s">
        <v>367</v>
      </c>
    </row>
    <row r="13" spans="1:18" ht="36" customHeight="1">
      <c r="A13" s="373"/>
      <c r="B13" s="372">
        <v>10</v>
      </c>
      <c r="C13" s="368"/>
      <c r="D13" s="369" t="s">
        <v>364</v>
      </c>
      <c r="E13" s="369" t="s">
        <v>364</v>
      </c>
      <c r="F13" s="369" t="s">
        <v>365</v>
      </c>
      <c r="G13" s="369" t="s">
        <v>364</v>
      </c>
      <c r="H13" s="369" t="s">
        <v>364</v>
      </c>
      <c r="I13" s="370" t="s">
        <v>366</v>
      </c>
      <c r="J13" s="371" t="s">
        <v>367</v>
      </c>
      <c r="K13" s="369" t="s">
        <v>364</v>
      </c>
      <c r="L13" s="369"/>
      <c r="M13" s="369" t="s">
        <v>364</v>
      </c>
      <c r="N13" s="369" t="s">
        <v>367</v>
      </c>
      <c r="O13" s="369" t="s">
        <v>367</v>
      </c>
      <c r="P13" s="369" t="s">
        <v>364</v>
      </c>
      <c r="Q13" s="370" t="s">
        <v>367</v>
      </c>
      <c r="R13" s="371" t="s">
        <v>367</v>
      </c>
    </row>
    <row r="14" spans="1:18" ht="36" customHeight="1">
      <c r="A14" s="373" t="s">
        <v>370</v>
      </c>
      <c r="B14" s="372">
        <v>11</v>
      </c>
      <c r="C14" s="368"/>
      <c r="D14" s="369" t="s">
        <v>364</v>
      </c>
      <c r="E14" s="369" t="s">
        <v>364</v>
      </c>
      <c r="F14" s="369" t="s">
        <v>365</v>
      </c>
      <c r="G14" s="369" t="s">
        <v>364</v>
      </c>
      <c r="H14" s="369" t="s">
        <v>364</v>
      </c>
      <c r="I14" s="370" t="s">
        <v>366</v>
      </c>
      <c r="J14" s="371" t="s">
        <v>367</v>
      </c>
      <c r="K14" s="369" t="s">
        <v>364</v>
      </c>
      <c r="L14" s="369"/>
      <c r="M14" s="369" t="s">
        <v>364</v>
      </c>
      <c r="N14" s="369" t="s">
        <v>367</v>
      </c>
      <c r="O14" s="369" t="s">
        <v>367</v>
      </c>
      <c r="P14" s="369" t="s">
        <v>364</v>
      </c>
      <c r="Q14" s="370" t="s">
        <v>367</v>
      </c>
      <c r="R14" s="371" t="s">
        <v>367</v>
      </c>
    </row>
    <row r="15" spans="1:18" ht="36" customHeight="1">
      <c r="A15" s="373"/>
      <c r="B15" s="372">
        <v>12</v>
      </c>
      <c r="C15" s="368"/>
      <c r="D15" s="369" t="s">
        <v>364</v>
      </c>
      <c r="E15" s="369" t="s">
        <v>364</v>
      </c>
      <c r="F15" s="369" t="s">
        <v>365</v>
      </c>
      <c r="G15" s="369" t="s">
        <v>364</v>
      </c>
      <c r="H15" s="369" t="s">
        <v>364</v>
      </c>
      <c r="I15" s="370" t="s">
        <v>366</v>
      </c>
      <c r="J15" s="371" t="s">
        <v>367</v>
      </c>
      <c r="K15" s="369" t="s">
        <v>364</v>
      </c>
      <c r="L15" s="369"/>
      <c r="M15" s="369" t="s">
        <v>364</v>
      </c>
      <c r="N15" s="369" t="s">
        <v>367</v>
      </c>
      <c r="O15" s="369" t="s">
        <v>367</v>
      </c>
      <c r="P15" s="369" t="s">
        <v>364</v>
      </c>
      <c r="Q15" s="370" t="s">
        <v>367</v>
      </c>
      <c r="R15" s="371" t="s">
        <v>367</v>
      </c>
    </row>
    <row r="16" spans="1:18" ht="36" customHeight="1">
      <c r="A16" s="373"/>
      <c r="B16" s="372">
        <v>1</v>
      </c>
      <c r="C16" s="368"/>
      <c r="D16" s="369" t="s">
        <v>364</v>
      </c>
      <c r="E16" s="369" t="s">
        <v>364</v>
      </c>
      <c r="F16" s="369" t="s">
        <v>365</v>
      </c>
      <c r="G16" s="369" t="s">
        <v>364</v>
      </c>
      <c r="H16" s="369" t="s">
        <v>364</v>
      </c>
      <c r="I16" s="370" t="s">
        <v>366</v>
      </c>
      <c r="J16" s="371" t="s">
        <v>367</v>
      </c>
      <c r="K16" s="369" t="s">
        <v>364</v>
      </c>
      <c r="L16" s="369"/>
      <c r="M16" s="369" t="s">
        <v>364</v>
      </c>
      <c r="N16" s="369" t="s">
        <v>367</v>
      </c>
      <c r="O16" s="369" t="s">
        <v>367</v>
      </c>
      <c r="P16" s="369" t="s">
        <v>364</v>
      </c>
      <c r="Q16" s="370" t="s">
        <v>367</v>
      </c>
      <c r="R16" s="371" t="s">
        <v>367</v>
      </c>
    </row>
    <row r="17" spans="1:18" ht="36" customHeight="1">
      <c r="A17" s="373"/>
      <c r="B17" s="372">
        <v>2</v>
      </c>
      <c r="C17" s="368"/>
      <c r="D17" s="369" t="s">
        <v>364</v>
      </c>
      <c r="E17" s="369" t="s">
        <v>364</v>
      </c>
      <c r="F17" s="369" t="s">
        <v>365</v>
      </c>
      <c r="G17" s="369" t="s">
        <v>364</v>
      </c>
      <c r="H17" s="369" t="s">
        <v>364</v>
      </c>
      <c r="I17" s="370" t="s">
        <v>366</v>
      </c>
      <c r="J17" s="371" t="s">
        <v>367</v>
      </c>
      <c r="K17" s="369" t="s">
        <v>364</v>
      </c>
      <c r="L17" s="369"/>
      <c r="M17" s="369" t="s">
        <v>364</v>
      </c>
      <c r="N17" s="369" t="s">
        <v>367</v>
      </c>
      <c r="O17" s="369" t="s">
        <v>367</v>
      </c>
      <c r="P17" s="369" t="s">
        <v>364</v>
      </c>
      <c r="Q17" s="370" t="s">
        <v>367</v>
      </c>
      <c r="R17" s="371" t="s">
        <v>367</v>
      </c>
    </row>
    <row r="18" spans="1:18" ht="36" customHeight="1">
      <c r="A18" s="373"/>
      <c r="B18" s="372">
        <v>3</v>
      </c>
      <c r="C18" s="368"/>
      <c r="D18" s="369" t="s">
        <v>364</v>
      </c>
      <c r="E18" s="369" t="s">
        <v>364</v>
      </c>
      <c r="F18" s="369" t="s">
        <v>365</v>
      </c>
      <c r="G18" s="369" t="s">
        <v>364</v>
      </c>
      <c r="H18" s="369" t="s">
        <v>364</v>
      </c>
      <c r="I18" s="370" t="s">
        <v>366</v>
      </c>
      <c r="J18" s="371" t="s">
        <v>367</v>
      </c>
      <c r="K18" s="369" t="s">
        <v>364</v>
      </c>
      <c r="L18" s="369"/>
      <c r="M18" s="369" t="s">
        <v>364</v>
      </c>
      <c r="N18" s="369" t="s">
        <v>367</v>
      </c>
      <c r="O18" s="369" t="s">
        <v>367</v>
      </c>
      <c r="P18" s="369" t="s">
        <v>364</v>
      </c>
      <c r="Q18" s="370" t="s">
        <v>367</v>
      </c>
      <c r="R18" s="371" t="s">
        <v>367</v>
      </c>
    </row>
    <row r="19" spans="1:18" ht="36" customHeight="1" thickBot="1">
      <c r="A19" s="374"/>
      <c r="B19" s="375" t="s">
        <v>0</v>
      </c>
      <c r="C19" s="376"/>
      <c r="D19" s="369" t="s">
        <v>364</v>
      </c>
      <c r="E19" s="369" t="s">
        <v>364</v>
      </c>
      <c r="F19" s="369" t="s">
        <v>365</v>
      </c>
      <c r="G19" s="369" t="s">
        <v>364</v>
      </c>
      <c r="H19" s="369" t="s">
        <v>364</v>
      </c>
      <c r="I19" s="370" t="s">
        <v>366</v>
      </c>
      <c r="J19" s="377" t="s">
        <v>367</v>
      </c>
      <c r="K19" s="369" t="s">
        <v>364</v>
      </c>
      <c r="L19" s="369"/>
      <c r="M19" s="369" t="s">
        <v>364</v>
      </c>
      <c r="N19" s="369" t="s">
        <v>367</v>
      </c>
      <c r="O19" s="369" t="s">
        <v>367</v>
      </c>
      <c r="P19" s="369" t="s">
        <v>364</v>
      </c>
      <c r="Q19" s="370" t="s">
        <v>367</v>
      </c>
      <c r="R19" s="377" t="s">
        <v>367</v>
      </c>
    </row>
    <row r="20" spans="1:18">
      <c r="A20" s="378" t="s">
        <v>371</v>
      </c>
      <c r="B20" s="378"/>
      <c r="C20" s="378"/>
    </row>
    <row r="21" spans="1:18">
      <c r="A21" s="378" t="s">
        <v>789</v>
      </c>
      <c r="B21" s="378"/>
      <c r="C21" s="378"/>
    </row>
    <row r="22" spans="1:18">
      <c r="A22" s="378" t="s">
        <v>790</v>
      </c>
      <c r="B22" s="378"/>
      <c r="C22" s="378"/>
    </row>
    <row r="23" spans="1:18" ht="5.25" customHeight="1"/>
  </sheetData>
  <mergeCells count="21">
    <mergeCell ref="O4:O5"/>
    <mergeCell ref="P4:P5"/>
    <mergeCell ref="Q4:Q5"/>
    <mergeCell ref="R4:R5"/>
    <mergeCell ref="B6:B7"/>
    <mergeCell ref="I4:I5"/>
    <mergeCell ref="J4:J5"/>
    <mergeCell ref="K4:K5"/>
    <mergeCell ref="L4:L5"/>
    <mergeCell ref="M4:M5"/>
    <mergeCell ref="N4:N5"/>
    <mergeCell ref="A3:B4"/>
    <mergeCell ref="C3:C5"/>
    <mergeCell ref="D3:F3"/>
    <mergeCell ref="G3:J3"/>
    <mergeCell ref="K3:R3"/>
    <mergeCell ref="D4:D5"/>
    <mergeCell ref="E4:E5"/>
    <mergeCell ref="F4:F5"/>
    <mergeCell ref="G4:G5"/>
    <mergeCell ref="H4:H5"/>
  </mergeCells>
  <phoneticPr fontId="2"/>
  <pageMargins left="0.48" right="0.59055118110236227" top="0.59055118110236227" bottom="0.39370078740157483" header="0.51181102362204722" footer="0.31496062992125984"/>
  <pageSetup paperSize="9" scale="85" orientation="landscape" horizontalDpi="429496729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view="pageBreakPreview" zoomScale="85" zoomScaleNormal="75" zoomScaleSheetLayoutView="85" workbookViewId="0">
      <selection activeCell="A2" sqref="A2"/>
    </sheetView>
  </sheetViews>
  <sheetFormatPr defaultRowHeight="12.6"/>
  <cols>
    <col min="1" max="1" width="4.21875" style="1" customWidth="1"/>
    <col min="2" max="2" width="4.6640625" style="1" customWidth="1"/>
    <col min="3" max="3" width="14.109375" style="1" customWidth="1"/>
    <col min="4" max="18" width="9.109375" style="1" customWidth="1"/>
    <col min="19" max="19" width="2.33203125" style="1" customWidth="1"/>
    <col min="20" max="256" width="8.88671875" style="1"/>
    <col min="257" max="257" width="4.21875" style="1" customWidth="1"/>
    <col min="258" max="258" width="4.6640625" style="1" customWidth="1"/>
    <col min="259" max="259" width="14.109375" style="1" customWidth="1"/>
    <col min="260" max="274" width="9.109375" style="1" customWidth="1"/>
    <col min="275" max="275" width="2.33203125" style="1" customWidth="1"/>
    <col min="276" max="512" width="8.88671875" style="1"/>
    <col min="513" max="513" width="4.21875" style="1" customWidth="1"/>
    <col min="514" max="514" width="4.6640625" style="1" customWidth="1"/>
    <col min="515" max="515" width="14.109375" style="1" customWidth="1"/>
    <col min="516" max="530" width="9.109375" style="1" customWidth="1"/>
    <col min="531" max="531" width="2.33203125" style="1" customWidth="1"/>
    <col min="532" max="768" width="8.88671875" style="1"/>
    <col min="769" max="769" width="4.21875" style="1" customWidth="1"/>
    <col min="770" max="770" width="4.6640625" style="1" customWidth="1"/>
    <col min="771" max="771" width="14.109375" style="1" customWidth="1"/>
    <col min="772" max="786" width="9.109375" style="1" customWidth="1"/>
    <col min="787" max="787" width="2.33203125" style="1" customWidth="1"/>
    <col min="788" max="1024" width="8.88671875" style="1"/>
    <col min="1025" max="1025" width="4.21875" style="1" customWidth="1"/>
    <col min="1026" max="1026" width="4.6640625" style="1" customWidth="1"/>
    <col min="1027" max="1027" width="14.109375" style="1" customWidth="1"/>
    <col min="1028" max="1042" width="9.109375" style="1" customWidth="1"/>
    <col min="1043" max="1043" width="2.33203125" style="1" customWidth="1"/>
    <col min="1044" max="1280" width="8.88671875" style="1"/>
    <col min="1281" max="1281" width="4.21875" style="1" customWidth="1"/>
    <col min="1282" max="1282" width="4.6640625" style="1" customWidth="1"/>
    <col min="1283" max="1283" width="14.109375" style="1" customWidth="1"/>
    <col min="1284" max="1298" width="9.109375" style="1" customWidth="1"/>
    <col min="1299" max="1299" width="2.33203125" style="1" customWidth="1"/>
    <col min="1300" max="1536" width="8.88671875" style="1"/>
    <col min="1537" max="1537" width="4.21875" style="1" customWidth="1"/>
    <col min="1538" max="1538" width="4.6640625" style="1" customWidth="1"/>
    <col min="1539" max="1539" width="14.109375" style="1" customWidth="1"/>
    <col min="1540" max="1554" width="9.109375" style="1" customWidth="1"/>
    <col min="1555" max="1555" width="2.33203125" style="1" customWidth="1"/>
    <col min="1556" max="1792" width="8.88671875" style="1"/>
    <col min="1793" max="1793" width="4.21875" style="1" customWidth="1"/>
    <col min="1794" max="1794" width="4.6640625" style="1" customWidth="1"/>
    <col min="1795" max="1795" width="14.109375" style="1" customWidth="1"/>
    <col min="1796" max="1810" width="9.109375" style="1" customWidth="1"/>
    <col min="1811" max="1811" width="2.33203125" style="1" customWidth="1"/>
    <col min="1812" max="2048" width="8.88671875" style="1"/>
    <col min="2049" max="2049" width="4.21875" style="1" customWidth="1"/>
    <col min="2050" max="2050" width="4.6640625" style="1" customWidth="1"/>
    <col min="2051" max="2051" width="14.109375" style="1" customWidth="1"/>
    <col min="2052" max="2066" width="9.109375" style="1" customWidth="1"/>
    <col min="2067" max="2067" width="2.33203125" style="1" customWidth="1"/>
    <col min="2068" max="2304" width="8.88671875" style="1"/>
    <col min="2305" max="2305" width="4.21875" style="1" customWidth="1"/>
    <col min="2306" max="2306" width="4.6640625" style="1" customWidth="1"/>
    <col min="2307" max="2307" width="14.109375" style="1" customWidth="1"/>
    <col min="2308" max="2322" width="9.109375" style="1" customWidth="1"/>
    <col min="2323" max="2323" width="2.33203125" style="1" customWidth="1"/>
    <col min="2324" max="2560" width="8.88671875" style="1"/>
    <col min="2561" max="2561" width="4.21875" style="1" customWidth="1"/>
    <col min="2562" max="2562" width="4.6640625" style="1" customWidth="1"/>
    <col min="2563" max="2563" width="14.109375" style="1" customWidth="1"/>
    <col min="2564" max="2578" width="9.109375" style="1" customWidth="1"/>
    <col min="2579" max="2579" width="2.33203125" style="1" customWidth="1"/>
    <col min="2580" max="2816" width="8.88671875" style="1"/>
    <col min="2817" max="2817" width="4.21875" style="1" customWidth="1"/>
    <col min="2818" max="2818" width="4.6640625" style="1" customWidth="1"/>
    <col min="2819" max="2819" width="14.109375" style="1" customWidth="1"/>
    <col min="2820" max="2834" width="9.109375" style="1" customWidth="1"/>
    <col min="2835" max="2835" width="2.33203125" style="1" customWidth="1"/>
    <col min="2836" max="3072" width="8.88671875" style="1"/>
    <col min="3073" max="3073" width="4.21875" style="1" customWidth="1"/>
    <col min="3074" max="3074" width="4.6640625" style="1" customWidth="1"/>
    <col min="3075" max="3075" width="14.109375" style="1" customWidth="1"/>
    <col min="3076" max="3090" width="9.109375" style="1" customWidth="1"/>
    <col min="3091" max="3091" width="2.33203125" style="1" customWidth="1"/>
    <col min="3092" max="3328" width="8.88671875" style="1"/>
    <col min="3329" max="3329" width="4.21875" style="1" customWidth="1"/>
    <col min="3330" max="3330" width="4.6640625" style="1" customWidth="1"/>
    <col min="3331" max="3331" width="14.109375" style="1" customWidth="1"/>
    <col min="3332" max="3346" width="9.109375" style="1" customWidth="1"/>
    <col min="3347" max="3347" width="2.33203125" style="1" customWidth="1"/>
    <col min="3348" max="3584" width="8.88671875" style="1"/>
    <col min="3585" max="3585" width="4.21875" style="1" customWidth="1"/>
    <col min="3586" max="3586" width="4.6640625" style="1" customWidth="1"/>
    <col min="3587" max="3587" width="14.109375" style="1" customWidth="1"/>
    <col min="3588" max="3602" width="9.109375" style="1" customWidth="1"/>
    <col min="3603" max="3603" width="2.33203125" style="1" customWidth="1"/>
    <col min="3604" max="3840" width="8.88671875" style="1"/>
    <col min="3841" max="3841" width="4.21875" style="1" customWidth="1"/>
    <col min="3842" max="3842" width="4.6640625" style="1" customWidth="1"/>
    <col min="3843" max="3843" width="14.109375" style="1" customWidth="1"/>
    <col min="3844" max="3858" width="9.109375" style="1" customWidth="1"/>
    <col min="3859" max="3859" width="2.33203125" style="1" customWidth="1"/>
    <col min="3860" max="4096" width="8.88671875" style="1"/>
    <col min="4097" max="4097" width="4.21875" style="1" customWidth="1"/>
    <col min="4098" max="4098" width="4.6640625" style="1" customWidth="1"/>
    <col min="4099" max="4099" width="14.109375" style="1" customWidth="1"/>
    <col min="4100" max="4114" width="9.109375" style="1" customWidth="1"/>
    <col min="4115" max="4115" width="2.33203125" style="1" customWidth="1"/>
    <col min="4116" max="4352" width="8.88671875" style="1"/>
    <col min="4353" max="4353" width="4.21875" style="1" customWidth="1"/>
    <col min="4354" max="4354" width="4.6640625" style="1" customWidth="1"/>
    <col min="4355" max="4355" width="14.109375" style="1" customWidth="1"/>
    <col min="4356" max="4370" width="9.109375" style="1" customWidth="1"/>
    <col min="4371" max="4371" width="2.33203125" style="1" customWidth="1"/>
    <col min="4372" max="4608" width="8.88671875" style="1"/>
    <col min="4609" max="4609" width="4.21875" style="1" customWidth="1"/>
    <col min="4610" max="4610" width="4.6640625" style="1" customWidth="1"/>
    <col min="4611" max="4611" width="14.109375" style="1" customWidth="1"/>
    <col min="4612" max="4626" width="9.109375" style="1" customWidth="1"/>
    <col min="4627" max="4627" width="2.33203125" style="1" customWidth="1"/>
    <col min="4628" max="4864" width="8.88671875" style="1"/>
    <col min="4865" max="4865" width="4.21875" style="1" customWidth="1"/>
    <col min="4866" max="4866" width="4.6640625" style="1" customWidth="1"/>
    <col min="4867" max="4867" width="14.109375" style="1" customWidth="1"/>
    <col min="4868" max="4882" width="9.109375" style="1" customWidth="1"/>
    <col min="4883" max="4883" width="2.33203125" style="1" customWidth="1"/>
    <col min="4884" max="5120" width="8.88671875" style="1"/>
    <col min="5121" max="5121" width="4.21875" style="1" customWidth="1"/>
    <col min="5122" max="5122" width="4.6640625" style="1" customWidth="1"/>
    <col min="5123" max="5123" width="14.109375" style="1" customWidth="1"/>
    <col min="5124" max="5138" width="9.109375" style="1" customWidth="1"/>
    <col min="5139" max="5139" width="2.33203125" style="1" customWidth="1"/>
    <col min="5140" max="5376" width="8.88671875" style="1"/>
    <col min="5377" max="5377" width="4.21875" style="1" customWidth="1"/>
    <col min="5378" max="5378" width="4.6640625" style="1" customWidth="1"/>
    <col min="5379" max="5379" width="14.109375" style="1" customWidth="1"/>
    <col min="5380" max="5394" width="9.109375" style="1" customWidth="1"/>
    <col min="5395" max="5395" width="2.33203125" style="1" customWidth="1"/>
    <col min="5396" max="5632" width="8.88671875" style="1"/>
    <col min="5633" max="5633" width="4.21875" style="1" customWidth="1"/>
    <col min="5634" max="5634" width="4.6640625" style="1" customWidth="1"/>
    <col min="5635" max="5635" width="14.109375" style="1" customWidth="1"/>
    <col min="5636" max="5650" width="9.109375" style="1" customWidth="1"/>
    <col min="5651" max="5651" width="2.33203125" style="1" customWidth="1"/>
    <col min="5652" max="5888" width="8.88671875" style="1"/>
    <col min="5889" max="5889" width="4.21875" style="1" customWidth="1"/>
    <col min="5890" max="5890" width="4.6640625" style="1" customWidth="1"/>
    <col min="5891" max="5891" width="14.109375" style="1" customWidth="1"/>
    <col min="5892" max="5906" width="9.109375" style="1" customWidth="1"/>
    <col min="5907" max="5907" width="2.33203125" style="1" customWidth="1"/>
    <col min="5908" max="6144" width="8.88671875" style="1"/>
    <col min="6145" max="6145" width="4.21875" style="1" customWidth="1"/>
    <col min="6146" max="6146" width="4.6640625" style="1" customWidth="1"/>
    <col min="6147" max="6147" width="14.109375" style="1" customWidth="1"/>
    <col min="6148" max="6162" width="9.109375" style="1" customWidth="1"/>
    <col min="6163" max="6163" width="2.33203125" style="1" customWidth="1"/>
    <col min="6164" max="6400" width="8.88671875" style="1"/>
    <col min="6401" max="6401" width="4.21875" style="1" customWidth="1"/>
    <col min="6402" max="6402" width="4.6640625" style="1" customWidth="1"/>
    <col min="6403" max="6403" width="14.109375" style="1" customWidth="1"/>
    <col min="6404" max="6418" width="9.109375" style="1" customWidth="1"/>
    <col min="6419" max="6419" width="2.33203125" style="1" customWidth="1"/>
    <col min="6420" max="6656" width="8.88671875" style="1"/>
    <col min="6657" max="6657" width="4.21875" style="1" customWidth="1"/>
    <col min="6658" max="6658" width="4.6640625" style="1" customWidth="1"/>
    <col min="6659" max="6659" width="14.109375" style="1" customWidth="1"/>
    <col min="6660" max="6674" width="9.109375" style="1" customWidth="1"/>
    <col min="6675" max="6675" width="2.33203125" style="1" customWidth="1"/>
    <col min="6676" max="6912" width="8.88671875" style="1"/>
    <col min="6913" max="6913" width="4.21875" style="1" customWidth="1"/>
    <col min="6914" max="6914" width="4.6640625" style="1" customWidth="1"/>
    <col min="6915" max="6915" width="14.109375" style="1" customWidth="1"/>
    <col min="6916" max="6930" width="9.109375" style="1" customWidth="1"/>
    <col min="6931" max="6931" width="2.33203125" style="1" customWidth="1"/>
    <col min="6932" max="7168" width="8.88671875" style="1"/>
    <col min="7169" max="7169" width="4.21875" style="1" customWidth="1"/>
    <col min="7170" max="7170" width="4.6640625" style="1" customWidth="1"/>
    <col min="7171" max="7171" width="14.109375" style="1" customWidth="1"/>
    <col min="7172" max="7186" width="9.109375" style="1" customWidth="1"/>
    <col min="7187" max="7187" width="2.33203125" style="1" customWidth="1"/>
    <col min="7188" max="7424" width="8.88671875" style="1"/>
    <col min="7425" max="7425" width="4.21875" style="1" customWidth="1"/>
    <col min="7426" max="7426" width="4.6640625" style="1" customWidth="1"/>
    <col min="7427" max="7427" width="14.109375" style="1" customWidth="1"/>
    <col min="7428" max="7442" width="9.109375" style="1" customWidth="1"/>
    <col min="7443" max="7443" width="2.33203125" style="1" customWidth="1"/>
    <col min="7444" max="7680" width="8.88671875" style="1"/>
    <col min="7681" max="7681" width="4.21875" style="1" customWidth="1"/>
    <col min="7682" max="7682" width="4.6640625" style="1" customWidth="1"/>
    <col min="7683" max="7683" width="14.109375" style="1" customWidth="1"/>
    <col min="7684" max="7698" width="9.109375" style="1" customWidth="1"/>
    <col min="7699" max="7699" width="2.33203125" style="1" customWidth="1"/>
    <col min="7700" max="7936" width="8.88671875" style="1"/>
    <col min="7937" max="7937" width="4.21875" style="1" customWidth="1"/>
    <col min="7938" max="7938" width="4.6640625" style="1" customWidth="1"/>
    <col min="7939" max="7939" width="14.109375" style="1" customWidth="1"/>
    <col min="7940" max="7954" width="9.109375" style="1" customWidth="1"/>
    <col min="7955" max="7955" width="2.33203125" style="1" customWidth="1"/>
    <col min="7956" max="8192" width="8.88671875" style="1"/>
    <col min="8193" max="8193" width="4.21875" style="1" customWidth="1"/>
    <col min="8194" max="8194" width="4.6640625" style="1" customWidth="1"/>
    <col min="8195" max="8195" width="14.109375" style="1" customWidth="1"/>
    <col min="8196" max="8210" width="9.109375" style="1" customWidth="1"/>
    <col min="8211" max="8211" width="2.33203125" style="1" customWidth="1"/>
    <col min="8212" max="8448" width="8.88671875" style="1"/>
    <col min="8449" max="8449" width="4.21875" style="1" customWidth="1"/>
    <col min="8450" max="8450" width="4.6640625" style="1" customWidth="1"/>
    <col min="8451" max="8451" width="14.109375" style="1" customWidth="1"/>
    <col min="8452" max="8466" width="9.109375" style="1" customWidth="1"/>
    <col min="8467" max="8467" width="2.33203125" style="1" customWidth="1"/>
    <col min="8468" max="8704" width="8.88671875" style="1"/>
    <col min="8705" max="8705" width="4.21875" style="1" customWidth="1"/>
    <col min="8706" max="8706" width="4.6640625" style="1" customWidth="1"/>
    <col min="8707" max="8707" width="14.109375" style="1" customWidth="1"/>
    <col min="8708" max="8722" width="9.109375" style="1" customWidth="1"/>
    <col min="8723" max="8723" width="2.33203125" style="1" customWidth="1"/>
    <col min="8724" max="8960" width="8.88671875" style="1"/>
    <col min="8961" max="8961" width="4.21875" style="1" customWidth="1"/>
    <col min="8962" max="8962" width="4.6640625" style="1" customWidth="1"/>
    <col min="8963" max="8963" width="14.109375" style="1" customWidth="1"/>
    <col min="8964" max="8978" width="9.109375" style="1" customWidth="1"/>
    <col min="8979" max="8979" width="2.33203125" style="1" customWidth="1"/>
    <col min="8980" max="9216" width="8.88671875" style="1"/>
    <col min="9217" max="9217" width="4.21875" style="1" customWidth="1"/>
    <col min="9218" max="9218" width="4.6640625" style="1" customWidth="1"/>
    <col min="9219" max="9219" width="14.109375" style="1" customWidth="1"/>
    <col min="9220" max="9234" width="9.109375" style="1" customWidth="1"/>
    <col min="9235" max="9235" width="2.33203125" style="1" customWidth="1"/>
    <col min="9236" max="9472" width="8.88671875" style="1"/>
    <col min="9473" max="9473" width="4.21875" style="1" customWidth="1"/>
    <col min="9474" max="9474" width="4.6640625" style="1" customWidth="1"/>
    <col min="9475" max="9475" width="14.109375" style="1" customWidth="1"/>
    <col min="9476" max="9490" width="9.109375" style="1" customWidth="1"/>
    <col min="9491" max="9491" width="2.33203125" style="1" customWidth="1"/>
    <col min="9492" max="9728" width="8.88671875" style="1"/>
    <col min="9729" max="9729" width="4.21875" style="1" customWidth="1"/>
    <col min="9730" max="9730" width="4.6640625" style="1" customWidth="1"/>
    <col min="9731" max="9731" width="14.109375" style="1" customWidth="1"/>
    <col min="9732" max="9746" width="9.109375" style="1" customWidth="1"/>
    <col min="9747" max="9747" width="2.33203125" style="1" customWidth="1"/>
    <col min="9748" max="9984" width="8.88671875" style="1"/>
    <col min="9985" max="9985" width="4.21875" style="1" customWidth="1"/>
    <col min="9986" max="9986" width="4.6640625" style="1" customWidth="1"/>
    <col min="9987" max="9987" width="14.109375" style="1" customWidth="1"/>
    <col min="9988" max="10002" width="9.109375" style="1" customWidth="1"/>
    <col min="10003" max="10003" width="2.33203125" style="1" customWidth="1"/>
    <col min="10004" max="10240" width="8.88671875" style="1"/>
    <col min="10241" max="10241" width="4.21875" style="1" customWidth="1"/>
    <col min="10242" max="10242" width="4.6640625" style="1" customWidth="1"/>
    <col min="10243" max="10243" width="14.109375" style="1" customWidth="1"/>
    <col min="10244" max="10258" width="9.109375" style="1" customWidth="1"/>
    <col min="10259" max="10259" width="2.33203125" style="1" customWidth="1"/>
    <col min="10260" max="10496" width="8.88671875" style="1"/>
    <col min="10497" max="10497" width="4.21875" style="1" customWidth="1"/>
    <col min="10498" max="10498" width="4.6640625" style="1" customWidth="1"/>
    <col min="10499" max="10499" width="14.109375" style="1" customWidth="1"/>
    <col min="10500" max="10514" width="9.109375" style="1" customWidth="1"/>
    <col min="10515" max="10515" width="2.33203125" style="1" customWidth="1"/>
    <col min="10516" max="10752" width="8.88671875" style="1"/>
    <col min="10753" max="10753" width="4.21875" style="1" customWidth="1"/>
    <col min="10754" max="10754" width="4.6640625" style="1" customWidth="1"/>
    <col min="10755" max="10755" width="14.109375" style="1" customWidth="1"/>
    <col min="10756" max="10770" width="9.109375" style="1" customWidth="1"/>
    <col min="10771" max="10771" width="2.33203125" style="1" customWidth="1"/>
    <col min="10772" max="11008" width="8.88671875" style="1"/>
    <col min="11009" max="11009" width="4.21875" style="1" customWidth="1"/>
    <col min="11010" max="11010" width="4.6640625" style="1" customWidth="1"/>
    <col min="11011" max="11011" width="14.109375" style="1" customWidth="1"/>
    <col min="11012" max="11026" width="9.109375" style="1" customWidth="1"/>
    <col min="11027" max="11027" width="2.33203125" style="1" customWidth="1"/>
    <col min="11028" max="11264" width="8.88671875" style="1"/>
    <col min="11265" max="11265" width="4.21875" style="1" customWidth="1"/>
    <col min="11266" max="11266" width="4.6640625" style="1" customWidth="1"/>
    <col min="11267" max="11267" width="14.109375" style="1" customWidth="1"/>
    <col min="11268" max="11282" width="9.109375" style="1" customWidth="1"/>
    <col min="11283" max="11283" width="2.33203125" style="1" customWidth="1"/>
    <col min="11284" max="11520" width="8.88671875" style="1"/>
    <col min="11521" max="11521" width="4.21875" style="1" customWidth="1"/>
    <col min="11522" max="11522" width="4.6640625" style="1" customWidth="1"/>
    <col min="11523" max="11523" width="14.109375" style="1" customWidth="1"/>
    <col min="11524" max="11538" width="9.109375" style="1" customWidth="1"/>
    <col min="11539" max="11539" width="2.33203125" style="1" customWidth="1"/>
    <col min="11540" max="11776" width="8.88671875" style="1"/>
    <col min="11777" max="11777" width="4.21875" style="1" customWidth="1"/>
    <col min="11778" max="11778" width="4.6640625" style="1" customWidth="1"/>
    <col min="11779" max="11779" width="14.109375" style="1" customWidth="1"/>
    <col min="11780" max="11794" width="9.109375" style="1" customWidth="1"/>
    <col min="11795" max="11795" width="2.33203125" style="1" customWidth="1"/>
    <col min="11796" max="12032" width="8.88671875" style="1"/>
    <col min="12033" max="12033" width="4.21875" style="1" customWidth="1"/>
    <col min="12034" max="12034" width="4.6640625" style="1" customWidth="1"/>
    <col min="12035" max="12035" width="14.109375" style="1" customWidth="1"/>
    <col min="12036" max="12050" width="9.109375" style="1" customWidth="1"/>
    <col min="12051" max="12051" width="2.33203125" style="1" customWidth="1"/>
    <col min="12052" max="12288" width="8.88671875" style="1"/>
    <col min="12289" max="12289" width="4.21875" style="1" customWidth="1"/>
    <col min="12290" max="12290" width="4.6640625" style="1" customWidth="1"/>
    <col min="12291" max="12291" width="14.109375" style="1" customWidth="1"/>
    <col min="12292" max="12306" width="9.109375" style="1" customWidth="1"/>
    <col min="12307" max="12307" width="2.33203125" style="1" customWidth="1"/>
    <col min="12308" max="12544" width="8.88671875" style="1"/>
    <col min="12545" max="12545" width="4.21875" style="1" customWidth="1"/>
    <col min="12546" max="12546" width="4.6640625" style="1" customWidth="1"/>
    <col min="12547" max="12547" width="14.109375" style="1" customWidth="1"/>
    <col min="12548" max="12562" width="9.109375" style="1" customWidth="1"/>
    <col min="12563" max="12563" width="2.33203125" style="1" customWidth="1"/>
    <col min="12564" max="12800" width="8.88671875" style="1"/>
    <col min="12801" max="12801" width="4.21875" style="1" customWidth="1"/>
    <col min="12802" max="12802" width="4.6640625" style="1" customWidth="1"/>
    <col min="12803" max="12803" width="14.109375" style="1" customWidth="1"/>
    <col min="12804" max="12818" width="9.109375" style="1" customWidth="1"/>
    <col min="12819" max="12819" width="2.33203125" style="1" customWidth="1"/>
    <col min="12820" max="13056" width="8.88671875" style="1"/>
    <col min="13057" max="13057" width="4.21875" style="1" customWidth="1"/>
    <col min="13058" max="13058" width="4.6640625" style="1" customWidth="1"/>
    <col min="13059" max="13059" width="14.109375" style="1" customWidth="1"/>
    <col min="13060" max="13074" width="9.109375" style="1" customWidth="1"/>
    <col min="13075" max="13075" width="2.33203125" style="1" customWidth="1"/>
    <col min="13076" max="13312" width="8.88671875" style="1"/>
    <col min="13313" max="13313" width="4.21875" style="1" customWidth="1"/>
    <col min="13314" max="13314" width="4.6640625" style="1" customWidth="1"/>
    <col min="13315" max="13315" width="14.109375" style="1" customWidth="1"/>
    <col min="13316" max="13330" width="9.109375" style="1" customWidth="1"/>
    <col min="13331" max="13331" width="2.33203125" style="1" customWidth="1"/>
    <col min="13332" max="13568" width="8.88671875" style="1"/>
    <col min="13569" max="13569" width="4.21875" style="1" customWidth="1"/>
    <col min="13570" max="13570" width="4.6640625" style="1" customWidth="1"/>
    <col min="13571" max="13571" width="14.109375" style="1" customWidth="1"/>
    <col min="13572" max="13586" width="9.109375" style="1" customWidth="1"/>
    <col min="13587" max="13587" width="2.33203125" style="1" customWidth="1"/>
    <col min="13588" max="13824" width="8.88671875" style="1"/>
    <col min="13825" max="13825" width="4.21875" style="1" customWidth="1"/>
    <col min="13826" max="13826" width="4.6640625" style="1" customWidth="1"/>
    <col min="13827" max="13827" width="14.109375" style="1" customWidth="1"/>
    <col min="13828" max="13842" width="9.109375" style="1" customWidth="1"/>
    <col min="13843" max="13843" width="2.33203125" style="1" customWidth="1"/>
    <col min="13844" max="14080" width="8.88671875" style="1"/>
    <col min="14081" max="14081" width="4.21875" style="1" customWidth="1"/>
    <col min="14082" max="14082" width="4.6640625" style="1" customWidth="1"/>
    <col min="14083" max="14083" width="14.109375" style="1" customWidth="1"/>
    <col min="14084" max="14098" width="9.109375" style="1" customWidth="1"/>
    <col min="14099" max="14099" width="2.33203125" style="1" customWidth="1"/>
    <col min="14100" max="14336" width="8.88671875" style="1"/>
    <col min="14337" max="14337" width="4.21875" style="1" customWidth="1"/>
    <col min="14338" max="14338" width="4.6640625" style="1" customWidth="1"/>
    <col min="14339" max="14339" width="14.109375" style="1" customWidth="1"/>
    <col min="14340" max="14354" width="9.109375" style="1" customWidth="1"/>
    <col min="14355" max="14355" width="2.33203125" style="1" customWidth="1"/>
    <col min="14356" max="14592" width="8.88671875" style="1"/>
    <col min="14593" max="14593" width="4.21875" style="1" customWidth="1"/>
    <col min="14594" max="14594" width="4.6640625" style="1" customWidth="1"/>
    <col min="14595" max="14595" width="14.109375" style="1" customWidth="1"/>
    <col min="14596" max="14610" width="9.109375" style="1" customWidth="1"/>
    <col min="14611" max="14611" width="2.33203125" style="1" customWidth="1"/>
    <col min="14612" max="14848" width="8.88671875" style="1"/>
    <col min="14849" max="14849" width="4.21875" style="1" customWidth="1"/>
    <col min="14850" max="14850" width="4.6640625" style="1" customWidth="1"/>
    <col min="14851" max="14851" width="14.109375" style="1" customWidth="1"/>
    <col min="14852" max="14866" width="9.109375" style="1" customWidth="1"/>
    <col min="14867" max="14867" width="2.33203125" style="1" customWidth="1"/>
    <col min="14868" max="15104" width="8.88671875" style="1"/>
    <col min="15105" max="15105" width="4.21875" style="1" customWidth="1"/>
    <col min="15106" max="15106" width="4.6640625" style="1" customWidth="1"/>
    <col min="15107" max="15107" width="14.109375" style="1" customWidth="1"/>
    <col min="15108" max="15122" width="9.109375" style="1" customWidth="1"/>
    <col min="15123" max="15123" width="2.33203125" style="1" customWidth="1"/>
    <col min="15124" max="15360" width="8.88671875" style="1"/>
    <col min="15361" max="15361" width="4.21875" style="1" customWidth="1"/>
    <col min="15362" max="15362" width="4.6640625" style="1" customWidth="1"/>
    <col min="15363" max="15363" width="14.109375" style="1" customWidth="1"/>
    <col min="15364" max="15378" width="9.109375" style="1" customWidth="1"/>
    <col min="15379" max="15379" width="2.33203125" style="1" customWidth="1"/>
    <col min="15380" max="15616" width="8.88671875" style="1"/>
    <col min="15617" max="15617" width="4.21875" style="1" customWidth="1"/>
    <col min="15618" max="15618" width="4.6640625" style="1" customWidth="1"/>
    <col min="15619" max="15619" width="14.109375" style="1" customWidth="1"/>
    <col min="15620" max="15634" width="9.109375" style="1" customWidth="1"/>
    <col min="15635" max="15635" width="2.33203125" style="1" customWidth="1"/>
    <col min="15636" max="15872" width="8.88671875" style="1"/>
    <col min="15873" max="15873" width="4.21875" style="1" customWidth="1"/>
    <col min="15874" max="15874" width="4.6640625" style="1" customWidth="1"/>
    <col min="15875" max="15875" width="14.109375" style="1" customWidth="1"/>
    <col min="15876" max="15890" width="9.109375" style="1" customWidth="1"/>
    <col min="15891" max="15891" width="2.33203125" style="1" customWidth="1"/>
    <col min="15892" max="16128" width="8.88671875" style="1"/>
    <col min="16129" max="16129" width="4.21875" style="1" customWidth="1"/>
    <col min="16130" max="16130" width="4.6640625" style="1" customWidth="1"/>
    <col min="16131" max="16131" width="14.109375" style="1" customWidth="1"/>
    <col min="16132" max="16146" width="9.109375" style="1" customWidth="1"/>
    <col min="16147" max="16147" width="2.33203125" style="1" customWidth="1"/>
    <col min="16148" max="16384" width="8.88671875" style="1"/>
  </cols>
  <sheetData>
    <row r="1" spans="1:18" s="109" customFormat="1" ht="20.25" customHeight="1">
      <c r="A1" s="13"/>
      <c r="B1" s="13"/>
    </row>
    <row r="2" spans="1:18" ht="20.25" customHeight="1">
      <c r="A2" s="109" t="s">
        <v>372</v>
      </c>
    </row>
    <row r="3" spans="1:18" s="170" customFormat="1" ht="13.2" customHeight="1" thickBot="1">
      <c r="A3" s="499" t="s">
        <v>340</v>
      </c>
      <c r="B3" s="500"/>
      <c r="C3" s="503" t="s">
        <v>341</v>
      </c>
      <c r="D3" s="506" t="s">
        <v>342</v>
      </c>
      <c r="E3" s="507"/>
      <c r="F3" s="508"/>
      <c r="G3" s="509" t="s">
        <v>343</v>
      </c>
      <c r="H3" s="507"/>
      <c r="I3" s="507"/>
      <c r="J3" s="497"/>
      <c r="K3" s="509" t="s">
        <v>344</v>
      </c>
      <c r="L3" s="507"/>
      <c r="M3" s="507"/>
      <c r="N3" s="507"/>
      <c r="O3" s="507"/>
      <c r="P3" s="507"/>
      <c r="Q3" s="507"/>
      <c r="R3" s="510"/>
    </row>
    <row r="4" spans="1:18" s="170" customFormat="1" ht="14.4" customHeight="1">
      <c r="A4" s="501"/>
      <c r="B4" s="502"/>
      <c r="C4" s="504"/>
      <c r="D4" s="487" t="s">
        <v>345</v>
      </c>
      <c r="E4" s="489" t="s">
        <v>346</v>
      </c>
      <c r="F4" s="489" t="s">
        <v>347</v>
      </c>
      <c r="G4" s="489" t="s">
        <v>348</v>
      </c>
      <c r="H4" s="489" t="s">
        <v>349</v>
      </c>
      <c r="I4" s="491" t="s">
        <v>350</v>
      </c>
      <c r="J4" s="493" t="s">
        <v>351</v>
      </c>
      <c r="K4" s="497" t="s">
        <v>352</v>
      </c>
      <c r="L4" s="489" t="s">
        <v>353</v>
      </c>
      <c r="M4" s="489" t="s">
        <v>354</v>
      </c>
      <c r="N4" s="489" t="s">
        <v>355</v>
      </c>
      <c r="O4" s="489" t="s">
        <v>356</v>
      </c>
      <c r="P4" s="489" t="s">
        <v>357</v>
      </c>
      <c r="Q4" s="491" t="s">
        <v>358</v>
      </c>
      <c r="R4" s="493" t="s">
        <v>351</v>
      </c>
    </row>
    <row r="5" spans="1:18" s="170" customFormat="1" ht="25.2">
      <c r="A5" s="362" t="s">
        <v>359</v>
      </c>
      <c r="B5" s="363" t="s">
        <v>48</v>
      </c>
      <c r="C5" s="505"/>
      <c r="D5" s="488"/>
      <c r="E5" s="490"/>
      <c r="F5" s="490"/>
      <c r="G5" s="490"/>
      <c r="H5" s="490"/>
      <c r="I5" s="492"/>
      <c r="J5" s="494"/>
      <c r="K5" s="498"/>
      <c r="L5" s="490"/>
      <c r="M5" s="490"/>
      <c r="N5" s="490"/>
      <c r="O5" s="490"/>
      <c r="P5" s="490"/>
      <c r="Q5" s="492"/>
      <c r="R5" s="494"/>
    </row>
    <row r="6" spans="1:18" ht="18" customHeight="1">
      <c r="A6" s="364"/>
      <c r="B6" s="495">
        <v>4</v>
      </c>
      <c r="C6" s="365" t="s">
        <v>360</v>
      </c>
      <c r="D6" s="365" t="s">
        <v>361</v>
      </c>
      <c r="E6" s="365" t="s">
        <v>361</v>
      </c>
      <c r="F6" s="365" t="s">
        <v>360</v>
      </c>
      <c r="G6" s="365" t="s">
        <v>361</v>
      </c>
      <c r="H6" s="365" t="s">
        <v>361</v>
      </c>
      <c r="I6" s="366" t="s">
        <v>362</v>
      </c>
      <c r="J6" s="367" t="s">
        <v>363</v>
      </c>
      <c r="K6" s="365" t="s">
        <v>361</v>
      </c>
      <c r="L6" s="365"/>
      <c r="M6" s="365" t="s">
        <v>361</v>
      </c>
      <c r="N6" s="365" t="s">
        <v>363</v>
      </c>
      <c r="O6" s="365" t="s">
        <v>363</v>
      </c>
      <c r="P6" s="365" t="s">
        <v>361</v>
      </c>
      <c r="Q6" s="366" t="s">
        <v>363</v>
      </c>
      <c r="R6" s="367" t="s">
        <v>363</v>
      </c>
    </row>
    <row r="7" spans="1:18" ht="18" customHeight="1">
      <c r="A7" s="364"/>
      <c r="B7" s="496"/>
      <c r="C7" s="368"/>
      <c r="D7" s="369" t="s">
        <v>364</v>
      </c>
      <c r="E7" s="369" t="s">
        <v>364</v>
      </c>
      <c r="F7" s="369" t="s">
        <v>365</v>
      </c>
      <c r="G7" s="369" t="s">
        <v>364</v>
      </c>
      <c r="H7" s="369" t="s">
        <v>364</v>
      </c>
      <c r="I7" s="370" t="s">
        <v>366</v>
      </c>
      <c r="J7" s="371" t="s">
        <v>367</v>
      </c>
      <c r="K7" s="369" t="s">
        <v>364</v>
      </c>
      <c r="L7" s="369"/>
      <c r="M7" s="369" t="s">
        <v>364</v>
      </c>
      <c r="N7" s="369" t="s">
        <v>367</v>
      </c>
      <c r="O7" s="369" t="s">
        <v>367</v>
      </c>
      <c r="P7" s="369" t="s">
        <v>364</v>
      </c>
      <c r="Q7" s="370" t="s">
        <v>367</v>
      </c>
      <c r="R7" s="371" t="s">
        <v>367</v>
      </c>
    </row>
    <row r="8" spans="1:18" ht="36" customHeight="1">
      <c r="A8" s="364"/>
      <c r="B8" s="372">
        <v>5</v>
      </c>
      <c r="C8" s="368"/>
      <c r="D8" s="369" t="s">
        <v>364</v>
      </c>
      <c r="E8" s="369" t="s">
        <v>364</v>
      </c>
      <c r="F8" s="369" t="s">
        <v>365</v>
      </c>
      <c r="G8" s="369" t="s">
        <v>364</v>
      </c>
      <c r="H8" s="369" t="s">
        <v>364</v>
      </c>
      <c r="I8" s="370" t="s">
        <v>366</v>
      </c>
      <c r="J8" s="371" t="s">
        <v>367</v>
      </c>
      <c r="K8" s="369" t="s">
        <v>364</v>
      </c>
      <c r="L8" s="369"/>
      <c r="M8" s="369" t="s">
        <v>364</v>
      </c>
      <c r="N8" s="369" t="s">
        <v>367</v>
      </c>
      <c r="O8" s="369" t="s">
        <v>367</v>
      </c>
      <c r="P8" s="369" t="s">
        <v>364</v>
      </c>
      <c r="Q8" s="370" t="s">
        <v>367</v>
      </c>
      <c r="R8" s="371" t="s">
        <v>367</v>
      </c>
    </row>
    <row r="9" spans="1:18" ht="36" customHeight="1">
      <c r="A9" s="364"/>
      <c r="B9" s="372">
        <v>6</v>
      </c>
      <c r="C9" s="368"/>
      <c r="D9" s="369" t="s">
        <v>364</v>
      </c>
      <c r="E9" s="369" t="s">
        <v>364</v>
      </c>
      <c r="F9" s="369" t="s">
        <v>365</v>
      </c>
      <c r="G9" s="369" t="s">
        <v>364</v>
      </c>
      <c r="H9" s="369" t="s">
        <v>364</v>
      </c>
      <c r="I9" s="370" t="s">
        <v>366</v>
      </c>
      <c r="J9" s="371" t="s">
        <v>367</v>
      </c>
      <c r="K9" s="369" t="s">
        <v>364</v>
      </c>
      <c r="L9" s="369"/>
      <c r="M9" s="369" t="s">
        <v>364</v>
      </c>
      <c r="N9" s="369" t="s">
        <v>367</v>
      </c>
      <c r="O9" s="369" t="s">
        <v>367</v>
      </c>
      <c r="P9" s="369" t="s">
        <v>364</v>
      </c>
      <c r="Q9" s="370" t="s">
        <v>367</v>
      </c>
      <c r="R9" s="371" t="s">
        <v>367</v>
      </c>
    </row>
    <row r="10" spans="1:18" ht="36" customHeight="1">
      <c r="A10" s="373" t="s">
        <v>373</v>
      </c>
      <c r="B10" s="372">
        <v>7</v>
      </c>
      <c r="C10" s="368"/>
      <c r="D10" s="369" t="s">
        <v>364</v>
      </c>
      <c r="E10" s="369" t="s">
        <v>364</v>
      </c>
      <c r="F10" s="369" t="s">
        <v>365</v>
      </c>
      <c r="G10" s="369" t="s">
        <v>364</v>
      </c>
      <c r="H10" s="369" t="s">
        <v>364</v>
      </c>
      <c r="I10" s="370" t="s">
        <v>366</v>
      </c>
      <c r="J10" s="371" t="s">
        <v>367</v>
      </c>
      <c r="K10" s="369" t="s">
        <v>364</v>
      </c>
      <c r="L10" s="369"/>
      <c r="M10" s="369" t="s">
        <v>364</v>
      </c>
      <c r="N10" s="369" t="s">
        <v>367</v>
      </c>
      <c r="O10" s="369" t="s">
        <v>367</v>
      </c>
      <c r="P10" s="369" t="s">
        <v>364</v>
      </c>
      <c r="Q10" s="370" t="s">
        <v>367</v>
      </c>
      <c r="R10" s="371" t="s">
        <v>367</v>
      </c>
    </row>
    <row r="11" spans="1:18" ht="36" customHeight="1">
      <c r="A11" s="373"/>
      <c r="B11" s="372">
        <v>8</v>
      </c>
      <c r="C11" s="368"/>
      <c r="D11" s="369" t="s">
        <v>364</v>
      </c>
      <c r="E11" s="369" t="s">
        <v>364</v>
      </c>
      <c r="F11" s="369" t="s">
        <v>365</v>
      </c>
      <c r="G11" s="369" t="s">
        <v>364</v>
      </c>
      <c r="H11" s="369" t="s">
        <v>364</v>
      </c>
      <c r="I11" s="370" t="s">
        <v>366</v>
      </c>
      <c r="J11" s="371" t="s">
        <v>367</v>
      </c>
      <c r="K11" s="369" t="s">
        <v>364</v>
      </c>
      <c r="L11" s="369"/>
      <c r="M11" s="369" t="s">
        <v>364</v>
      </c>
      <c r="N11" s="369" t="s">
        <v>367</v>
      </c>
      <c r="O11" s="369" t="s">
        <v>367</v>
      </c>
      <c r="P11" s="369" t="s">
        <v>364</v>
      </c>
      <c r="Q11" s="370" t="s">
        <v>367</v>
      </c>
      <c r="R11" s="371" t="s">
        <v>367</v>
      </c>
    </row>
    <row r="12" spans="1:18" ht="36" customHeight="1">
      <c r="A12" s="373" t="s">
        <v>369</v>
      </c>
      <c r="B12" s="372">
        <v>9</v>
      </c>
      <c r="C12" s="368"/>
      <c r="D12" s="369" t="s">
        <v>364</v>
      </c>
      <c r="E12" s="369" t="s">
        <v>364</v>
      </c>
      <c r="F12" s="369" t="s">
        <v>365</v>
      </c>
      <c r="G12" s="369" t="s">
        <v>364</v>
      </c>
      <c r="H12" s="369" t="s">
        <v>364</v>
      </c>
      <c r="I12" s="370" t="s">
        <v>366</v>
      </c>
      <c r="J12" s="371" t="s">
        <v>367</v>
      </c>
      <c r="K12" s="369" t="s">
        <v>364</v>
      </c>
      <c r="L12" s="369"/>
      <c r="M12" s="369" t="s">
        <v>364</v>
      </c>
      <c r="N12" s="369" t="s">
        <v>367</v>
      </c>
      <c r="O12" s="369" t="s">
        <v>367</v>
      </c>
      <c r="P12" s="369" t="s">
        <v>364</v>
      </c>
      <c r="Q12" s="370" t="s">
        <v>367</v>
      </c>
      <c r="R12" s="371" t="s">
        <v>367</v>
      </c>
    </row>
    <row r="13" spans="1:18" ht="36" customHeight="1">
      <c r="A13" s="373"/>
      <c r="B13" s="372">
        <v>10</v>
      </c>
      <c r="C13" s="368"/>
      <c r="D13" s="369" t="s">
        <v>364</v>
      </c>
      <c r="E13" s="369" t="s">
        <v>364</v>
      </c>
      <c r="F13" s="369" t="s">
        <v>365</v>
      </c>
      <c r="G13" s="369" t="s">
        <v>364</v>
      </c>
      <c r="H13" s="369" t="s">
        <v>364</v>
      </c>
      <c r="I13" s="370" t="s">
        <v>366</v>
      </c>
      <c r="J13" s="371" t="s">
        <v>367</v>
      </c>
      <c r="K13" s="369" t="s">
        <v>364</v>
      </c>
      <c r="L13" s="369"/>
      <c r="M13" s="369" t="s">
        <v>364</v>
      </c>
      <c r="N13" s="369" t="s">
        <v>367</v>
      </c>
      <c r="O13" s="369" t="s">
        <v>367</v>
      </c>
      <c r="P13" s="369" t="s">
        <v>364</v>
      </c>
      <c r="Q13" s="370" t="s">
        <v>367</v>
      </c>
      <c r="R13" s="371" t="s">
        <v>367</v>
      </c>
    </row>
    <row r="14" spans="1:18" ht="36" customHeight="1">
      <c r="A14" s="373" t="s">
        <v>370</v>
      </c>
      <c r="B14" s="372">
        <v>11</v>
      </c>
      <c r="C14" s="368"/>
      <c r="D14" s="369" t="s">
        <v>364</v>
      </c>
      <c r="E14" s="369" t="s">
        <v>364</v>
      </c>
      <c r="F14" s="369" t="s">
        <v>365</v>
      </c>
      <c r="G14" s="369" t="s">
        <v>364</v>
      </c>
      <c r="H14" s="369" t="s">
        <v>364</v>
      </c>
      <c r="I14" s="370" t="s">
        <v>366</v>
      </c>
      <c r="J14" s="371" t="s">
        <v>367</v>
      </c>
      <c r="K14" s="369" t="s">
        <v>364</v>
      </c>
      <c r="L14" s="369"/>
      <c r="M14" s="369" t="s">
        <v>364</v>
      </c>
      <c r="N14" s="369" t="s">
        <v>367</v>
      </c>
      <c r="O14" s="369" t="s">
        <v>367</v>
      </c>
      <c r="P14" s="369" t="s">
        <v>364</v>
      </c>
      <c r="Q14" s="370" t="s">
        <v>367</v>
      </c>
      <c r="R14" s="371" t="s">
        <v>367</v>
      </c>
    </row>
    <row r="15" spans="1:18" ht="36" customHeight="1">
      <c r="A15" s="373"/>
      <c r="B15" s="372">
        <v>12</v>
      </c>
      <c r="C15" s="368"/>
      <c r="D15" s="369" t="s">
        <v>364</v>
      </c>
      <c r="E15" s="369" t="s">
        <v>364</v>
      </c>
      <c r="F15" s="369" t="s">
        <v>365</v>
      </c>
      <c r="G15" s="369" t="s">
        <v>364</v>
      </c>
      <c r="H15" s="369" t="s">
        <v>364</v>
      </c>
      <c r="I15" s="370" t="s">
        <v>366</v>
      </c>
      <c r="J15" s="371" t="s">
        <v>367</v>
      </c>
      <c r="K15" s="369" t="s">
        <v>364</v>
      </c>
      <c r="L15" s="369"/>
      <c r="M15" s="369" t="s">
        <v>364</v>
      </c>
      <c r="N15" s="369" t="s">
        <v>367</v>
      </c>
      <c r="O15" s="369" t="s">
        <v>367</v>
      </c>
      <c r="P15" s="369" t="s">
        <v>364</v>
      </c>
      <c r="Q15" s="370" t="s">
        <v>367</v>
      </c>
      <c r="R15" s="371" t="s">
        <v>367</v>
      </c>
    </row>
    <row r="16" spans="1:18" ht="36" customHeight="1">
      <c r="A16" s="373"/>
      <c r="B16" s="372">
        <v>1</v>
      </c>
      <c r="C16" s="368"/>
      <c r="D16" s="369" t="s">
        <v>364</v>
      </c>
      <c r="E16" s="369" t="s">
        <v>364</v>
      </c>
      <c r="F16" s="369" t="s">
        <v>365</v>
      </c>
      <c r="G16" s="369" t="s">
        <v>364</v>
      </c>
      <c r="H16" s="369" t="s">
        <v>364</v>
      </c>
      <c r="I16" s="370" t="s">
        <v>366</v>
      </c>
      <c r="J16" s="371" t="s">
        <v>367</v>
      </c>
      <c r="K16" s="369" t="s">
        <v>364</v>
      </c>
      <c r="L16" s="369"/>
      <c r="M16" s="369" t="s">
        <v>364</v>
      </c>
      <c r="N16" s="369" t="s">
        <v>367</v>
      </c>
      <c r="O16" s="369" t="s">
        <v>367</v>
      </c>
      <c r="P16" s="369" t="s">
        <v>364</v>
      </c>
      <c r="Q16" s="370" t="s">
        <v>367</v>
      </c>
      <c r="R16" s="371" t="s">
        <v>367</v>
      </c>
    </row>
    <row r="17" spans="1:18" ht="36" customHeight="1">
      <c r="A17" s="373"/>
      <c r="B17" s="372">
        <v>2</v>
      </c>
      <c r="C17" s="368"/>
      <c r="D17" s="369" t="s">
        <v>364</v>
      </c>
      <c r="E17" s="369" t="s">
        <v>364</v>
      </c>
      <c r="F17" s="369" t="s">
        <v>365</v>
      </c>
      <c r="G17" s="369" t="s">
        <v>364</v>
      </c>
      <c r="H17" s="369" t="s">
        <v>364</v>
      </c>
      <c r="I17" s="370" t="s">
        <v>366</v>
      </c>
      <c r="J17" s="371" t="s">
        <v>367</v>
      </c>
      <c r="K17" s="369" t="s">
        <v>364</v>
      </c>
      <c r="L17" s="369"/>
      <c r="M17" s="369" t="s">
        <v>364</v>
      </c>
      <c r="N17" s="369" t="s">
        <v>367</v>
      </c>
      <c r="O17" s="369" t="s">
        <v>367</v>
      </c>
      <c r="P17" s="369" t="s">
        <v>364</v>
      </c>
      <c r="Q17" s="370" t="s">
        <v>367</v>
      </c>
      <c r="R17" s="371" t="s">
        <v>367</v>
      </c>
    </row>
    <row r="18" spans="1:18" ht="36" customHeight="1">
      <c r="A18" s="373"/>
      <c r="B18" s="372">
        <v>3</v>
      </c>
      <c r="C18" s="368"/>
      <c r="D18" s="369" t="s">
        <v>364</v>
      </c>
      <c r="E18" s="369" t="s">
        <v>364</v>
      </c>
      <c r="F18" s="369" t="s">
        <v>365</v>
      </c>
      <c r="G18" s="369" t="s">
        <v>364</v>
      </c>
      <c r="H18" s="369" t="s">
        <v>364</v>
      </c>
      <c r="I18" s="370" t="s">
        <v>366</v>
      </c>
      <c r="J18" s="371" t="s">
        <v>367</v>
      </c>
      <c r="K18" s="369" t="s">
        <v>364</v>
      </c>
      <c r="L18" s="369"/>
      <c r="M18" s="369" t="s">
        <v>364</v>
      </c>
      <c r="N18" s="369" t="s">
        <v>367</v>
      </c>
      <c r="O18" s="369" t="s">
        <v>367</v>
      </c>
      <c r="P18" s="369" t="s">
        <v>364</v>
      </c>
      <c r="Q18" s="370" t="s">
        <v>367</v>
      </c>
      <c r="R18" s="371" t="s">
        <v>367</v>
      </c>
    </row>
    <row r="19" spans="1:18" ht="36" customHeight="1" thickBot="1">
      <c r="A19" s="374"/>
      <c r="B19" s="375" t="s">
        <v>0</v>
      </c>
      <c r="C19" s="376"/>
      <c r="D19" s="369" t="s">
        <v>364</v>
      </c>
      <c r="E19" s="369" t="s">
        <v>364</v>
      </c>
      <c r="F19" s="369" t="s">
        <v>365</v>
      </c>
      <c r="G19" s="369" t="s">
        <v>364</v>
      </c>
      <c r="H19" s="369" t="s">
        <v>364</v>
      </c>
      <c r="I19" s="370" t="s">
        <v>366</v>
      </c>
      <c r="J19" s="377" t="s">
        <v>367</v>
      </c>
      <c r="K19" s="369" t="s">
        <v>364</v>
      </c>
      <c r="L19" s="369"/>
      <c r="M19" s="369" t="s">
        <v>364</v>
      </c>
      <c r="N19" s="369" t="s">
        <v>367</v>
      </c>
      <c r="O19" s="369" t="s">
        <v>367</v>
      </c>
      <c r="P19" s="369" t="s">
        <v>364</v>
      </c>
      <c r="Q19" s="370" t="s">
        <v>367</v>
      </c>
      <c r="R19" s="377" t="s">
        <v>367</v>
      </c>
    </row>
    <row r="20" spans="1:18">
      <c r="A20" s="378" t="s">
        <v>371</v>
      </c>
      <c r="B20" s="378"/>
      <c r="C20" s="378"/>
    </row>
    <row r="21" spans="1:18">
      <c r="A21" s="378" t="s">
        <v>789</v>
      </c>
      <c r="B21" s="378"/>
      <c r="C21" s="378"/>
    </row>
    <row r="22" spans="1:18">
      <c r="A22" s="378" t="s">
        <v>790</v>
      </c>
      <c r="B22" s="378"/>
      <c r="C22" s="378"/>
    </row>
    <row r="23" spans="1:18" ht="5.25" customHeight="1"/>
  </sheetData>
  <mergeCells count="21">
    <mergeCell ref="O4:O5"/>
    <mergeCell ref="P4:P5"/>
    <mergeCell ref="Q4:Q5"/>
    <mergeCell ref="R4:R5"/>
    <mergeCell ref="B6:B7"/>
    <mergeCell ref="I4:I5"/>
    <mergeCell ref="J4:J5"/>
    <mergeCell ref="K4:K5"/>
    <mergeCell ref="L4:L5"/>
    <mergeCell ref="M4:M5"/>
    <mergeCell ref="N4:N5"/>
    <mergeCell ref="A3:B4"/>
    <mergeCell ref="C3:C5"/>
    <mergeCell ref="D3:F3"/>
    <mergeCell ref="G3:J3"/>
    <mergeCell ref="K3:R3"/>
    <mergeCell ref="D4:D5"/>
    <mergeCell ref="E4:E5"/>
    <mergeCell ref="F4:F5"/>
    <mergeCell ref="G4:G5"/>
    <mergeCell ref="H4:H5"/>
  </mergeCells>
  <phoneticPr fontId="2"/>
  <pageMargins left="0.48" right="0.59055118110236227" top="0.59055118110236227" bottom="0.39370078740157483" header="0.51181102362204722" footer="0.31496062992125984"/>
  <pageSetup paperSize="9" scale="85" orientation="landscape" horizontalDpi="429496729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6"/>
  <sheetViews>
    <sheetView view="pageBreakPreview" zoomScaleNormal="100" zoomScaleSheetLayoutView="100" workbookViewId="0"/>
  </sheetViews>
  <sheetFormatPr defaultColWidth="8.88671875" defaultRowHeight="12.6"/>
  <cols>
    <col min="1" max="1" width="6.44140625" style="1" customWidth="1"/>
    <col min="2" max="2" width="5.6640625" style="1" customWidth="1"/>
    <col min="3" max="3" width="6.44140625" style="1" customWidth="1"/>
    <col min="4" max="4" width="6.109375" style="1" customWidth="1"/>
    <col min="5" max="5" width="5.44140625" style="1" customWidth="1"/>
    <col min="6" max="6" width="7.109375" style="1" customWidth="1"/>
    <col min="7" max="18" width="5.44140625" style="1" customWidth="1"/>
    <col min="19" max="20" width="5.6640625" style="1" customWidth="1"/>
    <col min="21" max="22" width="5.44140625" style="1" customWidth="1"/>
    <col min="23" max="27" width="5.88671875" style="1" customWidth="1"/>
    <col min="28" max="29" width="5.44140625" style="1" customWidth="1"/>
    <col min="30" max="30" width="5.6640625" style="1" hidden="1" customWidth="1"/>
    <col min="31" max="31" width="3.44140625" style="1" hidden="1" customWidth="1"/>
    <col min="32" max="16384" width="8.88671875" style="1"/>
  </cols>
  <sheetData>
    <row r="1" spans="1:29" s="13" customFormat="1" ht="14.4" thickBot="1">
      <c r="A1" s="13" t="s">
        <v>791</v>
      </c>
      <c r="O1" s="15"/>
      <c r="P1" s="15"/>
      <c r="Q1" s="16"/>
      <c r="R1" s="16"/>
      <c r="S1" s="514" t="s">
        <v>11</v>
      </c>
      <c r="T1" s="514"/>
      <c r="U1" s="514"/>
      <c r="V1" s="516" t="s">
        <v>56</v>
      </c>
      <c r="W1" s="516"/>
      <c r="X1" s="516"/>
      <c r="Y1" s="516"/>
      <c r="Z1" s="516"/>
      <c r="AA1" s="516"/>
    </row>
    <row r="2" spans="1:29" ht="21.6" customHeight="1" thickBot="1">
      <c r="A2" s="17" t="s">
        <v>41</v>
      </c>
      <c r="B2" s="18"/>
      <c r="C2" s="18"/>
      <c r="D2" s="18"/>
      <c r="E2" s="18"/>
      <c r="F2" s="18"/>
      <c r="G2" s="18"/>
      <c r="H2" s="18"/>
      <c r="I2" s="18"/>
      <c r="J2" s="18"/>
      <c r="L2" s="18"/>
      <c r="M2" s="18"/>
      <c r="N2" s="18"/>
      <c r="O2" s="530" t="s">
        <v>12</v>
      </c>
      <c r="P2" s="515"/>
      <c r="Q2" s="515"/>
      <c r="R2" s="515"/>
      <c r="S2" s="515"/>
      <c r="T2" s="515"/>
      <c r="U2" s="515"/>
      <c r="V2" s="515"/>
      <c r="W2" s="515" t="s">
        <v>13</v>
      </c>
      <c r="X2" s="515"/>
      <c r="Y2" s="517"/>
      <c r="Z2" s="518"/>
      <c r="AA2" s="519"/>
    </row>
    <row r="3" spans="1:29" s="20" customFormat="1" ht="30.6" customHeight="1" thickBot="1">
      <c r="A3" s="540" t="s">
        <v>44</v>
      </c>
      <c r="B3" s="524"/>
      <c r="C3" s="524"/>
      <c r="D3" s="19" t="s">
        <v>54</v>
      </c>
      <c r="E3" s="524" t="s">
        <v>14</v>
      </c>
      <c r="F3" s="524"/>
      <c r="G3" s="546" t="s">
        <v>15</v>
      </c>
      <c r="H3" s="546"/>
      <c r="I3" s="546"/>
      <c r="J3" s="546"/>
      <c r="K3" s="524" t="s">
        <v>71</v>
      </c>
      <c r="L3" s="524"/>
      <c r="M3" s="538" t="s">
        <v>70</v>
      </c>
      <c r="N3" s="538"/>
      <c r="O3" s="533" t="s">
        <v>53</v>
      </c>
      <c r="P3" s="533"/>
      <c r="Q3" s="524" t="s">
        <v>16</v>
      </c>
      <c r="R3" s="524"/>
      <c r="S3" s="534" t="s">
        <v>1</v>
      </c>
      <c r="T3" s="535"/>
      <c r="U3" s="524" t="s">
        <v>2</v>
      </c>
      <c r="V3" s="524"/>
      <c r="W3" s="524" t="s">
        <v>34</v>
      </c>
      <c r="X3" s="524"/>
      <c r="Y3" s="524"/>
      <c r="Z3" s="524" t="s">
        <v>35</v>
      </c>
      <c r="AA3" s="525"/>
    </row>
    <row r="4" spans="1:29" ht="25.2" customHeight="1" thickTop="1">
      <c r="A4" s="541"/>
      <c r="B4" s="542"/>
      <c r="C4" s="542"/>
      <c r="D4" s="21"/>
      <c r="E4" s="511"/>
      <c r="F4" s="511"/>
      <c r="G4" s="511"/>
      <c r="H4" s="511"/>
      <c r="I4" s="544"/>
      <c r="J4" s="544"/>
      <c r="K4" s="545"/>
      <c r="L4" s="545"/>
      <c r="M4" s="539" t="e">
        <f>K4/$V$19</f>
        <v>#DIV/0!</v>
      </c>
      <c r="N4" s="539"/>
      <c r="O4" s="532"/>
      <c r="P4" s="532"/>
      <c r="Q4" s="532"/>
      <c r="R4" s="532"/>
      <c r="S4" s="536"/>
      <c r="T4" s="536"/>
      <c r="U4" s="521"/>
      <c r="V4" s="521"/>
      <c r="W4" s="521"/>
      <c r="X4" s="521"/>
      <c r="Y4" s="521"/>
      <c r="Z4" s="521"/>
      <c r="AA4" s="522"/>
    </row>
    <row r="5" spans="1:29" ht="25.2" customHeight="1">
      <c r="A5" s="541"/>
      <c r="B5" s="542"/>
      <c r="C5" s="542"/>
      <c r="D5" s="22"/>
      <c r="E5" s="511"/>
      <c r="F5" s="511"/>
      <c r="G5" s="511"/>
      <c r="H5" s="511"/>
      <c r="I5" s="531"/>
      <c r="J5" s="531"/>
      <c r="K5" s="543"/>
      <c r="L5" s="543"/>
      <c r="M5" s="537" t="e">
        <f>K5/$U$19</f>
        <v>#DIV/0!</v>
      </c>
      <c r="N5" s="537"/>
      <c r="O5" s="511"/>
      <c r="P5" s="511"/>
      <c r="Q5" s="523"/>
      <c r="R5" s="523"/>
      <c r="S5" s="523"/>
      <c r="T5" s="523"/>
      <c r="U5" s="511"/>
      <c r="V5" s="511"/>
      <c r="W5" s="511"/>
      <c r="X5" s="511"/>
      <c r="Y5" s="511"/>
      <c r="Z5" s="511"/>
      <c r="AA5" s="520"/>
    </row>
    <row r="6" spans="1:29" ht="25.2" customHeight="1">
      <c r="A6" s="541"/>
      <c r="B6" s="542"/>
      <c r="C6" s="542"/>
      <c r="D6" s="22"/>
      <c r="E6" s="511"/>
      <c r="F6" s="511"/>
      <c r="G6" s="511"/>
      <c r="H6" s="511"/>
      <c r="I6" s="531"/>
      <c r="J6" s="531"/>
      <c r="K6" s="543"/>
      <c r="L6" s="543"/>
      <c r="M6" s="537" t="e">
        <f t="shared" ref="M6:M18" si="0">K6/$U$19</f>
        <v>#DIV/0!</v>
      </c>
      <c r="N6" s="537"/>
      <c r="O6" s="523"/>
      <c r="P6" s="523"/>
      <c r="Q6" s="523"/>
      <c r="R6" s="523"/>
      <c r="S6" s="523"/>
      <c r="T6" s="523"/>
      <c r="U6" s="531"/>
      <c r="V6" s="531"/>
      <c r="W6" s="511"/>
      <c r="X6" s="511"/>
      <c r="Y6" s="511"/>
      <c r="Z6" s="511"/>
      <c r="AA6" s="520"/>
    </row>
    <row r="7" spans="1:29" ht="25.2" customHeight="1">
      <c r="A7" s="541"/>
      <c r="B7" s="542"/>
      <c r="C7" s="542"/>
      <c r="D7" s="22"/>
      <c r="E7" s="511"/>
      <c r="F7" s="511"/>
      <c r="G7" s="511"/>
      <c r="H7" s="511"/>
      <c r="I7" s="531"/>
      <c r="J7" s="531"/>
      <c r="K7" s="543"/>
      <c r="L7" s="543"/>
      <c r="M7" s="537" t="e">
        <f t="shared" si="0"/>
        <v>#DIV/0!</v>
      </c>
      <c r="N7" s="537"/>
      <c r="O7" s="523"/>
      <c r="P7" s="523"/>
      <c r="Q7" s="523"/>
      <c r="R7" s="523"/>
      <c r="S7" s="523"/>
      <c r="T7" s="523"/>
      <c r="U7" s="531"/>
      <c r="V7" s="531"/>
      <c r="W7" s="511"/>
      <c r="X7" s="511"/>
      <c r="Y7" s="511"/>
      <c r="Z7" s="511"/>
      <c r="AA7" s="520"/>
    </row>
    <row r="8" spans="1:29" ht="25.2" customHeight="1">
      <c r="A8" s="541"/>
      <c r="B8" s="542"/>
      <c r="C8" s="542"/>
      <c r="D8" s="22"/>
      <c r="E8" s="511"/>
      <c r="F8" s="511"/>
      <c r="G8" s="511"/>
      <c r="H8" s="511"/>
      <c r="I8" s="531"/>
      <c r="J8" s="531"/>
      <c r="K8" s="543"/>
      <c r="L8" s="543"/>
      <c r="M8" s="537" t="e">
        <f t="shared" si="0"/>
        <v>#DIV/0!</v>
      </c>
      <c r="N8" s="537"/>
      <c r="O8" s="523"/>
      <c r="P8" s="523"/>
      <c r="Q8" s="523"/>
      <c r="R8" s="523"/>
      <c r="S8" s="523"/>
      <c r="T8" s="523"/>
      <c r="U8" s="531"/>
      <c r="V8" s="531"/>
      <c r="W8" s="511"/>
      <c r="X8" s="511"/>
      <c r="Y8" s="511"/>
      <c r="Z8" s="511"/>
      <c r="AA8" s="520"/>
    </row>
    <row r="9" spans="1:29" ht="25.2" customHeight="1">
      <c r="A9" s="541"/>
      <c r="B9" s="542"/>
      <c r="C9" s="542"/>
      <c r="D9" s="22"/>
      <c r="E9" s="511"/>
      <c r="F9" s="511"/>
      <c r="G9" s="511"/>
      <c r="H9" s="511"/>
      <c r="I9" s="531"/>
      <c r="J9" s="531"/>
      <c r="K9" s="543"/>
      <c r="L9" s="543"/>
      <c r="M9" s="537" t="e">
        <f t="shared" si="0"/>
        <v>#DIV/0!</v>
      </c>
      <c r="N9" s="537"/>
      <c r="O9" s="523"/>
      <c r="P9" s="523"/>
      <c r="Q9" s="523"/>
      <c r="R9" s="523"/>
      <c r="S9" s="523"/>
      <c r="T9" s="523"/>
      <c r="U9" s="511"/>
      <c r="V9" s="511"/>
      <c r="W9" s="511"/>
      <c r="X9" s="511"/>
      <c r="Y9" s="511"/>
      <c r="Z9" s="511"/>
      <c r="AA9" s="520"/>
    </row>
    <row r="10" spans="1:29" ht="25.2" customHeight="1">
      <c r="A10" s="541"/>
      <c r="B10" s="542"/>
      <c r="C10" s="542"/>
      <c r="D10" s="22"/>
      <c r="E10" s="511"/>
      <c r="F10" s="511"/>
      <c r="G10" s="511"/>
      <c r="H10" s="511"/>
      <c r="I10" s="531"/>
      <c r="J10" s="531"/>
      <c r="K10" s="543"/>
      <c r="L10" s="543"/>
      <c r="M10" s="537" t="e">
        <f t="shared" si="0"/>
        <v>#DIV/0!</v>
      </c>
      <c r="N10" s="537"/>
      <c r="O10" s="523"/>
      <c r="P10" s="523"/>
      <c r="Q10" s="523"/>
      <c r="R10" s="523"/>
      <c r="S10" s="523"/>
      <c r="T10" s="523"/>
      <c r="U10" s="511"/>
      <c r="V10" s="511"/>
      <c r="W10" s="511"/>
      <c r="X10" s="511"/>
      <c r="Y10" s="511"/>
      <c r="Z10" s="511"/>
      <c r="AA10" s="520"/>
    </row>
    <row r="11" spans="1:29" ht="25.2" customHeight="1">
      <c r="A11" s="541"/>
      <c r="B11" s="542"/>
      <c r="C11" s="542"/>
      <c r="D11" s="22"/>
      <c r="E11" s="511"/>
      <c r="F11" s="511"/>
      <c r="G11" s="511"/>
      <c r="H11" s="511"/>
      <c r="I11" s="531"/>
      <c r="J11" s="531"/>
      <c r="K11" s="543"/>
      <c r="L11" s="543"/>
      <c r="M11" s="537" t="e">
        <f t="shared" si="0"/>
        <v>#DIV/0!</v>
      </c>
      <c r="N11" s="537"/>
      <c r="O11" s="523"/>
      <c r="P11" s="523"/>
      <c r="Q11" s="523"/>
      <c r="R11" s="523"/>
      <c r="S11" s="523"/>
      <c r="T11" s="523"/>
      <c r="U11" s="511"/>
      <c r="V11" s="511"/>
      <c r="W11" s="511"/>
      <c r="X11" s="511"/>
      <c r="Y11" s="511"/>
      <c r="Z11" s="511"/>
      <c r="AA11" s="520"/>
      <c r="AC11" s="23"/>
    </row>
    <row r="12" spans="1:29" ht="25.2" customHeight="1">
      <c r="A12" s="541"/>
      <c r="B12" s="542"/>
      <c r="C12" s="542"/>
      <c r="D12" s="22"/>
      <c r="E12" s="511"/>
      <c r="F12" s="511"/>
      <c r="G12" s="511"/>
      <c r="H12" s="511"/>
      <c r="I12" s="531"/>
      <c r="J12" s="531"/>
      <c r="K12" s="543"/>
      <c r="L12" s="543"/>
      <c r="M12" s="537" t="e">
        <f t="shared" si="0"/>
        <v>#DIV/0!</v>
      </c>
      <c r="N12" s="537"/>
      <c r="O12" s="523"/>
      <c r="P12" s="523"/>
      <c r="Q12" s="523"/>
      <c r="R12" s="523"/>
      <c r="S12" s="523"/>
      <c r="T12" s="523"/>
      <c r="U12" s="511"/>
      <c r="V12" s="511"/>
      <c r="W12" s="511"/>
      <c r="X12" s="511"/>
      <c r="Y12" s="511"/>
      <c r="Z12" s="511"/>
      <c r="AA12" s="520"/>
    </row>
    <row r="13" spans="1:29" ht="25.2" customHeight="1">
      <c r="A13" s="541"/>
      <c r="B13" s="542"/>
      <c r="C13" s="542"/>
      <c r="D13" s="22"/>
      <c r="E13" s="511"/>
      <c r="F13" s="511"/>
      <c r="G13" s="511"/>
      <c r="H13" s="511"/>
      <c r="I13" s="531"/>
      <c r="J13" s="531"/>
      <c r="K13" s="543"/>
      <c r="L13" s="543"/>
      <c r="M13" s="537" t="e">
        <f t="shared" si="0"/>
        <v>#DIV/0!</v>
      </c>
      <c r="N13" s="537"/>
      <c r="O13" s="523"/>
      <c r="P13" s="523"/>
      <c r="Q13" s="523"/>
      <c r="R13" s="523"/>
      <c r="S13" s="523"/>
      <c r="T13" s="523"/>
      <c r="U13" s="511"/>
      <c r="V13" s="511"/>
      <c r="W13" s="511"/>
      <c r="X13" s="511"/>
      <c r="Y13" s="511"/>
      <c r="Z13" s="511"/>
      <c r="AA13" s="520"/>
    </row>
    <row r="14" spans="1:29" ht="25.2" customHeight="1">
      <c r="A14" s="541"/>
      <c r="B14" s="542"/>
      <c r="C14" s="542"/>
      <c r="D14" s="22"/>
      <c r="E14" s="511"/>
      <c r="F14" s="511"/>
      <c r="G14" s="511"/>
      <c r="H14" s="511"/>
      <c r="I14" s="531"/>
      <c r="J14" s="531"/>
      <c r="K14" s="543"/>
      <c r="L14" s="543"/>
      <c r="M14" s="537" t="e">
        <f t="shared" si="0"/>
        <v>#DIV/0!</v>
      </c>
      <c r="N14" s="537"/>
      <c r="O14" s="523"/>
      <c r="P14" s="523"/>
      <c r="Q14" s="523"/>
      <c r="R14" s="523"/>
      <c r="S14" s="523"/>
      <c r="T14" s="523"/>
      <c r="U14" s="511"/>
      <c r="V14" s="511"/>
      <c r="W14" s="511"/>
      <c r="X14" s="511"/>
      <c r="Y14" s="511"/>
      <c r="Z14" s="511"/>
      <c r="AA14" s="520"/>
    </row>
    <row r="15" spans="1:29" ht="25.2" customHeight="1">
      <c r="A15" s="552"/>
      <c r="B15" s="553"/>
      <c r="C15" s="553"/>
      <c r="D15" s="22"/>
      <c r="E15" s="512"/>
      <c r="F15" s="512"/>
      <c r="G15" s="512"/>
      <c r="H15" s="512"/>
      <c r="I15" s="555"/>
      <c r="J15" s="555"/>
      <c r="K15" s="554"/>
      <c r="L15" s="554"/>
      <c r="M15" s="537" t="e">
        <f t="shared" si="0"/>
        <v>#DIV/0!</v>
      </c>
      <c r="N15" s="537"/>
      <c r="O15" s="513"/>
      <c r="P15" s="513"/>
      <c r="Q15" s="513"/>
      <c r="R15" s="513"/>
      <c r="S15" s="523"/>
      <c r="T15" s="523"/>
      <c r="U15" s="512"/>
      <c r="V15" s="512"/>
      <c r="W15" s="511"/>
      <c r="X15" s="511"/>
      <c r="Y15" s="511"/>
      <c r="Z15" s="511"/>
      <c r="AA15" s="520"/>
    </row>
    <row r="16" spans="1:29" ht="25.2" customHeight="1">
      <c r="A16" s="541"/>
      <c r="B16" s="542"/>
      <c r="C16" s="542"/>
      <c r="D16" s="22"/>
      <c r="E16" s="511"/>
      <c r="F16" s="511"/>
      <c r="G16" s="511"/>
      <c r="H16" s="511"/>
      <c r="I16" s="531"/>
      <c r="J16" s="531"/>
      <c r="K16" s="543"/>
      <c r="L16" s="543"/>
      <c r="M16" s="537" t="e">
        <f t="shared" si="0"/>
        <v>#DIV/0!</v>
      </c>
      <c r="N16" s="537"/>
      <c r="O16" s="523"/>
      <c r="P16" s="523"/>
      <c r="Q16" s="523"/>
      <c r="R16" s="523"/>
      <c r="S16" s="523"/>
      <c r="T16" s="523"/>
      <c r="U16" s="511"/>
      <c r="V16" s="511"/>
      <c r="W16" s="511"/>
      <c r="X16" s="511"/>
      <c r="Y16" s="511"/>
      <c r="Z16" s="511"/>
      <c r="AA16" s="520"/>
    </row>
    <row r="17" spans="1:35" ht="25.2" customHeight="1">
      <c r="A17" s="541"/>
      <c r="B17" s="542"/>
      <c r="C17" s="542"/>
      <c r="D17" s="22"/>
      <c r="E17" s="511"/>
      <c r="F17" s="511"/>
      <c r="G17" s="511"/>
      <c r="H17" s="511"/>
      <c r="I17" s="531"/>
      <c r="J17" s="531"/>
      <c r="K17" s="543"/>
      <c r="L17" s="543"/>
      <c r="M17" s="537" t="e">
        <f t="shared" si="0"/>
        <v>#DIV/0!</v>
      </c>
      <c r="N17" s="537"/>
      <c r="O17" s="523"/>
      <c r="P17" s="523"/>
      <c r="Q17" s="523"/>
      <c r="R17" s="523"/>
      <c r="S17" s="523"/>
      <c r="T17" s="523"/>
      <c r="U17" s="511"/>
      <c r="V17" s="511"/>
      <c r="W17" s="511"/>
      <c r="X17" s="511"/>
      <c r="Y17" s="511"/>
      <c r="Z17" s="511"/>
      <c r="AA17" s="520"/>
    </row>
    <row r="18" spans="1:35" ht="25.2" customHeight="1" thickBot="1">
      <c r="A18" s="549"/>
      <c r="B18" s="550"/>
      <c r="C18" s="550"/>
      <c r="D18" s="24"/>
      <c r="E18" s="528"/>
      <c r="F18" s="528"/>
      <c r="G18" s="528"/>
      <c r="H18" s="528"/>
      <c r="I18" s="551"/>
      <c r="J18" s="551"/>
      <c r="K18" s="547"/>
      <c r="L18" s="547"/>
      <c r="M18" s="537" t="e">
        <f t="shared" si="0"/>
        <v>#DIV/0!</v>
      </c>
      <c r="N18" s="537"/>
      <c r="O18" s="548"/>
      <c r="P18" s="548"/>
      <c r="Q18" s="548"/>
      <c r="R18" s="548"/>
      <c r="S18" s="548"/>
      <c r="T18" s="548"/>
      <c r="U18" s="528"/>
      <c r="V18" s="528"/>
      <c r="W18" s="528"/>
      <c r="X18" s="528"/>
      <c r="Y18" s="528"/>
      <c r="Z18" s="528"/>
      <c r="AA18" s="529"/>
    </row>
    <row r="19" spans="1:35" ht="23.4" customHeight="1" thickBot="1">
      <c r="A19" s="25" t="s">
        <v>42</v>
      </c>
      <c r="B19" s="26"/>
      <c r="C19" s="26"/>
      <c r="D19" s="27"/>
      <c r="E19" s="27"/>
      <c r="F19" s="27"/>
      <c r="G19" s="28"/>
      <c r="H19" s="28"/>
      <c r="I19" s="28"/>
      <c r="J19" s="29"/>
      <c r="K19" s="27"/>
      <c r="L19" s="27"/>
      <c r="M19" s="27"/>
      <c r="N19" s="27"/>
      <c r="O19" s="27"/>
      <c r="P19" s="27"/>
      <c r="Q19" s="27"/>
      <c r="R19" s="28"/>
      <c r="S19" s="28"/>
      <c r="T19" s="28"/>
      <c r="U19" s="28"/>
      <c r="V19" s="526">
        <v>0</v>
      </c>
      <c r="W19" s="526"/>
      <c r="X19" s="526"/>
      <c r="Y19" s="526"/>
      <c r="Z19" s="526"/>
      <c r="AA19" s="527"/>
    </row>
    <row r="20" spans="1:35">
      <c r="A20" s="30"/>
      <c r="B20" s="30"/>
      <c r="C20" s="30"/>
      <c r="D20" s="31"/>
      <c r="E20" s="31"/>
      <c r="F20" s="31"/>
      <c r="G20" s="32"/>
      <c r="H20" s="32"/>
      <c r="I20" s="32"/>
      <c r="J20" s="33"/>
      <c r="K20" s="31"/>
      <c r="L20" s="31"/>
      <c r="M20" s="31"/>
      <c r="N20" s="31"/>
      <c r="O20" s="31"/>
      <c r="P20" s="31"/>
      <c r="Q20" s="31"/>
      <c r="R20" s="31"/>
      <c r="S20" s="31"/>
      <c r="T20" s="31"/>
      <c r="U20" s="32"/>
      <c r="V20" s="32"/>
      <c r="W20" s="32"/>
      <c r="X20" s="32"/>
      <c r="Y20" s="32"/>
      <c r="Z20" s="34"/>
      <c r="AA20" s="34"/>
      <c r="AB20" s="34"/>
      <c r="AC20" s="34"/>
      <c r="AD20" s="34"/>
      <c r="AE20" s="34"/>
    </row>
    <row r="21" spans="1:35" s="139" customFormat="1" ht="13.5" customHeight="1">
      <c r="A21" s="140"/>
      <c r="B21" s="570" t="s">
        <v>374</v>
      </c>
      <c r="C21" s="571"/>
      <c r="D21" s="572" t="s">
        <v>375</v>
      </c>
      <c r="E21" s="573"/>
      <c r="F21" s="572" t="s">
        <v>376</v>
      </c>
      <c r="G21" s="573"/>
      <c r="H21" s="576" t="s">
        <v>377</v>
      </c>
      <c r="I21" s="576"/>
      <c r="J21" s="576" t="s">
        <v>378</v>
      </c>
      <c r="K21" s="576"/>
      <c r="L21" s="577" t="s">
        <v>379</v>
      </c>
      <c r="M21" s="577"/>
      <c r="N21" s="558" t="s">
        <v>380</v>
      </c>
      <c r="O21" s="559"/>
      <c r="P21" s="558" t="s">
        <v>381</v>
      </c>
      <c r="Q21" s="559"/>
      <c r="R21" s="572" t="s">
        <v>382</v>
      </c>
      <c r="S21" s="573"/>
      <c r="T21" s="556" t="s">
        <v>383</v>
      </c>
      <c r="U21" s="556"/>
      <c r="V21" s="558" t="s">
        <v>384</v>
      </c>
      <c r="W21" s="559"/>
      <c r="X21" s="562" t="s">
        <v>385</v>
      </c>
      <c r="Y21" s="563"/>
      <c r="Z21"/>
      <c r="AB21" s="141"/>
      <c r="AC21" s="141"/>
      <c r="AD21" s="142"/>
      <c r="AE21" s="143"/>
      <c r="AF21" s="144"/>
      <c r="AG21" s="144"/>
      <c r="AH21" s="144"/>
    </row>
    <row r="22" spans="1:35" s="139" customFormat="1" ht="13.2">
      <c r="A22" s="145"/>
      <c r="B22" s="571"/>
      <c r="C22" s="571"/>
      <c r="D22" s="574"/>
      <c r="E22" s="575"/>
      <c r="F22" s="574"/>
      <c r="G22" s="575"/>
      <c r="H22" s="576"/>
      <c r="I22" s="576"/>
      <c r="J22" s="576"/>
      <c r="K22" s="576"/>
      <c r="L22" s="578"/>
      <c r="M22" s="578"/>
      <c r="N22" s="560"/>
      <c r="O22" s="561"/>
      <c r="P22" s="560"/>
      <c r="Q22" s="561"/>
      <c r="R22" s="574"/>
      <c r="S22" s="575"/>
      <c r="T22" s="557"/>
      <c r="U22" s="557"/>
      <c r="V22" s="560"/>
      <c r="W22" s="561"/>
      <c r="X22" s="564"/>
      <c r="Y22" s="565"/>
      <c r="Z22"/>
      <c r="AB22" s="141"/>
      <c r="AC22" s="141"/>
      <c r="AD22" s="141"/>
      <c r="AE22" s="141"/>
      <c r="AF22" s="141"/>
      <c r="AG22" s="141"/>
      <c r="AH22" s="141"/>
    </row>
    <row r="23" spans="1:35" s="139" customFormat="1" ht="13.2">
      <c r="A23" s="146" t="s">
        <v>386</v>
      </c>
      <c r="B23" s="147" t="s">
        <v>387</v>
      </c>
      <c r="C23" s="147" t="s">
        <v>388</v>
      </c>
      <c r="D23" s="147" t="s">
        <v>387</v>
      </c>
      <c r="E23" s="147" t="s">
        <v>388</v>
      </c>
      <c r="F23" s="147" t="s">
        <v>387</v>
      </c>
      <c r="G23" s="147" t="s">
        <v>388</v>
      </c>
      <c r="H23" s="147" t="s">
        <v>387</v>
      </c>
      <c r="I23" s="147" t="s">
        <v>388</v>
      </c>
      <c r="J23" s="147" t="s">
        <v>387</v>
      </c>
      <c r="K23" s="147" t="s">
        <v>388</v>
      </c>
      <c r="L23" s="147" t="s">
        <v>387</v>
      </c>
      <c r="M23" s="147" t="s">
        <v>388</v>
      </c>
      <c r="N23" s="147" t="s">
        <v>387</v>
      </c>
      <c r="O23" s="147" t="s">
        <v>388</v>
      </c>
      <c r="P23" s="147" t="s">
        <v>387</v>
      </c>
      <c r="Q23" s="147" t="s">
        <v>388</v>
      </c>
      <c r="R23" s="147" t="s">
        <v>387</v>
      </c>
      <c r="S23" s="147" t="s">
        <v>388</v>
      </c>
      <c r="T23" s="147" t="s">
        <v>387</v>
      </c>
      <c r="U23" s="147" t="s">
        <v>388</v>
      </c>
      <c r="V23" s="147" t="s">
        <v>387</v>
      </c>
      <c r="W23" s="147" t="s">
        <v>388</v>
      </c>
      <c r="X23" s="147" t="s">
        <v>387</v>
      </c>
      <c r="Y23" s="147" t="s">
        <v>388</v>
      </c>
      <c r="Z23"/>
      <c r="AA23" s="141"/>
      <c r="AB23" s="141"/>
      <c r="AC23" s="141"/>
      <c r="AD23" s="141"/>
      <c r="AE23" s="141"/>
      <c r="AF23" s="141"/>
      <c r="AG23" s="141"/>
    </row>
    <row r="24" spans="1:35" s="139" customFormat="1" ht="13.2">
      <c r="A24" s="148" t="s">
        <v>389</v>
      </c>
      <c r="B24" s="149"/>
      <c r="C24" s="149"/>
      <c r="D24" s="149"/>
      <c r="E24" s="149"/>
      <c r="F24" s="149"/>
      <c r="G24" s="149"/>
      <c r="H24" s="149"/>
      <c r="I24" s="149"/>
      <c r="J24" s="149"/>
      <c r="K24" s="149"/>
      <c r="L24" s="149"/>
      <c r="M24" s="149"/>
      <c r="N24" s="149"/>
      <c r="O24" s="150"/>
      <c r="P24" s="150"/>
      <c r="Q24" s="150"/>
      <c r="R24" s="150"/>
      <c r="S24" s="150"/>
      <c r="T24" s="150"/>
      <c r="U24" s="150"/>
      <c r="V24" s="150"/>
      <c r="W24" s="150"/>
      <c r="X24" s="150"/>
      <c r="Y24" s="150"/>
      <c r="Z24"/>
      <c r="AB24" s="151"/>
      <c r="AC24" s="152"/>
      <c r="AD24" s="141"/>
      <c r="AE24" s="141"/>
      <c r="AF24" s="141"/>
      <c r="AG24" s="141"/>
      <c r="AH24" s="141"/>
    </row>
    <row r="25" spans="1:35" s="139" customFormat="1" ht="13.2">
      <c r="A25" s="148" t="s">
        <v>390</v>
      </c>
      <c r="B25" s="149"/>
      <c r="C25" s="149"/>
      <c r="D25" s="149"/>
      <c r="E25" s="149"/>
      <c r="F25" s="149"/>
      <c r="G25" s="149"/>
      <c r="H25" s="149"/>
      <c r="I25" s="149"/>
      <c r="J25" s="149"/>
      <c r="K25" s="149"/>
      <c r="L25" s="149"/>
      <c r="M25" s="149"/>
      <c r="N25" s="149"/>
      <c r="O25" s="150"/>
      <c r="P25" s="150"/>
      <c r="Q25" s="150"/>
      <c r="R25" s="150"/>
      <c r="S25" s="150"/>
      <c r="T25" s="150"/>
      <c r="U25" s="150"/>
      <c r="V25" s="150"/>
      <c r="W25" s="150"/>
      <c r="X25" s="150"/>
      <c r="Y25" s="150"/>
      <c r="Z25"/>
      <c r="AB25" s="153"/>
      <c r="AC25" s="151"/>
      <c r="AD25" s="141"/>
      <c r="AE25" s="141"/>
      <c r="AF25" s="141"/>
      <c r="AG25" s="141"/>
      <c r="AH25" s="141"/>
    </row>
    <row r="26" spans="1:35" s="139" customFormat="1" ht="12.6" customHeight="1">
      <c r="A26" s="154" t="s">
        <v>391</v>
      </c>
      <c r="B26" s="566"/>
      <c r="C26" s="567"/>
      <c r="D26" s="155"/>
      <c r="E26" s="156"/>
      <c r="F26" s="566"/>
      <c r="G26" s="567"/>
      <c r="H26" s="568"/>
      <c r="I26" s="568"/>
      <c r="J26" s="566"/>
      <c r="K26" s="567"/>
      <c r="L26" s="566"/>
      <c r="M26" s="567"/>
      <c r="N26" s="566"/>
      <c r="O26" s="567"/>
      <c r="P26" s="566"/>
      <c r="Q26" s="567"/>
      <c r="R26" s="566"/>
      <c r="S26" s="567"/>
      <c r="T26" s="566"/>
      <c r="U26" s="567"/>
      <c r="V26" s="566"/>
      <c r="W26" s="567"/>
      <c r="X26" s="569"/>
      <c r="Y26" s="569"/>
      <c r="Z26"/>
      <c r="AA26" s="153"/>
      <c r="AB26"/>
      <c r="AC26"/>
      <c r="AD26" s="157"/>
      <c r="AE26" s="157"/>
      <c r="AF26" s="158"/>
      <c r="AG26" s="159"/>
      <c r="AH26" s="159"/>
      <c r="AI26" s="159"/>
    </row>
  </sheetData>
  <mergeCells count="221">
    <mergeCell ref="T21:U22"/>
    <mergeCell ref="V21:W22"/>
    <mergeCell ref="X21:Y22"/>
    <mergeCell ref="B26:C26"/>
    <mergeCell ref="F26:G26"/>
    <mergeCell ref="H26:I26"/>
    <mergeCell ref="J26:K26"/>
    <mergeCell ref="L26:M26"/>
    <mergeCell ref="N26:O26"/>
    <mergeCell ref="P26:Q26"/>
    <mergeCell ref="R26:S26"/>
    <mergeCell ref="T26:U26"/>
    <mergeCell ref="V26:W26"/>
    <mergeCell ref="X26:Y26"/>
    <mergeCell ref="B21:C22"/>
    <mergeCell ref="D21:E22"/>
    <mergeCell ref="F21:G22"/>
    <mergeCell ref="H21:I22"/>
    <mergeCell ref="J21:K22"/>
    <mergeCell ref="L21:M22"/>
    <mergeCell ref="N21:O22"/>
    <mergeCell ref="P21:Q22"/>
    <mergeCell ref="R21:S22"/>
    <mergeCell ref="K16:L16"/>
    <mergeCell ref="K14:L14"/>
    <mergeCell ref="K15:L15"/>
    <mergeCell ref="G13:H13"/>
    <mergeCell ref="E15:F15"/>
    <mergeCell ref="G15:H15"/>
    <mergeCell ref="G14:H14"/>
    <mergeCell ref="I15:J15"/>
    <mergeCell ref="I14:J14"/>
    <mergeCell ref="K13:L13"/>
    <mergeCell ref="E13:F13"/>
    <mergeCell ref="A16:C16"/>
    <mergeCell ref="A15:C15"/>
    <mergeCell ref="E17:F17"/>
    <mergeCell ref="G17:H17"/>
    <mergeCell ref="E16:F16"/>
    <mergeCell ref="G16:H16"/>
    <mergeCell ref="I16:J16"/>
    <mergeCell ref="A14:C14"/>
    <mergeCell ref="E14:F14"/>
    <mergeCell ref="K18:L18"/>
    <mergeCell ref="S18:T18"/>
    <mergeCell ref="U18:V18"/>
    <mergeCell ref="O18:P18"/>
    <mergeCell ref="A17:C17"/>
    <mergeCell ref="I17:J17"/>
    <mergeCell ref="Q17:R17"/>
    <mergeCell ref="Q18:R18"/>
    <mergeCell ref="O17:P17"/>
    <mergeCell ref="M18:N18"/>
    <mergeCell ref="K17:L17"/>
    <mergeCell ref="A18:C18"/>
    <mergeCell ref="E18:F18"/>
    <mergeCell ref="G18:H18"/>
    <mergeCell ref="I18:J18"/>
    <mergeCell ref="E7:F7"/>
    <mergeCell ref="A12:C12"/>
    <mergeCell ref="E12:F12"/>
    <mergeCell ref="A11:C11"/>
    <mergeCell ref="M12:N12"/>
    <mergeCell ref="G9:H9"/>
    <mergeCell ref="G10:H10"/>
    <mergeCell ref="G8:H8"/>
    <mergeCell ref="G7:H7"/>
    <mergeCell ref="G11:H11"/>
    <mergeCell ref="K12:L12"/>
    <mergeCell ref="I9:J9"/>
    <mergeCell ref="K9:L9"/>
    <mergeCell ref="K7:L7"/>
    <mergeCell ref="I8:J8"/>
    <mergeCell ref="A13:C13"/>
    <mergeCell ref="I13:J13"/>
    <mergeCell ref="A10:C10"/>
    <mergeCell ref="G12:H12"/>
    <mergeCell ref="A4:C4"/>
    <mergeCell ref="Q6:R6"/>
    <mergeCell ref="O4:P4"/>
    <mergeCell ref="O12:P12"/>
    <mergeCell ref="K8:L8"/>
    <mergeCell ref="K10:L10"/>
    <mergeCell ref="I12:J12"/>
    <mergeCell ref="I11:J11"/>
    <mergeCell ref="K11:L11"/>
    <mergeCell ref="M10:N10"/>
    <mergeCell ref="M11:N11"/>
    <mergeCell ref="I7:J7"/>
    <mergeCell ref="E10:F10"/>
    <mergeCell ref="E11:F11"/>
    <mergeCell ref="E8:F8"/>
    <mergeCell ref="E9:F9"/>
    <mergeCell ref="A9:C9"/>
    <mergeCell ref="A7:C7"/>
    <mergeCell ref="A8:C8"/>
    <mergeCell ref="I10:J10"/>
    <mergeCell ref="A3:C3"/>
    <mergeCell ref="E3:F3"/>
    <mergeCell ref="A5:C5"/>
    <mergeCell ref="E6:F6"/>
    <mergeCell ref="A6:C6"/>
    <mergeCell ref="E5:F5"/>
    <mergeCell ref="I5:J5"/>
    <mergeCell ref="Q5:R5"/>
    <mergeCell ref="K5:L5"/>
    <mergeCell ref="G4:H4"/>
    <mergeCell ref="I4:J4"/>
    <mergeCell ref="K4:L4"/>
    <mergeCell ref="E4:F4"/>
    <mergeCell ref="G5:H5"/>
    <mergeCell ref="K6:L6"/>
    <mergeCell ref="G3:J3"/>
    <mergeCell ref="K3:L3"/>
    <mergeCell ref="I6:J6"/>
    <mergeCell ref="G6:H6"/>
    <mergeCell ref="Q12:R12"/>
    <mergeCell ref="O16:P16"/>
    <mergeCell ref="U16:V16"/>
    <mergeCell ref="S14:T14"/>
    <mergeCell ref="S15:T15"/>
    <mergeCell ref="S16:T16"/>
    <mergeCell ref="S17:T17"/>
    <mergeCell ref="M14:N14"/>
    <mergeCell ref="M15:N15"/>
    <mergeCell ref="M16:N16"/>
    <mergeCell ref="M17:N17"/>
    <mergeCell ref="Q15:R15"/>
    <mergeCell ref="Q16:R16"/>
    <mergeCell ref="W5:Y5"/>
    <mergeCell ref="U6:V6"/>
    <mergeCell ref="M13:N13"/>
    <mergeCell ref="Q13:R13"/>
    <mergeCell ref="O13:P13"/>
    <mergeCell ref="Q14:R14"/>
    <mergeCell ref="O14:P14"/>
    <mergeCell ref="Q3:R3"/>
    <mergeCell ref="O6:P6"/>
    <mergeCell ref="O5:P5"/>
    <mergeCell ref="S7:T7"/>
    <mergeCell ref="M3:N3"/>
    <mergeCell ref="M4:N4"/>
    <mergeCell ref="M5:N5"/>
    <mergeCell ref="M6:N6"/>
    <mergeCell ref="M7:N7"/>
    <mergeCell ref="M8:N8"/>
    <mergeCell ref="M9:N9"/>
    <mergeCell ref="S12:T12"/>
    <mergeCell ref="S13:T13"/>
    <mergeCell ref="Q10:R10"/>
    <mergeCell ref="O10:P10"/>
    <mergeCell ref="Q11:R11"/>
    <mergeCell ref="O11:P11"/>
    <mergeCell ref="O2:P2"/>
    <mergeCell ref="Q2:V2"/>
    <mergeCell ref="O7:P7"/>
    <mergeCell ref="S9:T9"/>
    <mergeCell ref="Q7:R7"/>
    <mergeCell ref="Q8:R8"/>
    <mergeCell ref="Q9:R9"/>
    <mergeCell ref="S8:T8"/>
    <mergeCell ref="U7:V7"/>
    <mergeCell ref="S5:T5"/>
    <mergeCell ref="S6:T6"/>
    <mergeCell ref="Q4:R4"/>
    <mergeCell ref="U3:V3"/>
    <mergeCell ref="U4:V4"/>
    <mergeCell ref="O3:P3"/>
    <mergeCell ref="U9:V9"/>
    <mergeCell ref="U8:V8"/>
    <mergeCell ref="O9:P9"/>
    <mergeCell ref="O8:P8"/>
    <mergeCell ref="S3:T3"/>
    <mergeCell ref="S4:T4"/>
    <mergeCell ref="V19:AA19"/>
    <mergeCell ref="W14:Y14"/>
    <mergeCell ref="Z15:AA15"/>
    <mergeCell ref="Z14:AA14"/>
    <mergeCell ref="Z17:AA17"/>
    <mergeCell ref="W18:Y18"/>
    <mergeCell ref="Z18:AA18"/>
    <mergeCell ref="W16:Y16"/>
    <mergeCell ref="U14:V14"/>
    <mergeCell ref="W15:Y15"/>
    <mergeCell ref="U17:V17"/>
    <mergeCell ref="W17:Y17"/>
    <mergeCell ref="Z16:AA16"/>
    <mergeCell ref="W7:Y7"/>
    <mergeCell ref="Z7:AA7"/>
    <mergeCell ref="W8:Y8"/>
    <mergeCell ref="Z8:AA8"/>
    <mergeCell ref="W9:Y9"/>
    <mergeCell ref="Z10:AA10"/>
    <mergeCell ref="W11:Y11"/>
    <mergeCell ref="W10:Y10"/>
    <mergeCell ref="Z9:AA9"/>
    <mergeCell ref="Z11:AA11"/>
    <mergeCell ref="U11:V11"/>
    <mergeCell ref="U10:V10"/>
    <mergeCell ref="U13:V13"/>
    <mergeCell ref="U15:V15"/>
    <mergeCell ref="O15:P15"/>
    <mergeCell ref="S1:U1"/>
    <mergeCell ref="W2:X2"/>
    <mergeCell ref="V1:AA1"/>
    <mergeCell ref="Y2:AA2"/>
    <mergeCell ref="W13:Y13"/>
    <mergeCell ref="W12:Y12"/>
    <mergeCell ref="Z13:AA13"/>
    <mergeCell ref="U5:V5"/>
    <mergeCell ref="Z12:AA12"/>
    <mergeCell ref="W6:Y6"/>
    <mergeCell ref="Z6:AA6"/>
    <mergeCell ref="Z4:AA4"/>
    <mergeCell ref="U12:V12"/>
    <mergeCell ref="S10:T10"/>
    <mergeCell ref="S11:T11"/>
    <mergeCell ref="Z3:AA3"/>
    <mergeCell ref="Z5:AA5"/>
    <mergeCell ref="W3:Y3"/>
    <mergeCell ref="W4:Y4"/>
  </mergeCells>
  <phoneticPr fontId="2"/>
  <pageMargins left="0.33" right="0.22" top="0.52" bottom="0.26" header="0.51181102362204722" footer="0.27"/>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44</vt:i4>
      </vt:variant>
    </vt:vector>
  </HeadingPairs>
  <TitlesOfParts>
    <vt:vector size="64" baseType="lpstr">
      <vt:lpstr>表紙</vt:lpstr>
      <vt:lpstr>１施設概要</vt:lpstr>
      <vt:lpstr>２（１）前年度利用実績ア</vt:lpstr>
      <vt:lpstr>2（１）前年度利用実績 イ</vt:lpstr>
      <vt:lpstr>２（２）今年度利用実績ア</vt:lpstr>
      <vt:lpstr>２（２）今年度利用実績 イ </vt:lpstr>
      <vt:lpstr>２（３）前年度入退所者ア</vt:lpstr>
      <vt:lpstr>２（３）今年度入退所者イ</vt:lpstr>
      <vt:lpstr>３ 従業者名簿 </vt:lpstr>
      <vt:lpstr>３従業者名簿 (記入例)</vt:lpstr>
      <vt:lpstr>４⑴勤務形態一覧表（障害者支援施設）</vt:lpstr>
      <vt:lpstr>４⑵勤務形態一覧表（生活介護）</vt:lpstr>
      <vt:lpstr>４⑶勤務形態一覧（特定相談支援・障害児相談支援）</vt:lpstr>
      <vt:lpstr>５⑴　利用者一覧表（障害者支援施設）</vt:lpstr>
      <vt:lpstr>５⑵　利用者一覧表（短期入所）</vt:lpstr>
      <vt:lpstr>５⑶　利用者一覧表（生活介護）</vt:lpstr>
      <vt:lpstr>６ 体制等状況一覧表</vt:lpstr>
      <vt:lpstr>６　利用料の状況</vt:lpstr>
      <vt:lpstr>７各種書類</vt:lpstr>
      <vt:lpstr>選択肢(入力不要)</vt:lpstr>
      <vt:lpstr>'１施設概要'!Print_Area</vt:lpstr>
      <vt:lpstr>'３ 従業者名簿 '!Print_Area</vt:lpstr>
      <vt:lpstr>'３従業者名簿 (記入例)'!Print_Area</vt:lpstr>
      <vt:lpstr>'４⑴勤務形態一覧表（障害者支援施設）'!Print_Area</vt:lpstr>
      <vt:lpstr>'４⑵勤務形態一覧表（生活介護）'!Print_Area</vt:lpstr>
      <vt:lpstr>'４⑶勤務形態一覧（特定相談支援・障害児相談支援）'!Print_Area</vt:lpstr>
      <vt:lpstr>'５⑶　利用者一覧表（生活介護）'!Print_Area</vt:lpstr>
      <vt:lpstr>'６ 体制等状況一覧表'!Print_Area</vt:lpstr>
      <vt:lpstr>'６　利用料の状況'!Print_Area</vt:lpstr>
      <vt:lpstr>'７各種書類'!Print_Area</vt:lpstr>
      <vt:lpstr>'６ 体制等状況一覧表'!Print_Titles</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さいたま市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2024-10-17T04:14:31Z</cp:lastPrinted>
  <dcterms:created xsi:type="dcterms:W3CDTF">2011-05-27T00:58:33Z</dcterms:created>
  <dcterms:modified xsi:type="dcterms:W3CDTF">2024-10-17T08:11:42Z</dcterms:modified>
</cp:coreProperties>
</file>