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safi001\0014300福祉局\0014305生活福祉部\0014320監査指導課\Ｒ６年度\20 障害　運営指導\01 全般\01 事前提出資料（様式）\R6自主点検表（R6.4～変更）\00 R6掲載用\06 入所、短期入所\"/>
    </mc:Choice>
  </mc:AlternateContent>
  <bookViews>
    <workbookView xWindow="-12" yWindow="60" windowWidth="15336" windowHeight="3312" tabRatio="847" firstSheet="7" activeTab="9"/>
  </bookViews>
  <sheets>
    <sheet name="表紙" sheetId="80" r:id="rId1"/>
    <sheet name="１施設概要" sheetId="94" r:id="rId2"/>
    <sheet name="２（１）前年度利用実績ア" sheetId="92" r:id="rId3"/>
    <sheet name="2（１）前年度利用実績 イ" sheetId="93" r:id="rId4"/>
    <sheet name="２（２）今年度利用実績ア" sheetId="95" r:id="rId5"/>
    <sheet name="２（２）今年度利用実績 イ " sheetId="96" r:id="rId6"/>
    <sheet name="２（３）前年度入退所者ア" sheetId="97" r:id="rId7"/>
    <sheet name="２（３）今年度入退所者イ" sheetId="98" r:id="rId8"/>
    <sheet name="３ 従業者名簿 " sheetId="57" r:id="rId9"/>
    <sheet name="３従業者名簿 (記入例)" sheetId="99" r:id="rId10"/>
    <sheet name="４⑴勤務形態一覧表（障害者支援施設）" sheetId="100" r:id="rId11"/>
    <sheet name="４⑵勤務形態一覧表（生活介護）" sheetId="102" r:id="rId12"/>
    <sheet name="４⑶勤務形態一覧（特定相談支援・障害児相談支援）" sheetId="101" r:id="rId13"/>
    <sheet name="５⑴　利用者一覧表（障害者支援施設）" sheetId="105" r:id="rId14"/>
    <sheet name="５⑵　利用者一覧表（短期入所）" sheetId="104" r:id="rId15"/>
    <sheet name="５⑶　利用者一覧表（生活介護）" sheetId="103" r:id="rId16"/>
    <sheet name="６ 体制等状況一覧表" sheetId="106" r:id="rId17"/>
    <sheet name="６　利用料の状況" sheetId="88" r:id="rId18"/>
    <sheet name="７各種書類" sheetId="107" r:id="rId19"/>
    <sheet name="選択肢(入力不要)" sheetId="82" r:id="rId20"/>
  </sheets>
  <externalReferences>
    <externalReference r:id="rId21"/>
    <externalReference r:id="rId22"/>
    <externalReference r:id="rId23"/>
    <externalReference r:id="rId24"/>
    <externalReference r:id="rId25"/>
    <externalReference r:id="rId26"/>
  </externalReferences>
  <definedNames>
    <definedName name="____________________________________________________________________kk29" localSheetId="13">#REF!</definedName>
    <definedName name="____________________________________________________________________kk29" localSheetId="15">#REF!</definedName>
    <definedName name="____________________________________________________________________kk29" localSheetId="16">#REF!</definedName>
    <definedName name="____________________________________________________________________kk29">#REF!</definedName>
    <definedName name="___________________________________________________________________kk29" localSheetId="13">#REF!</definedName>
    <definedName name="___________________________________________________________________kk29" localSheetId="15">#REF!</definedName>
    <definedName name="___________________________________________________________________kk29" localSheetId="16">#REF!</definedName>
    <definedName name="___________________________________________________________________kk29">#REF!</definedName>
    <definedName name="__________________________________________________________________kk29" localSheetId="13">#REF!</definedName>
    <definedName name="__________________________________________________________________kk29" localSheetId="15">#REF!</definedName>
    <definedName name="__________________________________________________________________kk29" localSheetId="16">#REF!</definedName>
    <definedName name="__________________________________________________________________kk29">#REF!</definedName>
    <definedName name="_________________________________________________________________kk06" localSheetId="13">#REF!</definedName>
    <definedName name="_________________________________________________________________kk06" localSheetId="15">#REF!</definedName>
    <definedName name="_________________________________________________________________kk06" localSheetId="16">#REF!</definedName>
    <definedName name="_________________________________________________________________kk06">#REF!</definedName>
    <definedName name="_________________________________________________________________kk29" localSheetId="13">#REF!</definedName>
    <definedName name="_________________________________________________________________kk29" localSheetId="15">#REF!</definedName>
    <definedName name="_________________________________________________________________kk29" localSheetId="16">#REF!</definedName>
    <definedName name="_________________________________________________________________kk29">#REF!</definedName>
    <definedName name="________________________________________________________________kk06" localSheetId="13">#REF!</definedName>
    <definedName name="________________________________________________________________kk06" localSheetId="15">#REF!</definedName>
    <definedName name="________________________________________________________________kk06" localSheetId="16">#REF!</definedName>
    <definedName name="________________________________________________________________kk06">#REF!</definedName>
    <definedName name="________________________________________________________________kk29" localSheetId="13">#REF!</definedName>
    <definedName name="________________________________________________________________kk29" localSheetId="15">#REF!</definedName>
    <definedName name="________________________________________________________________kk29" localSheetId="16">#REF!</definedName>
    <definedName name="________________________________________________________________kk29">#REF!</definedName>
    <definedName name="_______________________________________________________________kk06" localSheetId="13">#REF!</definedName>
    <definedName name="_______________________________________________________________kk06" localSheetId="15">#REF!</definedName>
    <definedName name="_______________________________________________________________kk06" localSheetId="16">#REF!</definedName>
    <definedName name="_______________________________________________________________kk06">#REF!</definedName>
    <definedName name="_______________________________________________________________kk29" localSheetId="13">#REF!</definedName>
    <definedName name="_______________________________________________________________kk29" localSheetId="15">#REF!</definedName>
    <definedName name="_______________________________________________________________kk29" localSheetId="16">#REF!</definedName>
    <definedName name="_______________________________________________________________kk29">#REF!</definedName>
    <definedName name="______________________________________________________________kk06" localSheetId="13">#REF!</definedName>
    <definedName name="______________________________________________________________kk06" localSheetId="15">#REF!</definedName>
    <definedName name="______________________________________________________________kk06" localSheetId="16">#REF!</definedName>
    <definedName name="______________________________________________________________kk06">#REF!</definedName>
    <definedName name="______________________________________________________________kk29" localSheetId="13">#REF!</definedName>
    <definedName name="______________________________________________________________kk29" localSheetId="15">#REF!</definedName>
    <definedName name="______________________________________________________________kk29" localSheetId="16">#REF!</definedName>
    <definedName name="______________________________________________________________kk29">#REF!</definedName>
    <definedName name="_____________________________________________________________kk06" localSheetId="13">#REF!</definedName>
    <definedName name="_____________________________________________________________kk06" localSheetId="15">#REF!</definedName>
    <definedName name="_____________________________________________________________kk06" localSheetId="16">#REF!</definedName>
    <definedName name="_____________________________________________________________kk06">#REF!</definedName>
    <definedName name="_____________________________________________________________kk29" localSheetId="13">#REF!</definedName>
    <definedName name="_____________________________________________________________kk29" localSheetId="15">#REF!</definedName>
    <definedName name="_____________________________________________________________kk29" localSheetId="16">#REF!</definedName>
    <definedName name="_____________________________________________________________kk29">#REF!</definedName>
    <definedName name="____________________________________________________________kk06" localSheetId="13">#REF!</definedName>
    <definedName name="____________________________________________________________kk06" localSheetId="15">#REF!</definedName>
    <definedName name="____________________________________________________________kk06" localSheetId="16">#REF!</definedName>
    <definedName name="____________________________________________________________kk06">#REF!</definedName>
    <definedName name="____________________________________________________________kk29" localSheetId="13">#REF!</definedName>
    <definedName name="____________________________________________________________kk29" localSheetId="15">#REF!</definedName>
    <definedName name="____________________________________________________________kk29" localSheetId="16">#REF!</definedName>
    <definedName name="____________________________________________________________kk29">#REF!</definedName>
    <definedName name="___________________________________________________________kk06" localSheetId="13">#REF!</definedName>
    <definedName name="___________________________________________________________kk06" localSheetId="15">#REF!</definedName>
    <definedName name="___________________________________________________________kk06" localSheetId="16">#REF!</definedName>
    <definedName name="___________________________________________________________kk06">#REF!</definedName>
    <definedName name="___________________________________________________________kk29" localSheetId="13">#REF!</definedName>
    <definedName name="___________________________________________________________kk29" localSheetId="15">#REF!</definedName>
    <definedName name="___________________________________________________________kk29" localSheetId="16">#REF!</definedName>
    <definedName name="___________________________________________________________kk29">#REF!</definedName>
    <definedName name="__________________________________________________________kk06" localSheetId="13">#REF!</definedName>
    <definedName name="__________________________________________________________kk06" localSheetId="15">#REF!</definedName>
    <definedName name="__________________________________________________________kk06" localSheetId="16">#REF!</definedName>
    <definedName name="__________________________________________________________kk06">#REF!</definedName>
    <definedName name="__________________________________________________________kk29" localSheetId="13">#REF!</definedName>
    <definedName name="__________________________________________________________kk29" localSheetId="15">#REF!</definedName>
    <definedName name="__________________________________________________________kk29" localSheetId="16">#REF!</definedName>
    <definedName name="__________________________________________________________kk29">#REF!</definedName>
    <definedName name="_________________________________________________________kk06" localSheetId="13">#REF!</definedName>
    <definedName name="_________________________________________________________kk06" localSheetId="15">#REF!</definedName>
    <definedName name="_________________________________________________________kk06" localSheetId="16">#REF!</definedName>
    <definedName name="_________________________________________________________kk06">#REF!</definedName>
    <definedName name="_________________________________________________________kk29" localSheetId="13">#REF!</definedName>
    <definedName name="_________________________________________________________kk29" localSheetId="15">#REF!</definedName>
    <definedName name="_________________________________________________________kk29" localSheetId="16">#REF!</definedName>
    <definedName name="_________________________________________________________kk29">#REF!</definedName>
    <definedName name="________________________________________________________kk06" localSheetId="13">#REF!</definedName>
    <definedName name="________________________________________________________kk06" localSheetId="15">#REF!</definedName>
    <definedName name="________________________________________________________kk06" localSheetId="16">#REF!</definedName>
    <definedName name="________________________________________________________kk06">#REF!</definedName>
    <definedName name="________________________________________________________kk29" localSheetId="13">#REF!</definedName>
    <definedName name="________________________________________________________kk29" localSheetId="15">#REF!</definedName>
    <definedName name="________________________________________________________kk29" localSheetId="16">#REF!</definedName>
    <definedName name="________________________________________________________kk29">#REF!</definedName>
    <definedName name="_______________________________________________________kk06" localSheetId="13">#REF!</definedName>
    <definedName name="_______________________________________________________kk06" localSheetId="15">#REF!</definedName>
    <definedName name="_______________________________________________________kk06" localSheetId="16">#REF!</definedName>
    <definedName name="_______________________________________________________kk06">#REF!</definedName>
    <definedName name="_______________________________________________________kk29" localSheetId="13">#REF!</definedName>
    <definedName name="_______________________________________________________kk29" localSheetId="15">#REF!</definedName>
    <definedName name="_______________________________________________________kk29" localSheetId="16">#REF!</definedName>
    <definedName name="_______________________________________________________kk29">#REF!</definedName>
    <definedName name="______________________________________________________kk06" localSheetId="13">#REF!</definedName>
    <definedName name="______________________________________________________kk06" localSheetId="15">#REF!</definedName>
    <definedName name="______________________________________________________kk06" localSheetId="16">#REF!</definedName>
    <definedName name="______________________________________________________kk06">#REF!</definedName>
    <definedName name="______________________________________________________kk29" localSheetId="13">#REF!</definedName>
    <definedName name="______________________________________________________kk29" localSheetId="15">#REF!</definedName>
    <definedName name="______________________________________________________kk29" localSheetId="16">#REF!</definedName>
    <definedName name="______________________________________________________kk29">#REF!</definedName>
    <definedName name="_____________________________________________________kk06" localSheetId="13">#REF!</definedName>
    <definedName name="_____________________________________________________kk06" localSheetId="15">#REF!</definedName>
    <definedName name="_____________________________________________________kk06" localSheetId="16">#REF!</definedName>
    <definedName name="_____________________________________________________kk06">#REF!</definedName>
    <definedName name="_____________________________________________________kk29" localSheetId="13">#REF!</definedName>
    <definedName name="_____________________________________________________kk29" localSheetId="15">#REF!</definedName>
    <definedName name="_____________________________________________________kk29" localSheetId="16">#REF!</definedName>
    <definedName name="_____________________________________________________kk29">#REF!</definedName>
    <definedName name="____________________________________________________kk06" localSheetId="13">#REF!</definedName>
    <definedName name="____________________________________________________kk06" localSheetId="15">#REF!</definedName>
    <definedName name="____________________________________________________kk06" localSheetId="16">#REF!</definedName>
    <definedName name="____________________________________________________kk06">#REF!</definedName>
    <definedName name="____________________________________________________kk29" localSheetId="13">#REF!</definedName>
    <definedName name="____________________________________________________kk29" localSheetId="15">#REF!</definedName>
    <definedName name="____________________________________________________kk29" localSheetId="16">#REF!</definedName>
    <definedName name="____________________________________________________kk29">#REF!</definedName>
    <definedName name="___________________________________________________kk06" localSheetId="13">#REF!</definedName>
    <definedName name="___________________________________________________kk06" localSheetId="15">#REF!</definedName>
    <definedName name="___________________________________________________kk06" localSheetId="16">#REF!</definedName>
    <definedName name="___________________________________________________kk06">#REF!</definedName>
    <definedName name="___________________________________________________kk29" localSheetId="13">#REF!</definedName>
    <definedName name="___________________________________________________kk29" localSheetId="15">#REF!</definedName>
    <definedName name="___________________________________________________kk29" localSheetId="16">#REF!</definedName>
    <definedName name="___________________________________________________kk29">#REF!</definedName>
    <definedName name="__________________________________________________kk06" localSheetId="13">#REF!</definedName>
    <definedName name="__________________________________________________kk06" localSheetId="15">#REF!</definedName>
    <definedName name="__________________________________________________kk06" localSheetId="16">#REF!</definedName>
    <definedName name="__________________________________________________kk06">#REF!</definedName>
    <definedName name="__________________________________________________kk29" localSheetId="13">#REF!</definedName>
    <definedName name="__________________________________________________kk29" localSheetId="15">#REF!</definedName>
    <definedName name="__________________________________________________kk29" localSheetId="16">#REF!</definedName>
    <definedName name="__________________________________________________kk29">#REF!</definedName>
    <definedName name="_________________________________________________kk06" localSheetId="13">#REF!</definedName>
    <definedName name="_________________________________________________kk06" localSheetId="15">#REF!</definedName>
    <definedName name="_________________________________________________kk06" localSheetId="16">#REF!</definedName>
    <definedName name="_________________________________________________kk06">#REF!</definedName>
    <definedName name="_________________________________________________kk29" localSheetId="13">#REF!</definedName>
    <definedName name="_________________________________________________kk29" localSheetId="15">#REF!</definedName>
    <definedName name="_________________________________________________kk29" localSheetId="16">#REF!</definedName>
    <definedName name="_________________________________________________kk29">#REF!</definedName>
    <definedName name="________________________________________________kk06" localSheetId="13">#REF!</definedName>
    <definedName name="________________________________________________kk06" localSheetId="15">#REF!</definedName>
    <definedName name="________________________________________________kk06" localSheetId="16">#REF!</definedName>
    <definedName name="________________________________________________kk06">#REF!</definedName>
    <definedName name="________________________________________________kk29" localSheetId="13">#REF!</definedName>
    <definedName name="________________________________________________kk29" localSheetId="15">#REF!</definedName>
    <definedName name="________________________________________________kk29" localSheetId="16">#REF!</definedName>
    <definedName name="________________________________________________kk29">#REF!</definedName>
    <definedName name="_______________________________________________kk06" localSheetId="13">#REF!</definedName>
    <definedName name="_______________________________________________kk06" localSheetId="15">#REF!</definedName>
    <definedName name="_______________________________________________kk06" localSheetId="16">#REF!</definedName>
    <definedName name="_______________________________________________kk06">#REF!</definedName>
    <definedName name="_______________________________________________kk29" localSheetId="13">#REF!</definedName>
    <definedName name="_______________________________________________kk29" localSheetId="15">#REF!</definedName>
    <definedName name="_______________________________________________kk29" localSheetId="16">#REF!</definedName>
    <definedName name="_______________________________________________kk29">#REF!</definedName>
    <definedName name="______________________________________________kk06" localSheetId="13">#REF!</definedName>
    <definedName name="______________________________________________kk06" localSheetId="15">#REF!</definedName>
    <definedName name="______________________________________________kk06" localSheetId="16">#REF!</definedName>
    <definedName name="______________________________________________kk06">#REF!</definedName>
    <definedName name="______________________________________________kk29" localSheetId="13">#REF!</definedName>
    <definedName name="______________________________________________kk29" localSheetId="15">#REF!</definedName>
    <definedName name="______________________________________________kk29" localSheetId="16">#REF!</definedName>
    <definedName name="______________________________________________kk29">#REF!</definedName>
    <definedName name="_____________________________________________kk06" localSheetId="13">#REF!</definedName>
    <definedName name="_____________________________________________kk06" localSheetId="15">#REF!</definedName>
    <definedName name="_____________________________________________kk06" localSheetId="16">#REF!</definedName>
    <definedName name="_____________________________________________kk06">#REF!</definedName>
    <definedName name="_____________________________________________kk29" localSheetId="13">#REF!</definedName>
    <definedName name="_____________________________________________kk29" localSheetId="15">#REF!</definedName>
    <definedName name="_____________________________________________kk29" localSheetId="16">#REF!</definedName>
    <definedName name="_____________________________________________kk29">#REF!</definedName>
    <definedName name="____________________________________________kk06" localSheetId="13">#REF!</definedName>
    <definedName name="____________________________________________kk06" localSheetId="15">#REF!</definedName>
    <definedName name="____________________________________________kk06" localSheetId="16">#REF!</definedName>
    <definedName name="____________________________________________kk06">#REF!</definedName>
    <definedName name="____________________________________________kk29" localSheetId="13">#REF!</definedName>
    <definedName name="____________________________________________kk29" localSheetId="15">#REF!</definedName>
    <definedName name="____________________________________________kk29" localSheetId="16">#REF!</definedName>
    <definedName name="____________________________________________kk29">#REF!</definedName>
    <definedName name="___________________________________________kk06" localSheetId="13">#REF!</definedName>
    <definedName name="___________________________________________kk06" localSheetId="15">#REF!</definedName>
    <definedName name="___________________________________________kk06" localSheetId="16">#REF!</definedName>
    <definedName name="___________________________________________kk06">#REF!</definedName>
    <definedName name="___________________________________________kk29" localSheetId="13">#REF!</definedName>
    <definedName name="___________________________________________kk29" localSheetId="15">#REF!</definedName>
    <definedName name="___________________________________________kk29" localSheetId="16">#REF!</definedName>
    <definedName name="___________________________________________kk29">#REF!</definedName>
    <definedName name="__________________________________________kk06" localSheetId="13">#REF!</definedName>
    <definedName name="__________________________________________kk06" localSheetId="15">#REF!</definedName>
    <definedName name="__________________________________________kk06" localSheetId="16">#REF!</definedName>
    <definedName name="__________________________________________kk06">#REF!</definedName>
    <definedName name="__________________________________________kk29" localSheetId="13">#REF!</definedName>
    <definedName name="__________________________________________kk29" localSheetId="15">#REF!</definedName>
    <definedName name="__________________________________________kk29" localSheetId="16">#REF!</definedName>
    <definedName name="__________________________________________kk29">#REF!</definedName>
    <definedName name="_________________________________________kk06" localSheetId="13">#REF!</definedName>
    <definedName name="_________________________________________kk06" localSheetId="15">#REF!</definedName>
    <definedName name="_________________________________________kk06" localSheetId="16">#REF!</definedName>
    <definedName name="_________________________________________kk06">#REF!</definedName>
    <definedName name="_________________________________________kk29" localSheetId="13">#REF!</definedName>
    <definedName name="_________________________________________kk29" localSheetId="15">#REF!</definedName>
    <definedName name="_________________________________________kk29" localSheetId="16">#REF!</definedName>
    <definedName name="_________________________________________kk29">#REF!</definedName>
    <definedName name="________________________________________kk06" localSheetId="13">#REF!</definedName>
    <definedName name="________________________________________kk06" localSheetId="15">#REF!</definedName>
    <definedName name="________________________________________kk06" localSheetId="16">#REF!</definedName>
    <definedName name="________________________________________kk06">#REF!</definedName>
    <definedName name="________________________________________kk29" localSheetId="13">#REF!</definedName>
    <definedName name="________________________________________kk29" localSheetId="15">#REF!</definedName>
    <definedName name="________________________________________kk29" localSheetId="16">#REF!</definedName>
    <definedName name="________________________________________kk29">#REF!</definedName>
    <definedName name="_______________________________________kk06" localSheetId="13">#REF!</definedName>
    <definedName name="_______________________________________kk06" localSheetId="15">#REF!</definedName>
    <definedName name="_______________________________________kk06" localSheetId="16">#REF!</definedName>
    <definedName name="_______________________________________kk06">#REF!</definedName>
    <definedName name="_______________________________________kk29" localSheetId="13">#REF!</definedName>
    <definedName name="_______________________________________kk29" localSheetId="15">#REF!</definedName>
    <definedName name="_______________________________________kk29" localSheetId="16">#REF!</definedName>
    <definedName name="_______________________________________kk29">#REF!</definedName>
    <definedName name="______________________________________kk06" localSheetId="13">#REF!</definedName>
    <definedName name="______________________________________kk06" localSheetId="15">#REF!</definedName>
    <definedName name="______________________________________kk06" localSheetId="16">#REF!</definedName>
    <definedName name="______________________________________kk06">#REF!</definedName>
    <definedName name="______________________________________kk29" localSheetId="13">#REF!</definedName>
    <definedName name="______________________________________kk29" localSheetId="15">#REF!</definedName>
    <definedName name="______________________________________kk29" localSheetId="16">#REF!</definedName>
    <definedName name="______________________________________kk29">#REF!</definedName>
    <definedName name="_____________________________________kk06" localSheetId="13">#REF!</definedName>
    <definedName name="_____________________________________kk06" localSheetId="15">#REF!</definedName>
    <definedName name="_____________________________________kk06" localSheetId="16">#REF!</definedName>
    <definedName name="_____________________________________kk06">#REF!</definedName>
    <definedName name="_____________________________________kk29" localSheetId="13">#REF!</definedName>
    <definedName name="_____________________________________kk29" localSheetId="15">#REF!</definedName>
    <definedName name="_____________________________________kk29" localSheetId="16">#REF!</definedName>
    <definedName name="_____________________________________kk29">#REF!</definedName>
    <definedName name="____________________________________kk06" localSheetId="13">#REF!</definedName>
    <definedName name="____________________________________kk06" localSheetId="15">#REF!</definedName>
    <definedName name="____________________________________kk06" localSheetId="16">#REF!</definedName>
    <definedName name="____________________________________kk06">#REF!</definedName>
    <definedName name="____________________________________kk29" localSheetId="13">#REF!</definedName>
    <definedName name="____________________________________kk29" localSheetId="15">#REF!</definedName>
    <definedName name="____________________________________kk29" localSheetId="16">#REF!</definedName>
    <definedName name="____________________________________kk29">#REF!</definedName>
    <definedName name="___________________________________kk06" localSheetId="13">#REF!</definedName>
    <definedName name="___________________________________kk06" localSheetId="15">#REF!</definedName>
    <definedName name="___________________________________kk06" localSheetId="16">#REF!</definedName>
    <definedName name="___________________________________kk06">#REF!</definedName>
    <definedName name="___________________________________kk29" localSheetId="13">#REF!</definedName>
    <definedName name="___________________________________kk29" localSheetId="15">#REF!</definedName>
    <definedName name="___________________________________kk29" localSheetId="16">#REF!</definedName>
    <definedName name="___________________________________kk29">#REF!</definedName>
    <definedName name="__________________________________kk06" localSheetId="13">#REF!</definedName>
    <definedName name="__________________________________kk06" localSheetId="15">#REF!</definedName>
    <definedName name="__________________________________kk06" localSheetId="16">#REF!</definedName>
    <definedName name="__________________________________kk06">#REF!</definedName>
    <definedName name="__________________________________kk29" localSheetId="13">#REF!</definedName>
    <definedName name="__________________________________kk29" localSheetId="15">#REF!</definedName>
    <definedName name="__________________________________kk29" localSheetId="16">#REF!</definedName>
    <definedName name="__________________________________kk29">#REF!</definedName>
    <definedName name="_________________________________kk06" localSheetId="13">#REF!</definedName>
    <definedName name="_________________________________kk06" localSheetId="15">#REF!</definedName>
    <definedName name="_________________________________kk06" localSheetId="16">#REF!</definedName>
    <definedName name="_________________________________kk06">#REF!</definedName>
    <definedName name="_________________________________kk29" localSheetId="13">#REF!</definedName>
    <definedName name="_________________________________kk29" localSheetId="15">#REF!</definedName>
    <definedName name="_________________________________kk29" localSheetId="16">#REF!</definedName>
    <definedName name="_________________________________kk29">#REF!</definedName>
    <definedName name="________________________________kk06" localSheetId="13">#REF!</definedName>
    <definedName name="________________________________kk06" localSheetId="15">#REF!</definedName>
    <definedName name="________________________________kk06" localSheetId="16">#REF!</definedName>
    <definedName name="________________________________kk06">#REF!</definedName>
    <definedName name="________________________________kk29" localSheetId="13">#REF!</definedName>
    <definedName name="________________________________kk29" localSheetId="15">#REF!</definedName>
    <definedName name="________________________________kk29" localSheetId="16">#REF!</definedName>
    <definedName name="________________________________kk29">#REF!</definedName>
    <definedName name="_______________________________kk06" localSheetId="13">#REF!</definedName>
    <definedName name="_______________________________kk06" localSheetId="15">#REF!</definedName>
    <definedName name="_______________________________kk06" localSheetId="16">#REF!</definedName>
    <definedName name="_______________________________kk06">#REF!</definedName>
    <definedName name="_______________________________kk29" localSheetId="13">#REF!</definedName>
    <definedName name="_______________________________kk29" localSheetId="15">#REF!</definedName>
    <definedName name="_______________________________kk29" localSheetId="16">#REF!</definedName>
    <definedName name="_______________________________kk29">#REF!</definedName>
    <definedName name="______________________________kk06" localSheetId="13">#REF!</definedName>
    <definedName name="______________________________kk06" localSheetId="15">#REF!</definedName>
    <definedName name="______________________________kk06" localSheetId="16">#REF!</definedName>
    <definedName name="______________________________kk06">#REF!</definedName>
    <definedName name="______________________________kk29" localSheetId="13">#REF!</definedName>
    <definedName name="______________________________kk29" localSheetId="15">#REF!</definedName>
    <definedName name="______________________________kk29" localSheetId="16">#REF!</definedName>
    <definedName name="______________________________kk29">#REF!</definedName>
    <definedName name="_____________________________kk06" localSheetId="13">#REF!</definedName>
    <definedName name="_____________________________kk06" localSheetId="15">#REF!</definedName>
    <definedName name="_____________________________kk06" localSheetId="16">#REF!</definedName>
    <definedName name="_____________________________kk06">#REF!</definedName>
    <definedName name="_____________________________kk29" localSheetId="13">#REF!</definedName>
    <definedName name="_____________________________kk29" localSheetId="15">#REF!</definedName>
    <definedName name="_____________________________kk29" localSheetId="16">#REF!</definedName>
    <definedName name="_____________________________kk29">#REF!</definedName>
    <definedName name="____________________________kk06" localSheetId="13">#REF!</definedName>
    <definedName name="____________________________kk06" localSheetId="15">#REF!</definedName>
    <definedName name="____________________________kk06" localSheetId="16">#REF!</definedName>
    <definedName name="____________________________kk06">#REF!</definedName>
    <definedName name="____________________________kk29" localSheetId="13">#REF!</definedName>
    <definedName name="____________________________kk29" localSheetId="15">#REF!</definedName>
    <definedName name="____________________________kk29" localSheetId="16">#REF!</definedName>
    <definedName name="____________________________kk29">#REF!</definedName>
    <definedName name="___________________________kk06" localSheetId="13">#REF!</definedName>
    <definedName name="___________________________kk06" localSheetId="15">#REF!</definedName>
    <definedName name="___________________________kk06" localSheetId="16">#REF!</definedName>
    <definedName name="___________________________kk06">#REF!</definedName>
    <definedName name="___________________________kk29" localSheetId="13">#REF!</definedName>
    <definedName name="___________________________kk29" localSheetId="15">#REF!</definedName>
    <definedName name="___________________________kk29" localSheetId="16">#REF!</definedName>
    <definedName name="___________________________kk29">#REF!</definedName>
    <definedName name="__________________________kk06" localSheetId="13">#REF!</definedName>
    <definedName name="__________________________kk06" localSheetId="15">#REF!</definedName>
    <definedName name="__________________________kk06" localSheetId="16">#REF!</definedName>
    <definedName name="__________________________kk06">#REF!</definedName>
    <definedName name="__________________________kk29" localSheetId="13">#REF!</definedName>
    <definedName name="__________________________kk29" localSheetId="15">#REF!</definedName>
    <definedName name="__________________________kk29" localSheetId="16">#REF!</definedName>
    <definedName name="__________________________kk29">#REF!</definedName>
    <definedName name="_________________________kk06" localSheetId="13">#REF!</definedName>
    <definedName name="_________________________kk06" localSheetId="15">#REF!</definedName>
    <definedName name="_________________________kk06" localSheetId="16">#REF!</definedName>
    <definedName name="_________________________kk06">#REF!</definedName>
    <definedName name="_________________________kk29" localSheetId="13">#REF!</definedName>
    <definedName name="_________________________kk29" localSheetId="15">#REF!</definedName>
    <definedName name="_________________________kk29" localSheetId="16">#REF!</definedName>
    <definedName name="_________________________kk29">#REF!</definedName>
    <definedName name="________________________kk06" localSheetId="13">#REF!</definedName>
    <definedName name="________________________kk06" localSheetId="15">#REF!</definedName>
    <definedName name="________________________kk06" localSheetId="16">#REF!</definedName>
    <definedName name="________________________kk06">#REF!</definedName>
    <definedName name="________________________kk29" localSheetId="13">#REF!</definedName>
    <definedName name="________________________kk29" localSheetId="15">#REF!</definedName>
    <definedName name="________________________kk29" localSheetId="16">#REF!</definedName>
    <definedName name="________________________kk29">#REF!</definedName>
    <definedName name="_______________________kk06" localSheetId="13">#REF!</definedName>
    <definedName name="_______________________kk06" localSheetId="15">#REF!</definedName>
    <definedName name="_______________________kk06" localSheetId="16">#REF!</definedName>
    <definedName name="_______________________kk06">#REF!</definedName>
    <definedName name="_______________________kk29" localSheetId="13">#REF!</definedName>
    <definedName name="_______________________kk29" localSheetId="15">#REF!</definedName>
    <definedName name="_______________________kk29" localSheetId="16">#REF!</definedName>
    <definedName name="_______________________kk29">#REF!</definedName>
    <definedName name="______________________kk06" localSheetId="13">#REF!</definedName>
    <definedName name="______________________kk06" localSheetId="15">#REF!</definedName>
    <definedName name="______________________kk06" localSheetId="16">#REF!</definedName>
    <definedName name="______________________kk06">#REF!</definedName>
    <definedName name="______________________kk29" localSheetId="13">#REF!</definedName>
    <definedName name="______________________kk29" localSheetId="15">#REF!</definedName>
    <definedName name="______________________kk29" localSheetId="16">#REF!</definedName>
    <definedName name="______________________kk29">#REF!</definedName>
    <definedName name="_____________________kk06" localSheetId="13">#REF!</definedName>
    <definedName name="_____________________kk06" localSheetId="15">#REF!</definedName>
    <definedName name="_____________________kk06" localSheetId="16">#REF!</definedName>
    <definedName name="_____________________kk06">#REF!</definedName>
    <definedName name="_____________________kk29" localSheetId="13">#REF!</definedName>
    <definedName name="_____________________kk29" localSheetId="15">#REF!</definedName>
    <definedName name="_____________________kk29" localSheetId="16">#REF!</definedName>
    <definedName name="_____________________kk29">#REF!</definedName>
    <definedName name="____________________kk06" localSheetId="13">#REF!</definedName>
    <definedName name="____________________kk06" localSheetId="15">#REF!</definedName>
    <definedName name="____________________kk06" localSheetId="16">#REF!</definedName>
    <definedName name="____________________kk06">#REF!</definedName>
    <definedName name="____________________kk29" localSheetId="13">#REF!</definedName>
    <definedName name="____________________kk29" localSheetId="15">#REF!</definedName>
    <definedName name="____________________kk29" localSheetId="16">#REF!</definedName>
    <definedName name="____________________kk29">#REF!</definedName>
    <definedName name="___________________kk06" localSheetId="13">#REF!</definedName>
    <definedName name="___________________kk06" localSheetId="15">#REF!</definedName>
    <definedName name="___________________kk06" localSheetId="16">#REF!</definedName>
    <definedName name="___________________kk06">#REF!</definedName>
    <definedName name="___________________kk29" localSheetId="13">#REF!</definedName>
    <definedName name="___________________kk29" localSheetId="15">#REF!</definedName>
    <definedName name="___________________kk29" localSheetId="16">#REF!</definedName>
    <definedName name="___________________kk29">#REF!</definedName>
    <definedName name="__________________kk06" localSheetId="13">#REF!</definedName>
    <definedName name="__________________kk06" localSheetId="15">#REF!</definedName>
    <definedName name="__________________kk06" localSheetId="16">#REF!</definedName>
    <definedName name="__________________kk06">#REF!</definedName>
    <definedName name="__________________kk29" localSheetId="13">#REF!</definedName>
    <definedName name="__________________kk29" localSheetId="15">#REF!</definedName>
    <definedName name="__________________kk29" localSheetId="16">#REF!</definedName>
    <definedName name="__________________kk29">#REF!</definedName>
    <definedName name="_________________kk06" localSheetId="13">#REF!</definedName>
    <definedName name="_________________kk06" localSheetId="15">#REF!</definedName>
    <definedName name="_________________kk06" localSheetId="16">#REF!</definedName>
    <definedName name="_________________kk06">#REF!</definedName>
    <definedName name="_________________kk29" localSheetId="13">#REF!</definedName>
    <definedName name="_________________kk29" localSheetId="15">#REF!</definedName>
    <definedName name="_________________kk29" localSheetId="16">#REF!</definedName>
    <definedName name="_________________kk29">#REF!</definedName>
    <definedName name="________________kk06" localSheetId="13">#REF!</definedName>
    <definedName name="________________kk06" localSheetId="15">#REF!</definedName>
    <definedName name="________________kk06" localSheetId="16">#REF!</definedName>
    <definedName name="________________kk06">#REF!</definedName>
    <definedName name="________________kk29" localSheetId="13">#REF!</definedName>
    <definedName name="________________kk29" localSheetId="15">#REF!</definedName>
    <definedName name="________________kk29" localSheetId="16">#REF!</definedName>
    <definedName name="________________kk29">#REF!</definedName>
    <definedName name="_______________kk06" localSheetId="13">#REF!</definedName>
    <definedName name="_______________kk06" localSheetId="15">#REF!</definedName>
    <definedName name="_______________kk06" localSheetId="16">#REF!</definedName>
    <definedName name="_______________kk06">#REF!</definedName>
    <definedName name="_______________kk29" localSheetId="13">#REF!</definedName>
    <definedName name="_______________kk29" localSheetId="15">#REF!</definedName>
    <definedName name="_______________kk29" localSheetId="16">#REF!</definedName>
    <definedName name="_______________kk29">#REF!</definedName>
    <definedName name="______________kk06" localSheetId="13">#REF!</definedName>
    <definedName name="______________kk06" localSheetId="15">#REF!</definedName>
    <definedName name="______________kk06" localSheetId="16">#REF!</definedName>
    <definedName name="______________kk06">#REF!</definedName>
    <definedName name="______________kk29" localSheetId="13">#REF!</definedName>
    <definedName name="______________kk29" localSheetId="15">#REF!</definedName>
    <definedName name="______________kk29" localSheetId="16">#REF!</definedName>
    <definedName name="______________kk29">#REF!</definedName>
    <definedName name="_____________kk06" localSheetId="13">#REF!</definedName>
    <definedName name="_____________kk06" localSheetId="15">#REF!</definedName>
    <definedName name="_____________kk06" localSheetId="16">#REF!</definedName>
    <definedName name="_____________kk06">#REF!</definedName>
    <definedName name="_____________kk29" localSheetId="13">#REF!</definedName>
    <definedName name="_____________kk29" localSheetId="15">#REF!</definedName>
    <definedName name="_____________kk29" localSheetId="16">#REF!</definedName>
    <definedName name="_____________kk29">#REF!</definedName>
    <definedName name="____________kk06" localSheetId="13">#REF!</definedName>
    <definedName name="____________kk06" localSheetId="15">#REF!</definedName>
    <definedName name="____________kk06" localSheetId="16">#REF!</definedName>
    <definedName name="____________kk06">#REF!</definedName>
    <definedName name="____________kk29" localSheetId="13">#REF!</definedName>
    <definedName name="____________kk29" localSheetId="15">#REF!</definedName>
    <definedName name="____________kk29" localSheetId="16">#REF!</definedName>
    <definedName name="____________kk29">#REF!</definedName>
    <definedName name="___________kk06" localSheetId="13">#REF!</definedName>
    <definedName name="___________kk06" localSheetId="15">#REF!</definedName>
    <definedName name="___________kk06" localSheetId="16">#REF!</definedName>
    <definedName name="___________kk06">#REF!</definedName>
    <definedName name="___________kk29" localSheetId="13">#REF!</definedName>
    <definedName name="___________kk29" localSheetId="15">#REF!</definedName>
    <definedName name="___________kk29" localSheetId="16">#REF!</definedName>
    <definedName name="___________kk29">#REF!</definedName>
    <definedName name="__________kk06" localSheetId="13">#REF!</definedName>
    <definedName name="__________kk06" localSheetId="15">#REF!</definedName>
    <definedName name="__________kk06" localSheetId="16">#REF!</definedName>
    <definedName name="__________kk06">#REF!</definedName>
    <definedName name="__________kk29" localSheetId="13">#REF!</definedName>
    <definedName name="__________kk29" localSheetId="15">#REF!</definedName>
    <definedName name="__________kk29" localSheetId="16">#REF!</definedName>
    <definedName name="__________kk29">#REF!</definedName>
    <definedName name="_________kk06" localSheetId="13">#REF!</definedName>
    <definedName name="_________kk06" localSheetId="15">#REF!</definedName>
    <definedName name="_________kk06" localSheetId="16">#REF!</definedName>
    <definedName name="_________kk06">#REF!</definedName>
    <definedName name="_________kk29" localSheetId="13">#REF!</definedName>
    <definedName name="_________kk29" localSheetId="15">#REF!</definedName>
    <definedName name="_________kk29" localSheetId="16">#REF!</definedName>
    <definedName name="_________kk29">#REF!</definedName>
    <definedName name="________kk06" localSheetId="13">#REF!</definedName>
    <definedName name="________kk06" localSheetId="15">#REF!</definedName>
    <definedName name="________kk06" localSheetId="16">#REF!</definedName>
    <definedName name="________kk06">#REF!</definedName>
    <definedName name="________kk29" localSheetId="13">#REF!</definedName>
    <definedName name="________kk29" localSheetId="15">#REF!</definedName>
    <definedName name="________kk29" localSheetId="16">#REF!</definedName>
    <definedName name="________kk29">#REF!</definedName>
    <definedName name="_______kk06" localSheetId="13">#REF!</definedName>
    <definedName name="_______kk06" localSheetId="15">#REF!</definedName>
    <definedName name="_______kk06" localSheetId="16">#REF!</definedName>
    <definedName name="_______kk06">#REF!</definedName>
    <definedName name="_______kk29" localSheetId="13">#REF!</definedName>
    <definedName name="_______kk29" localSheetId="15">#REF!</definedName>
    <definedName name="_______kk29" localSheetId="16">#REF!</definedName>
    <definedName name="_______kk29">#REF!</definedName>
    <definedName name="______kk06" localSheetId="13">#REF!</definedName>
    <definedName name="______kk06" localSheetId="15">#REF!</definedName>
    <definedName name="______kk06" localSheetId="16">#REF!</definedName>
    <definedName name="______kk06">#REF!</definedName>
    <definedName name="______kk29" localSheetId="13">#REF!</definedName>
    <definedName name="______kk29" localSheetId="15">#REF!</definedName>
    <definedName name="______kk29" localSheetId="16">#REF!</definedName>
    <definedName name="______kk29">#REF!</definedName>
    <definedName name="_____kk06" localSheetId="13">#REF!</definedName>
    <definedName name="_____kk06" localSheetId="15">#REF!</definedName>
    <definedName name="_____kk06" localSheetId="16">#REF!</definedName>
    <definedName name="_____kk06">#REF!</definedName>
    <definedName name="_____kk29" localSheetId="13">#REF!</definedName>
    <definedName name="_____kk29" localSheetId="15">#REF!</definedName>
    <definedName name="_____kk29" localSheetId="16">#REF!</definedName>
    <definedName name="_____kk29">#REF!</definedName>
    <definedName name="____kk06" localSheetId="13">#REF!</definedName>
    <definedName name="____kk06" localSheetId="15">#REF!</definedName>
    <definedName name="____kk06" localSheetId="16">#REF!</definedName>
    <definedName name="____kk06">#REF!</definedName>
    <definedName name="____kk29" localSheetId="13">#REF!</definedName>
    <definedName name="____kk29" localSheetId="15">#REF!</definedName>
    <definedName name="____kk29" localSheetId="16">#REF!</definedName>
    <definedName name="____kk29">#REF!</definedName>
    <definedName name="___kk06" localSheetId="10">#REF!</definedName>
    <definedName name="___kk06" localSheetId="11">#REF!</definedName>
    <definedName name="___kk06" localSheetId="12">#REF!</definedName>
    <definedName name="___kk06" localSheetId="13">#REF!</definedName>
    <definedName name="___kk06" localSheetId="15">#REF!</definedName>
    <definedName name="___kk06" localSheetId="16">#REF!</definedName>
    <definedName name="___kk06" localSheetId="17">#REF!</definedName>
    <definedName name="___kk06">#REF!</definedName>
    <definedName name="___kk29" localSheetId="10">#REF!</definedName>
    <definedName name="___kk29" localSheetId="11">#REF!</definedName>
    <definedName name="___kk29" localSheetId="12">#REF!</definedName>
    <definedName name="___kk29" localSheetId="13">#REF!</definedName>
    <definedName name="___kk29" localSheetId="15">#REF!</definedName>
    <definedName name="___kk29" localSheetId="16">#REF!</definedName>
    <definedName name="___kk29" localSheetId="17">#REF!</definedName>
    <definedName name="___kk29">#REF!</definedName>
    <definedName name="__kk06" localSheetId="10">#REF!</definedName>
    <definedName name="__kk06" localSheetId="11">#REF!</definedName>
    <definedName name="__kk06" localSheetId="12">#REF!</definedName>
    <definedName name="__kk06" localSheetId="13">#REF!</definedName>
    <definedName name="__kk06" localSheetId="15">#REF!</definedName>
    <definedName name="__kk06" localSheetId="16">#REF!</definedName>
    <definedName name="__kk06" localSheetId="17">#REF!</definedName>
    <definedName name="__kk06">#REF!</definedName>
    <definedName name="__kk29" localSheetId="10">#REF!</definedName>
    <definedName name="__kk29" localSheetId="11">#REF!</definedName>
    <definedName name="__kk29" localSheetId="12">#REF!</definedName>
    <definedName name="__kk29" localSheetId="13">#REF!</definedName>
    <definedName name="__kk29" localSheetId="15">#REF!</definedName>
    <definedName name="__kk29" localSheetId="16">#REF!</definedName>
    <definedName name="__kk29" localSheetId="17">#REF!</definedName>
    <definedName name="__kk29">#REF!</definedName>
    <definedName name="_kk06" localSheetId="10">#REF!</definedName>
    <definedName name="_kk06" localSheetId="11">#REF!</definedName>
    <definedName name="_kk06" localSheetId="12">#REF!</definedName>
    <definedName name="_kk06" localSheetId="13">#REF!</definedName>
    <definedName name="_kk06" localSheetId="15">#REF!</definedName>
    <definedName name="_kk06" localSheetId="16">#REF!</definedName>
    <definedName name="_kk06" localSheetId="17">#REF!</definedName>
    <definedName name="_kk06">#REF!</definedName>
    <definedName name="_kk29" localSheetId="10">#REF!</definedName>
    <definedName name="_kk29" localSheetId="11">#REF!</definedName>
    <definedName name="_kk29" localSheetId="12">#REF!</definedName>
    <definedName name="_kk29" localSheetId="13">#REF!</definedName>
    <definedName name="_kk29" localSheetId="15">#REF!</definedName>
    <definedName name="_kk29" localSheetId="16">#REF!</definedName>
    <definedName name="_kk29" localSheetId="17">#REF!</definedName>
    <definedName name="_kk29">#REF!</definedName>
    <definedName name="②従業者の員数" localSheetId="13">#REF!</definedName>
    <definedName name="②従業者の員数" localSheetId="15">#REF!</definedName>
    <definedName name="②従業者の員数" localSheetId="16">#REF!</definedName>
    <definedName name="②従業者の員数">#REF!</definedName>
    <definedName name="a" localSheetId="13">#REF!</definedName>
    <definedName name="a" localSheetId="15">#REF!</definedName>
    <definedName name="a" localSheetId="16">#REF!</definedName>
    <definedName name="a">#REF!</definedName>
    <definedName name="Avrg" localSheetId="10">#REF!</definedName>
    <definedName name="Avrg" localSheetId="11">#REF!</definedName>
    <definedName name="Avrg" localSheetId="12">#REF!</definedName>
    <definedName name="Avrg" localSheetId="13">#REF!</definedName>
    <definedName name="Avrg" localSheetId="15">#REF!</definedName>
    <definedName name="Avrg" localSheetId="16">#REF!</definedName>
    <definedName name="Avrg" localSheetId="17">#REF!</definedName>
    <definedName name="Avrg">#REF!</definedName>
    <definedName name="avrg1" localSheetId="10">#REF!</definedName>
    <definedName name="avrg1" localSheetId="11">#REF!</definedName>
    <definedName name="avrg1" localSheetId="12">#REF!</definedName>
    <definedName name="avrg1" localSheetId="13">#REF!</definedName>
    <definedName name="avrg1" localSheetId="15">#REF!</definedName>
    <definedName name="avrg1" localSheetId="16">#REF!</definedName>
    <definedName name="avrg1" localSheetId="17">#REF!</definedName>
    <definedName name="avrg1">#REF!</definedName>
    <definedName name="chiba" localSheetId="13">#REF!</definedName>
    <definedName name="chiba" localSheetId="15">#REF!</definedName>
    <definedName name="chiba" localSheetId="16">#REF!</definedName>
    <definedName name="chiba">#REF!</definedName>
    <definedName name="e" localSheetId="13">#REF!</definedName>
    <definedName name="e" localSheetId="15">#REF!</definedName>
    <definedName name="e" localSheetId="16">#REF!</definedName>
    <definedName name="e">#REF!</definedName>
    <definedName name="houjin" localSheetId="13">#REF!</definedName>
    <definedName name="houjin" localSheetId="15">#REF!</definedName>
    <definedName name="houjin" localSheetId="16">#REF!</definedName>
    <definedName name="houjin">#REF!</definedName>
    <definedName name="i" localSheetId="13">#REF!</definedName>
    <definedName name="i" localSheetId="15">#REF!</definedName>
    <definedName name="i" localSheetId="16">#REF!</definedName>
    <definedName name="i">#REF!</definedName>
    <definedName name="jigyoumeishou" localSheetId="13">#REF!</definedName>
    <definedName name="jigyoumeishou" localSheetId="15">#REF!</definedName>
    <definedName name="jigyoumeishou" localSheetId="16">#REF!</definedName>
    <definedName name="jigyoumeishou">#REF!</definedName>
    <definedName name="jiritu" localSheetId="10">#REF!</definedName>
    <definedName name="jiritu" localSheetId="11">#REF!</definedName>
    <definedName name="jiritu" localSheetId="12">#REF!</definedName>
    <definedName name="jiritu" localSheetId="13">#REF!</definedName>
    <definedName name="jiritu" localSheetId="15">#REF!</definedName>
    <definedName name="jiritu" localSheetId="16">#REF!</definedName>
    <definedName name="jiritu" localSheetId="17">#REF!</definedName>
    <definedName name="jiritu">#REF!</definedName>
    <definedName name="ｋ">#N/A</definedName>
    <definedName name="kanagawaken" localSheetId="13">#REF!</definedName>
    <definedName name="kanagawaken" localSheetId="15">#REF!</definedName>
    <definedName name="kanagawaken" localSheetId="16">#REF!</definedName>
    <definedName name="kanagawaken">#REF!</definedName>
    <definedName name="kawasaki" localSheetId="13">#REF!</definedName>
    <definedName name="kawasaki" localSheetId="15">#REF!</definedName>
    <definedName name="kawasaki" localSheetId="16">#REF!</definedName>
    <definedName name="kawasaki">#REF!</definedName>
    <definedName name="KK_03" localSheetId="10">#REF!</definedName>
    <definedName name="KK_03" localSheetId="11">#REF!</definedName>
    <definedName name="KK_03" localSheetId="12">#REF!</definedName>
    <definedName name="KK_03" localSheetId="13">#REF!</definedName>
    <definedName name="KK_03" localSheetId="15">#REF!</definedName>
    <definedName name="KK_03" localSheetId="16">#REF!</definedName>
    <definedName name="KK_03" localSheetId="17">#REF!</definedName>
    <definedName name="KK_03">#REF!</definedName>
    <definedName name="kk_04" localSheetId="10">#REF!</definedName>
    <definedName name="kk_04" localSheetId="11">#REF!</definedName>
    <definedName name="kk_04" localSheetId="12">#REF!</definedName>
    <definedName name="kk_04" localSheetId="13">#REF!</definedName>
    <definedName name="kk_04" localSheetId="15">#REF!</definedName>
    <definedName name="kk_04" localSheetId="16">#REF!</definedName>
    <definedName name="kk_04" localSheetId="17">#REF!</definedName>
    <definedName name="kk_04">#REF!</definedName>
    <definedName name="KK_06" localSheetId="10">#REF!</definedName>
    <definedName name="KK_06" localSheetId="11">#REF!</definedName>
    <definedName name="KK_06" localSheetId="12">#REF!</definedName>
    <definedName name="KK_06" localSheetId="13">#REF!</definedName>
    <definedName name="KK_06" localSheetId="15">#REF!</definedName>
    <definedName name="KK_06" localSheetId="16">#REF!</definedName>
    <definedName name="KK_06" localSheetId="17">#REF!</definedName>
    <definedName name="KK_06">#REF!</definedName>
    <definedName name="kk_07" localSheetId="10">#REF!</definedName>
    <definedName name="kk_07" localSheetId="11">#REF!</definedName>
    <definedName name="kk_07" localSheetId="12">#REF!</definedName>
    <definedName name="kk_07" localSheetId="13">#REF!</definedName>
    <definedName name="kk_07" localSheetId="15">#REF!</definedName>
    <definedName name="kk_07" localSheetId="16">#REF!</definedName>
    <definedName name="kk_07" localSheetId="17">#REF!</definedName>
    <definedName name="kk_07">#REF!</definedName>
    <definedName name="‐㏍08" localSheetId="13">#REF!</definedName>
    <definedName name="‐㏍08" localSheetId="15">#REF!</definedName>
    <definedName name="‐㏍08" localSheetId="16">#REF!</definedName>
    <definedName name="‐㏍08">#REF!</definedName>
    <definedName name="KK2_3" localSheetId="10">#REF!</definedName>
    <definedName name="KK2_3" localSheetId="11">#REF!</definedName>
    <definedName name="KK2_3" localSheetId="12">#REF!</definedName>
    <definedName name="KK2_3" localSheetId="13">#REF!</definedName>
    <definedName name="KK2_3" localSheetId="15">#REF!</definedName>
    <definedName name="KK2_3" localSheetId="16">#REF!</definedName>
    <definedName name="KK2_3" localSheetId="17">#REF!</definedName>
    <definedName name="KK2_3">#REF!</definedName>
    <definedName name="ｋｋｋｋ" localSheetId="13">#REF!</definedName>
    <definedName name="ｋｋｋｋ" localSheetId="15">#REF!</definedName>
    <definedName name="ｋｋｋｋ" localSheetId="16">#REF!</definedName>
    <definedName name="ｋｋｋｋ">#REF!</definedName>
    <definedName name="nn" localSheetId="13">#REF!</definedName>
    <definedName name="nn" localSheetId="15">#REF!</definedName>
    <definedName name="nn" localSheetId="16">#REF!</definedName>
    <definedName name="nn">#REF!</definedName>
    <definedName name="o" localSheetId="13">#REF!</definedName>
    <definedName name="o" localSheetId="15">#REF!</definedName>
    <definedName name="o" localSheetId="16">#REF!</definedName>
    <definedName name="o">#REF!</definedName>
    <definedName name="ｐ" localSheetId="13">#REF!</definedName>
    <definedName name="ｐ">#REF!</definedName>
    <definedName name="_xlnm.Print_Area" localSheetId="1">'１施設概要'!$A$1:$U$15</definedName>
    <definedName name="_xlnm.Print_Area" localSheetId="8">'３ 従業者名簿 '!$A$1:$AA$27</definedName>
    <definedName name="_xlnm.Print_Area" localSheetId="9">'３従業者名簿 (記入例)'!$A$1:$Z$33</definedName>
    <definedName name="_xlnm.Print_Area" localSheetId="10">'４⑴勤務形態一覧表（障害者支援施設）'!$A$1:$AN$98</definedName>
    <definedName name="_xlnm.Print_Area" localSheetId="11">'４⑵勤務形態一覧表（生活介護）'!$A$1:$AN$86</definedName>
    <definedName name="_xlnm.Print_Area" localSheetId="12">'４⑶勤務形態一覧（特定相談支援・障害児相談支援）'!$A$1:$AN$73</definedName>
    <definedName name="_xlnm.Print_Area" localSheetId="15">'５⑶　利用者一覧表（生活介護）'!$A$1:$AA$19</definedName>
    <definedName name="_xlnm.Print_Area" localSheetId="16">'６ 体制等状況一覧表'!$A$1:$H$168</definedName>
    <definedName name="_xlnm.Print_Area" localSheetId="17">'６　利用料の状況'!$A$1:$BP$23</definedName>
    <definedName name="_xlnm.Print_Area" localSheetId="18">'７各種書類'!$A$1:$V$29</definedName>
    <definedName name="_xlnm.Print_Titles" localSheetId="16">'６ 体制等状況一覧表'!$1:$4</definedName>
    <definedName name="q" localSheetId="13">#REF!</definedName>
    <definedName name="q" localSheetId="15">#REF!</definedName>
    <definedName name="q" localSheetId="16">#REF!</definedName>
    <definedName name="q">#REF!</definedName>
    <definedName name="qqq" localSheetId="13">#REF!</definedName>
    <definedName name="qqq">#REF!</definedName>
    <definedName name="qwerty" localSheetId="13">#REF!</definedName>
    <definedName name="qwerty" localSheetId="15">#REF!</definedName>
    <definedName name="qwerty" localSheetId="16">#REF!</definedName>
    <definedName name="qwerty">#REF!</definedName>
    <definedName name="Roman_01" localSheetId="10">#REF!</definedName>
    <definedName name="Roman_01" localSheetId="11">#REF!</definedName>
    <definedName name="Roman_01" localSheetId="12">#REF!</definedName>
    <definedName name="Roman_01" localSheetId="13">#REF!</definedName>
    <definedName name="Roman_01" localSheetId="15">#REF!</definedName>
    <definedName name="Roman_01" localSheetId="16">#REF!</definedName>
    <definedName name="Roman_01" localSheetId="17">#REF!</definedName>
    <definedName name="Roman_01">#REF!</definedName>
    <definedName name="Roman_02" localSheetId="13">#REF!</definedName>
    <definedName name="Roman_02" localSheetId="15">#REF!</definedName>
    <definedName name="Roman_02" localSheetId="16">#REF!</definedName>
    <definedName name="Roman_02">#REF!</definedName>
    <definedName name="Roman_03" localSheetId="10">#REF!</definedName>
    <definedName name="Roman_03" localSheetId="11">#REF!</definedName>
    <definedName name="Roman_03" localSheetId="12">#REF!</definedName>
    <definedName name="Roman_03" localSheetId="13">#REF!</definedName>
    <definedName name="Roman_03" localSheetId="15">#REF!</definedName>
    <definedName name="Roman_03" localSheetId="16">#REF!</definedName>
    <definedName name="Roman_03" localSheetId="17">#REF!</definedName>
    <definedName name="Roman_03">#REF!</definedName>
    <definedName name="Roman_04" localSheetId="10">#REF!</definedName>
    <definedName name="Roman_04" localSheetId="11">#REF!</definedName>
    <definedName name="Roman_04" localSheetId="12">#REF!</definedName>
    <definedName name="Roman_04" localSheetId="13">#REF!</definedName>
    <definedName name="Roman_04" localSheetId="15">#REF!</definedName>
    <definedName name="Roman_04" localSheetId="16">#REF!</definedName>
    <definedName name="Roman_04" localSheetId="17">#REF!</definedName>
    <definedName name="Roman_04">#REF!</definedName>
    <definedName name="Roman_06" localSheetId="10">#REF!</definedName>
    <definedName name="Roman_06" localSheetId="11">#REF!</definedName>
    <definedName name="Roman_06" localSheetId="12">#REF!</definedName>
    <definedName name="Roman_06" localSheetId="13">#REF!</definedName>
    <definedName name="Roman_06" localSheetId="15">#REF!</definedName>
    <definedName name="Roman_06" localSheetId="16">#REF!</definedName>
    <definedName name="Roman_06" localSheetId="17">#REF!</definedName>
    <definedName name="Roman_06">#REF!</definedName>
    <definedName name="roman_09" localSheetId="10">#REF!</definedName>
    <definedName name="roman_09" localSheetId="11">#REF!</definedName>
    <definedName name="roman_09" localSheetId="12">#REF!</definedName>
    <definedName name="roman_09" localSheetId="13">#REF!</definedName>
    <definedName name="roman_09" localSheetId="15">#REF!</definedName>
    <definedName name="roman_09" localSheetId="16">#REF!</definedName>
    <definedName name="roman_09" localSheetId="17">#REF!</definedName>
    <definedName name="roman_09">#REF!</definedName>
    <definedName name="roman_11" localSheetId="10">#REF!</definedName>
    <definedName name="roman_11" localSheetId="11">#REF!</definedName>
    <definedName name="roman_11" localSheetId="12">#REF!</definedName>
    <definedName name="roman_11" localSheetId="13">#REF!</definedName>
    <definedName name="roman_11" localSheetId="15">#REF!</definedName>
    <definedName name="roman_11" localSheetId="16">#REF!</definedName>
    <definedName name="roman_11" localSheetId="17">#REF!</definedName>
    <definedName name="roman_11">#REF!</definedName>
    <definedName name="roman11" localSheetId="10">#REF!</definedName>
    <definedName name="roman11" localSheetId="11">#REF!</definedName>
    <definedName name="roman11" localSheetId="12">#REF!</definedName>
    <definedName name="roman11" localSheetId="13">#REF!</definedName>
    <definedName name="roman11" localSheetId="15">#REF!</definedName>
    <definedName name="roman11" localSheetId="16">#REF!</definedName>
    <definedName name="roman11" localSheetId="17">#REF!</definedName>
    <definedName name="roman11">#REF!</definedName>
    <definedName name="Roman2_1" localSheetId="10">#REF!</definedName>
    <definedName name="Roman2_1" localSheetId="11">#REF!</definedName>
    <definedName name="Roman2_1" localSheetId="12">#REF!</definedName>
    <definedName name="Roman2_1" localSheetId="13">#REF!</definedName>
    <definedName name="Roman2_1" localSheetId="15">#REF!</definedName>
    <definedName name="Roman2_1" localSheetId="16">#REF!</definedName>
    <definedName name="Roman2_1" localSheetId="17">#REF!</definedName>
    <definedName name="Roman2_1">#REF!</definedName>
    <definedName name="Roman2_3" localSheetId="10">#REF!</definedName>
    <definedName name="Roman2_3" localSheetId="11">#REF!</definedName>
    <definedName name="Roman2_3" localSheetId="12">#REF!</definedName>
    <definedName name="Roman2_3" localSheetId="13">#REF!</definedName>
    <definedName name="Roman2_3" localSheetId="15">#REF!</definedName>
    <definedName name="Roman2_3" localSheetId="16">#REF!</definedName>
    <definedName name="Roman2_3" localSheetId="17">#REF!</definedName>
    <definedName name="Roman2_3">#REF!</definedName>
    <definedName name="roman31" localSheetId="10">#REF!</definedName>
    <definedName name="roman31" localSheetId="11">#REF!</definedName>
    <definedName name="roman31" localSheetId="12">#REF!</definedName>
    <definedName name="roman31" localSheetId="13">#REF!</definedName>
    <definedName name="roman31" localSheetId="15">#REF!</definedName>
    <definedName name="roman31" localSheetId="16">#REF!</definedName>
    <definedName name="roman31" localSheetId="17">#REF!</definedName>
    <definedName name="roman31">#REF!</definedName>
    <definedName name="roman33" localSheetId="10">#REF!</definedName>
    <definedName name="roman33" localSheetId="11">#REF!</definedName>
    <definedName name="roman33" localSheetId="12">#REF!</definedName>
    <definedName name="roman33" localSheetId="13">#REF!</definedName>
    <definedName name="roman33" localSheetId="15">#REF!</definedName>
    <definedName name="roman33" localSheetId="16">#REF!</definedName>
    <definedName name="roman33" localSheetId="17">#REF!</definedName>
    <definedName name="roman33">#REF!</definedName>
    <definedName name="roman4_3" localSheetId="10">#REF!</definedName>
    <definedName name="roman4_3" localSheetId="11">#REF!</definedName>
    <definedName name="roman4_3" localSheetId="12">#REF!</definedName>
    <definedName name="roman4_3" localSheetId="13">#REF!</definedName>
    <definedName name="roman4_3" localSheetId="15">#REF!</definedName>
    <definedName name="roman4_3" localSheetId="16">#REF!</definedName>
    <definedName name="roman4_3" localSheetId="17">#REF!</definedName>
    <definedName name="roman4_3">#REF!</definedName>
    <definedName name="roman43" localSheetId="13">#REF!</definedName>
    <definedName name="roman43" localSheetId="15">#REF!</definedName>
    <definedName name="roman43" localSheetId="16">#REF!</definedName>
    <definedName name="roman43">#REF!</definedName>
    <definedName name="roman7_1" localSheetId="10">#REF!</definedName>
    <definedName name="roman7_1" localSheetId="11">#REF!</definedName>
    <definedName name="roman7_1" localSheetId="12">#REF!</definedName>
    <definedName name="roman7_1" localSheetId="13">#REF!</definedName>
    <definedName name="roman7_1" localSheetId="15">#REF!</definedName>
    <definedName name="roman7_1" localSheetId="16">#REF!</definedName>
    <definedName name="roman7_1" localSheetId="17">#REF!</definedName>
    <definedName name="roman7_1">#REF!</definedName>
    <definedName name="roman77" localSheetId="10">#REF!</definedName>
    <definedName name="roman77" localSheetId="11">#REF!</definedName>
    <definedName name="roman77" localSheetId="12">#REF!</definedName>
    <definedName name="roman77" localSheetId="13">#REF!</definedName>
    <definedName name="roman77" localSheetId="15">#REF!</definedName>
    <definedName name="roman77" localSheetId="16">#REF!</definedName>
    <definedName name="roman77" localSheetId="17">#REF!</definedName>
    <definedName name="roman77">#REF!</definedName>
    <definedName name="romann_12" localSheetId="10">#REF!</definedName>
    <definedName name="romann_12" localSheetId="11">#REF!</definedName>
    <definedName name="romann_12" localSheetId="12">#REF!</definedName>
    <definedName name="romann_12" localSheetId="13">#REF!</definedName>
    <definedName name="romann_12" localSheetId="15">#REF!</definedName>
    <definedName name="romann_12" localSheetId="16">#REF!</definedName>
    <definedName name="romann_12" localSheetId="17">#REF!</definedName>
    <definedName name="romann_12">#REF!</definedName>
    <definedName name="romann_66" localSheetId="10">#REF!</definedName>
    <definedName name="romann_66" localSheetId="11">#REF!</definedName>
    <definedName name="romann_66" localSheetId="12">#REF!</definedName>
    <definedName name="romann_66" localSheetId="13">#REF!</definedName>
    <definedName name="romann_66" localSheetId="15">#REF!</definedName>
    <definedName name="romann_66" localSheetId="16">#REF!</definedName>
    <definedName name="romann_66" localSheetId="17">#REF!</definedName>
    <definedName name="romann_66">#REF!</definedName>
    <definedName name="romann33" localSheetId="10">#REF!</definedName>
    <definedName name="romann33" localSheetId="11">#REF!</definedName>
    <definedName name="romann33" localSheetId="12">#REF!</definedName>
    <definedName name="romann33" localSheetId="13">#REF!</definedName>
    <definedName name="romann33" localSheetId="15">#REF!</definedName>
    <definedName name="romann33" localSheetId="16">#REF!</definedName>
    <definedName name="romann33" localSheetId="17">#REF!</definedName>
    <definedName name="romann33">#REF!</definedName>
    <definedName name="serv" localSheetId="10">#REF!</definedName>
    <definedName name="serv" localSheetId="11">#REF!</definedName>
    <definedName name="serv" localSheetId="12">#REF!</definedName>
    <definedName name="serv" localSheetId="13">#REF!</definedName>
    <definedName name="serv" localSheetId="15">#REF!</definedName>
    <definedName name="serv" localSheetId="16">#REF!</definedName>
    <definedName name="serv" localSheetId="17">#REF!</definedName>
    <definedName name="serv">#REF!</definedName>
    <definedName name="serv_" localSheetId="10">#REF!</definedName>
    <definedName name="serv_" localSheetId="11">#REF!</definedName>
    <definedName name="serv_" localSheetId="12">#REF!</definedName>
    <definedName name="serv_" localSheetId="13">#REF!</definedName>
    <definedName name="serv_" localSheetId="15">#REF!</definedName>
    <definedName name="serv_" localSheetId="16">#REF!</definedName>
    <definedName name="serv_" localSheetId="17">#REF!</definedName>
    <definedName name="serv_">#REF!</definedName>
    <definedName name="Serv_LIST" localSheetId="10">#REF!</definedName>
    <definedName name="Serv_LIST" localSheetId="11">#REF!</definedName>
    <definedName name="Serv_LIST" localSheetId="12">#REF!</definedName>
    <definedName name="Serv_LIST" localSheetId="13">#REF!</definedName>
    <definedName name="Serv_LIST" localSheetId="15">#REF!</definedName>
    <definedName name="Serv_LIST" localSheetId="16">#REF!</definedName>
    <definedName name="Serv_LIST" localSheetId="17">#REF!</definedName>
    <definedName name="Serv_LIST">#REF!</definedName>
    <definedName name="servo1" localSheetId="10">#REF!</definedName>
    <definedName name="servo1" localSheetId="11">#REF!</definedName>
    <definedName name="servo1" localSheetId="12">#REF!</definedName>
    <definedName name="servo1" localSheetId="13">#REF!</definedName>
    <definedName name="servo1" localSheetId="15">#REF!</definedName>
    <definedName name="servo1" localSheetId="16">#REF!</definedName>
    <definedName name="servo1" localSheetId="17">#REF!</definedName>
    <definedName name="servo1">#REF!</definedName>
    <definedName name="siharai" localSheetId="13">#REF!</definedName>
    <definedName name="siharai" localSheetId="15">#REF!</definedName>
    <definedName name="siharai" localSheetId="16">#REF!</definedName>
    <definedName name="siharai">#REF!</definedName>
    <definedName name="sikuchouson" localSheetId="13">#REF!</definedName>
    <definedName name="sikuchouson" localSheetId="15">#REF!</definedName>
    <definedName name="sikuchouson" localSheetId="16">#REF!</definedName>
    <definedName name="sikuchouson">#REF!</definedName>
    <definedName name="sinseisaki" localSheetId="13">#REF!</definedName>
    <definedName name="sinseisaki" localSheetId="15">#REF!</definedName>
    <definedName name="sinseisaki" localSheetId="16">#REF!</definedName>
    <definedName name="sinseisaki">#REF!</definedName>
    <definedName name="t" localSheetId="13">#REF!</definedName>
    <definedName name="t" localSheetId="15">#REF!</definedName>
    <definedName name="t" localSheetId="16">#REF!</definedName>
    <definedName name="t">#REF!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5">#REF!</definedName>
    <definedName name="ｔａｂｉｅ＿04" localSheetId="16">#REF!</definedName>
    <definedName name="ｔａｂｉｅ＿04" localSheetId="17">#REF!</definedName>
    <definedName name="ｔａｂｉｅ＿04">#REF!</definedName>
    <definedName name="table_03" localSheetId="10">#REF!</definedName>
    <definedName name="table_03" localSheetId="11">#REF!</definedName>
    <definedName name="table_03" localSheetId="12">#REF!</definedName>
    <definedName name="table_03" localSheetId="13">#REF!</definedName>
    <definedName name="table_03" localSheetId="15">#REF!</definedName>
    <definedName name="table_03" localSheetId="16">#REF!</definedName>
    <definedName name="table_03" localSheetId="17">#REF!</definedName>
    <definedName name="table_03">#REF!</definedName>
    <definedName name="table_06" localSheetId="10">#REF!</definedName>
    <definedName name="table_06" localSheetId="11">#REF!</definedName>
    <definedName name="table_06" localSheetId="12">#REF!</definedName>
    <definedName name="table_06" localSheetId="13">#REF!</definedName>
    <definedName name="table_06" localSheetId="15">#REF!</definedName>
    <definedName name="table_06" localSheetId="16">#REF!</definedName>
    <definedName name="table_06" localSheetId="17">#REF!</definedName>
    <definedName name="table_06">#REF!</definedName>
    <definedName name="table2_3" localSheetId="10">#REF!</definedName>
    <definedName name="table2_3" localSheetId="11">#REF!</definedName>
    <definedName name="table2_3" localSheetId="12">#REF!</definedName>
    <definedName name="table2_3" localSheetId="13">#REF!</definedName>
    <definedName name="table2_3" localSheetId="15">#REF!</definedName>
    <definedName name="table2_3" localSheetId="16">#REF!</definedName>
    <definedName name="table2_3" localSheetId="17">#REF!</definedName>
    <definedName name="table2_3">#REF!</definedName>
    <definedName name="tanaka" localSheetId="13">#REF!</definedName>
    <definedName name="tanaka" localSheetId="15">#REF!</definedName>
    <definedName name="tanaka" localSheetId="16">#REF!</definedName>
    <definedName name="tanaka">#REF!</definedName>
    <definedName name="tanaka1" localSheetId="13">#REF!</definedName>
    <definedName name="tanaka1" localSheetId="15">#REF!</definedName>
    <definedName name="tanaka1" localSheetId="16">#REF!</definedName>
    <definedName name="tanaka1">#REF!</definedName>
    <definedName name="tanaka2" localSheetId="13">#REF!</definedName>
    <definedName name="tanaka2" localSheetId="15">#REF!</definedName>
    <definedName name="tanaka2" localSheetId="16">#REF!</definedName>
    <definedName name="tanaka2">#REF!</definedName>
    <definedName name="tapi2" localSheetId="10">#REF!</definedName>
    <definedName name="tapi2" localSheetId="11">#REF!</definedName>
    <definedName name="tapi2" localSheetId="12">#REF!</definedName>
    <definedName name="tapi2" localSheetId="13">#REF!</definedName>
    <definedName name="tapi2" localSheetId="15">#REF!</definedName>
    <definedName name="tapi2" localSheetId="16">#REF!</definedName>
    <definedName name="tapi2" localSheetId="17">#REF!</definedName>
    <definedName name="tapi2">#REF!</definedName>
    <definedName name="tebie_07" localSheetId="13">#REF!</definedName>
    <definedName name="tebie_07" localSheetId="15">#REF!</definedName>
    <definedName name="tebie_07" localSheetId="16">#REF!</definedName>
    <definedName name="tebie_07">#REF!</definedName>
    <definedName name="tebie_o7" localSheetId="10">#REF!</definedName>
    <definedName name="tebie_o7" localSheetId="11">#REF!</definedName>
    <definedName name="tebie_o7" localSheetId="12">#REF!</definedName>
    <definedName name="tebie_o7" localSheetId="13">#REF!</definedName>
    <definedName name="tebie_o7" localSheetId="15">#REF!</definedName>
    <definedName name="tebie_o7" localSheetId="16">#REF!</definedName>
    <definedName name="tebie_o7" localSheetId="17">#REF!</definedName>
    <definedName name="tebie_o7">#REF!</definedName>
    <definedName name="tebie07" localSheetId="13">#REF!</definedName>
    <definedName name="tebie07" localSheetId="15">#REF!</definedName>
    <definedName name="tebie07" localSheetId="16">#REF!</definedName>
    <definedName name="tebie07">#REF!</definedName>
    <definedName name="tebie08" localSheetId="10">#REF!</definedName>
    <definedName name="tebie08" localSheetId="11">#REF!</definedName>
    <definedName name="tebie08" localSheetId="12">#REF!</definedName>
    <definedName name="tebie08" localSheetId="13">#REF!</definedName>
    <definedName name="tebie08" localSheetId="15">#REF!</definedName>
    <definedName name="tebie08" localSheetId="16">#REF!</definedName>
    <definedName name="tebie08" localSheetId="17">#REF!</definedName>
    <definedName name="tebie08">#REF!</definedName>
    <definedName name="tebie33" localSheetId="10">#REF!</definedName>
    <definedName name="tebie33" localSheetId="11">#REF!</definedName>
    <definedName name="tebie33" localSheetId="12">#REF!</definedName>
    <definedName name="tebie33" localSheetId="13">#REF!</definedName>
    <definedName name="tebie33" localSheetId="15">#REF!</definedName>
    <definedName name="tebie33" localSheetId="16">#REF!</definedName>
    <definedName name="tebie33" localSheetId="17">#REF!</definedName>
    <definedName name="tebie33">#REF!</definedName>
    <definedName name="tebiroo" localSheetId="10">#REF!</definedName>
    <definedName name="tebiroo" localSheetId="11">#REF!</definedName>
    <definedName name="tebiroo" localSheetId="12">#REF!</definedName>
    <definedName name="tebiroo" localSheetId="13">#REF!</definedName>
    <definedName name="tebiroo" localSheetId="15">#REF!</definedName>
    <definedName name="tebiroo" localSheetId="16">#REF!</definedName>
    <definedName name="tebiroo" localSheetId="17">#REF!</definedName>
    <definedName name="tebiroo">#REF!</definedName>
    <definedName name="teble" localSheetId="10">#REF!</definedName>
    <definedName name="teble" localSheetId="11">#REF!</definedName>
    <definedName name="teble" localSheetId="12">#REF!</definedName>
    <definedName name="teble" localSheetId="13">#REF!</definedName>
    <definedName name="teble" localSheetId="15">#REF!</definedName>
    <definedName name="teble" localSheetId="16">#REF!</definedName>
    <definedName name="teble" localSheetId="17">#REF!</definedName>
    <definedName name="teble">#REF!</definedName>
    <definedName name="teble_09" localSheetId="10">#REF!</definedName>
    <definedName name="teble_09" localSheetId="11">#REF!</definedName>
    <definedName name="teble_09" localSheetId="12">#REF!</definedName>
    <definedName name="teble_09" localSheetId="13">#REF!</definedName>
    <definedName name="teble_09" localSheetId="15">#REF!</definedName>
    <definedName name="teble_09" localSheetId="16">#REF!</definedName>
    <definedName name="teble_09" localSheetId="17">#REF!</definedName>
    <definedName name="teble_09">#REF!</definedName>
    <definedName name="teble77" localSheetId="10">#REF!</definedName>
    <definedName name="teble77" localSheetId="11">#REF!</definedName>
    <definedName name="teble77" localSheetId="12">#REF!</definedName>
    <definedName name="teble77" localSheetId="13">#REF!</definedName>
    <definedName name="teble77" localSheetId="15">#REF!</definedName>
    <definedName name="teble77" localSheetId="16">#REF!</definedName>
    <definedName name="teble77" localSheetId="17">#REF!</definedName>
    <definedName name="teble77">#REF!</definedName>
    <definedName name="u" localSheetId="13">#REF!</definedName>
    <definedName name="u" localSheetId="15">#REF!</definedName>
    <definedName name="u" localSheetId="16">#REF!</definedName>
    <definedName name="u">#REF!</definedName>
    <definedName name="w" localSheetId="13">#REF!</definedName>
    <definedName name="w" localSheetId="15">#REF!</definedName>
    <definedName name="w" localSheetId="16">#REF!</definedName>
    <definedName name="w">#REF!</definedName>
    <definedName name="y" localSheetId="13">#REF!</definedName>
    <definedName name="y" localSheetId="15">#REF!</definedName>
    <definedName name="y" localSheetId="16">#REF!</definedName>
    <definedName name="y">#REF!</definedName>
    <definedName name="yokohama" localSheetId="13">#REF!</definedName>
    <definedName name="yokohama" localSheetId="15">#REF!</definedName>
    <definedName name="yokohama" localSheetId="16">#REF!</definedName>
    <definedName name="yokohama">#REF!</definedName>
    <definedName name="ア" localSheetId="13">#REF!</definedName>
    <definedName name="ア" localSheetId="15">#REF!</definedName>
    <definedName name="ア" localSheetId="16">#REF!</definedName>
    <definedName name="ア">#REF!</definedName>
    <definedName name="あ" localSheetId="13">#REF!</definedName>
    <definedName name="あ" localSheetId="15">#REF!</definedName>
    <definedName name="あ" localSheetId="16">#REF!</definedName>
    <definedName name="あ">#REF!</definedName>
    <definedName name="アアアア" localSheetId="13">#REF!</definedName>
    <definedName name="アアアア" localSheetId="15">#REF!</definedName>
    <definedName name="アアアア" localSheetId="16">#REF!</definedName>
    <definedName name="アアアア">#REF!</definedName>
    <definedName name="ああああああああああああ" localSheetId="13">#REF!</definedName>
    <definedName name="ああああああああああああ" localSheetId="15">#REF!</definedName>
    <definedName name="ああああああああああああ" localSheetId="16">#REF!</definedName>
    <definedName name="ああああああああああああ">#REF!</definedName>
    <definedName name="あいう" localSheetId="13">#REF!</definedName>
    <definedName name="あいう" localSheetId="15">#REF!</definedName>
    <definedName name="あいう" localSheetId="16">#REF!</definedName>
    <definedName name="あいう">#REF!</definedName>
    <definedName name="こ" localSheetId="13">#REF!</definedName>
    <definedName name="こ" localSheetId="15">#REF!</definedName>
    <definedName name="こ" localSheetId="16">#REF!</definedName>
    <definedName name="こ">#REF!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医療型障害児入所施設">'選択肢(入力不要)'!$B$31:$J$31</definedName>
    <definedName name="一般相談支援事業">'選択肢(入力不要)'!$B$21:$J$21</definedName>
    <definedName name="確認">#N/A</definedName>
    <definedName name="看護時間" localSheetId="13">#REF!</definedName>
    <definedName name="看護時間" localSheetId="15">#REF!</definedName>
    <definedName name="看護時間" localSheetId="16">#REF!</definedName>
    <definedName name="看護時間">#REF!</definedName>
    <definedName name="機能訓練">'選択肢(入力不要)'!$B$16:$J$16</definedName>
    <definedName name="居宅介護">'選択肢(入力不要)'!$B$2:$D$2</definedName>
    <definedName name="居宅介護・重度訪問介護・同行援護・行動援護">'選択肢(入力不要)'!$B$2:$J$2</definedName>
    <definedName name="居宅訪問型児童発達支援">'選択肢(入力不要)'!$B$29:$J$29</definedName>
    <definedName name="共同生活援助">'選択肢(入力不要)'!$B$12:$J$12</definedName>
    <definedName name="共同生活援助・介護サービス包括型">'選択肢(入力不要)'!$B$12:$J$12</definedName>
    <definedName name="共同生活援助・外部サービス利用型">'選択肢(入力不要)'!$B$13:$J$13</definedName>
    <definedName name="共同生活援助・日中サービス支援型">'選択肢(入力不要)'!$B$14:$J$14</definedName>
    <definedName name="行動援護">'選択肢(入力不要)'!$B$5:$D$5</definedName>
    <definedName name="施設ｎ">[3]表紙!$D$10</definedName>
    <definedName name="事業所n" localSheetId="13">#REF!</definedName>
    <definedName name="事業所n" localSheetId="15">#REF!</definedName>
    <definedName name="事業所n">#REF!</definedName>
    <definedName name="児童発達支援・児童発達支援センターであるもの">'選択肢(入力不要)'!$B$27:$K$27</definedName>
    <definedName name="児童発達支援・主として重症心身障害児を対象とする場合">'選択肢(入力不要)'!$B$26:$J$26</definedName>
    <definedName name="児童発達支援・放課後等デイサービス">'選択肢(入力不要)'!$B$25:$J$25</definedName>
    <definedName name="自立生活援助">'選択肢(入力不要)'!$B$23:$J$23</definedName>
    <definedName name="種類">[4]サービス種類一覧!$A$4:$A$20</definedName>
    <definedName name="就労移行支援">'選択肢(入力不要)'!$B$18:$J$18</definedName>
    <definedName name="就労継続支援Ａ型">'選択肢(入力不要)'!$B$20:$J$20</definedName>
    <definedName name="就労継続支援Ａ型・B型">'選択肢(入力不要)'!$B$20:$J$20</definedName>
    <definedName name="就労継続支援Ｂ型" localSheetId="10">[5]選択肢!#REF!</definedName>
    <definedName name="就労継続支援Ｂ型" localSheetId="11">[5]選択肢!#REF!</definedName>
    <definedName name="就労継続支援Ｂ型" localSheetId="12">[5]選択肢!#REF!</definedName>
    <definedName name="就労継続支援Ｂ型" localSheetId="13">'選択肢(入力不要)'!#REF!</definedName>
    <definedName name="就労継続支援Ｂ型" localSheetId="15">[6]選択肢!#REF!</definedName>
    <definedName name="就労継続支援Ｂ型" localSheetId="17">[6]選択肢!#REF!</definedName>
    <definedName name="就労継続支援Ｂ型">'選択肢(入力不要)'!#REF!</definedName>
    <definedName name="就労定着支援">'選択肢(入力不要)'!$B$22:$J$22</definedName>
    <definedName name="重度障害者等包括支援">'選択肢(入力不要)'!$B$11:$J$11</definedName>
    <definedName name="重度訪問介護">'選択肢(入力不要)'!$B$3:$D$3</definedName>
    <definedName name="障害者支援施設">'選択肢(入力不要)'!$B$15:$L$15</definedName>
    <definedName name="食事" localSheetId="10">#REF!</definedName>
    <definedName name="食事" localSheetId="11">#REF!</definedName>
    <definedName name="食事" localSheetId="12">#REF!</definedName>
    <definedName name="食事" localSheetId="13">#REF!</definedName>
    <definedName name="食事" localSheetId="15">#REF!</definedName>
    <definedName name="食事" localSheetId="16">#REF!</definedName>
    <definedName name="食事" localSheetId="17">#REF!</definedName>
    <definedName name="食事">#REF!</definedName>
    <definedName name="生活介護">'選択肢(入力不要)'!$B$7:$J$7</definedName>
    <definedName name="生活訓練">'選択肢(入力不要)'!$B$17:$J$17</definedName>
    <definedName name="選択１">[3]基礎!$B$4:$B$8</definedName>
    <definedName name="選択２">[3]基礎!$C$4:$C$5</definedName>
    <definedName name="選択３">[3]基礎!$D$4:$D$6</definedName>
    <definedName name="選択５">[3]基礎!$F$4:$F$5</definedName>
    <definedName name="選択６">[3]基礎!$G$4:$G$6</definedName>
    <definedName name="体制等状況一覧" localSheetId="13">#REF!</definedName>
    <definedName name="体制等状況一覧" localSheetId="15">#REF!</definedName>
    <definedName name="体制等状況一覧" localSheetId="16">#REF!</definedName>
    <definedName name="体制等状況一覧">#REF!</definedName>
    <definedName name="短期入所・空床利用型">'選択肢(入力不要)'!$B$9:$J$9</definedName>
    <definedName name="短期入所・単独型">'選択肢(入力不要)'!$B$10:$J$10</definedName>
    <definedName name="短期入所・併設型">'選択肢(入力不要)'!$B$8:$J$8</definedName>
    <definedName name="町っ油" localSheetId="10">#REF!</definedName>
    <definedName name="町っ油" localSheetId="11">#REF!</definedName>
    <definedName name="町っ油" localSheetId="12">#REF!</definedName>
    <definedName name="町っ油" localSheetId="13">#REF!</definedName>
    <definedName name="町っ油" localSheetId="15">#REF!</definedName>
    <definedName name="町っ油" localSheetId="16">#REF!</definedName>
    <definedName name="町っ油" localSheetId="17">#REF!</definedName>
    <definedName name="町っ油">#REF!</definedName>
    <definedName name="同行援護">'選択肢(入力不要)'!$B$4:$D$4</definedName>
    <definedName name="特定相談支援・障害児相談支援">'選択肢(入力不要)'!$B$24:$J$24</definedName>
    <definedName name="認定指定就労移行支援">'選択肢(入力不要)'!$B$19:$E$19</definedName>
    <definedName name="福祉型障害児入所施設">'選択肢(入力不要)'!$B$30:$K$30</definedName>
    <definedName name="保育所等訪問支援">'選択肢(入力不要)'!$B$28:$J$28</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5">#REF!</definedName>
    <definedName name="利用日数記入例" localSheetId="16">#REF!</definedName>
    <definedName name="利用日数記入例" localSheetId="17">#REF!</definedName>
    <definedName name="利用日数記入例">#REF!</definedName>
    <definedName name="療養介護">'選択肢(入力不要)'!$B$6:$J$6</definedName>
  </definedNames>
  <calcPr calcId="162913"/>
</workbook>
</file>

<file path=xl/calcChain.xml><?xml version="1.0" encoding="utf-8"?>
<calcChain xmlns="http://schemas.openxmlformats.org/spreadsheetml/2006/main">
  <c r="U56" i="102" l="1"/>
  <c r="U55" i="102"/>
  <c r="AL53" i="102"/>
  <c r="AL57" i="102" s="1"/>
  <c r="AG53" i="102"/>
  <c r="AG57" i="102" s="1"/>
  <c r="AA53" i="102"/>
  <c r="AA57" i="102" s="1"/>
  <c r="U53" i="102"/>
  <c r="U57" i="102" s="1"/>
  <c r="O53" i="102"/>
  <c r="R56" i="102" s="1"/>
  <c r="I53" i="102"/>
  <c r="L56" i="102" s="1"/>
  <c r="E53" i="102"/>
  <c r="F56" i="102" s="1"/>
  <c r="C53" i="102"/>
  <c r="C55" i="102" s="1"/>
  <c r="AJ46" i="102"/>
  <c r="AJ45" i="102"/>
  <c r="AJ44" i="102"/>
  <c r="AJ43" i="102"/>
  <c r="AJ42" i="102"/>
  <c r="AJ41" i="102"/>
  <c r="AJ40" i="102"/>
  <c r="AJ39" i="102"/>
  <c r="AG38" i="102"/>
  <c r="AD38" i="102"/>
  <c r="AA38" i="102"/>
  <c r="X38" i="102"/>
  <c r="U38" i="102"/>
  <c r="R38" i="102"/>
  <c r="O38" i="102"/>
  <c r="L38" i="102"/>
  <c r="I38" i="102"/>
  <c r="F38" i="102"/>
  <c r="E38" i="102"/>
  <c r="D38" i="102"/>
  <c r="AJ38" i="102" s="1"/>
  <c r="AL38" i="102" s="1"/>
  <c r="C51" i="102" s="1"/>
  <c r="AJ31" i="102"/>
  <c r="AI31" i="102"/>
  <c r="AH31" i="102"/>
  <c r="AG31" i="102"/>
  <c r="AF31" i="102"/>
  <c r="AE31" i="102"/>
  <c r="AD31" i="102"/>
  <c r="AC31" i="102"/>
  <c r="AB31" i="102"/>
  <c r="AA31" i="102"/>
  <c r="Z31" i="102"/>
  <c r="Y31" i="102"/>
  <c r="X31" i="102"/>
  <c r="W31" i="102"/>
  <c r="V31" i="102"/>
  <c r="U31" i="102"/>
  <c r="T31" i="102"/>
  <c r="S31" i="102"/>
  <c r="R31" i="102"/>
  <c r="Q31" i="102"/>
  <c r="P31" i="102"/>
  <c r="O31" i="102"/>
  <c r="N31" i="102"/>
  <c r="M31" i="102"/>
  <c r="L31" i="102"/>
  <c r="K31" i="102"/>
  <c r="J31" i="102"/>
  <c r="I31" i="102"/>
  <c r="H31" i="102"/>
  <c r="G31" i="102"/>
  <c r="F31" i="102"/>
  <c r="AK31" i="102" s="1"/>
  <c r="AL31" i="102" s="1"/>
  <c r="AL30" i="102"/>
  <c r="AK30" i="102"/>
  <c r="AL29" i="102"/>
  <c r="AK29" i="102"/>
  <c r="AK28" i="102"/>
  <c r="AL28" i="102" s="1"/>
  <c r="AL27" i="102"/>
  <c r="AK27" i="102"/>
  <c r="AL26" i="102"/>
  <c r="AK26" i="102"/>
  <c r="AL25" i="102"/>
  <c r="AK25" i="102"/>
  <c r="AK24" i="102"/>
  <c r="AL24" i="102" s="1"/>
  <c r="AL23" i="102"/>
  <c r="AK23" i="102"/>
  <c r="AL22" i="102"/>
  <c r="AK22" i="102"/>
  <c r="AL21" i="102"/>
  <c r="AK21" i="102"/>
  <c r="AK20" i="102"/>
  <c r="AL20" i="102" s="1"/>
  <c r="AL19" i="102"/>
  <c r="AK19" i="102"/>
  <c r="AL18" i="102"/>
  <c r="AK18" i="102"/>
  <c r="AL17" i="102"/>
  <c r="AK17" i="102"/>
  <c r="AK16" i="102"/>
  <c r="AL16" i="102" s="1"/>
  <c r="AL15" i="102"/>
  <c r="AK15" i="102"/>
  <c r="AL14" i="102"/>
  <c r="AK14" i="102"/>
  <c r="AL13" i="102"/>
  <c r="AK13" i="102"/>
  <c r="AK12" i="102"/>
  <c r="AL12" i="102" s="1"/>
  <c r="AL11" i="102"/>
  <c r="AK11" i="102"/>
  <c r="AG10" i="102"/>
  <c r="AF10" i="102"/>
  <c r="AE10" i="102"/>
  <c r="AD10" i="102"/>
  <c r="AC10" i="102"/>
  <c r="AB10" i="102"/>
  <c r="AA10" i="102"/>
  <c r="Z10" i="102"/>
  <c r="Y10" i="102"/>
  <c r="X10" i="102"/>
  <c r="W10" i="102"/>
  <c r="V10" i="102"/>
  <c r="U10" i="102"/>
  <c r="T10" i="102"/>
  <c r="S10" i="102"/>
  <c r="R10" i="102"/>
  <c r="Q10" i="102"/>
  <c r="P10" i="102"/>
  <c r="O10" i="102"/>
  <c r="N10" i="102"/>
  <c r="M10" i="102"/>
  <c r="L10" i="102"/>
  <c r="K10" i="102"/>
  <c r="J10" i="102"/>
  <c r="I10" i="102"/>
  <c r="H10" i="102"/>
  <c r="G10" i="102"/>
  <c r="F10" i="102"/>
  <c r="AJ10" i="102" s="1"/>
  <c r="AG9" i="102"/>
  <c r="AF9" i="102"/>
  <c r="AE9" i="102"/>
  <c r="AD9" i="102"/>
  <c r="AC9" i="102"/>
  <c r="AB9" i="102"/>
  <c r="AA9" i="102"/>
  <c r="Z9" i="102"/>
  <c r="Y9" i="102"/>
  <c r="X9" i="102"/>
  <c r="W9" i="102"/>
  <c r="V9" i="102"/>
  <c r="U9" i="102"/>
  <c r="T9" i="102"/>
  <c r="S9" i="102"/>
  <c r="R9" i="102"/>
  <c r="Q9" i="102"/>
  <c r="P9" i="102"/>
  <c r="O9" i="102"/>
  <c r="N9" i="102"/>
  <c r="M9" i="102"/>
  <c r="L9" i="102"/>
  <c r="K9" i="102"/>
  <c r="J9" i="102"/>
  <c r="I9" i="102"/>
  <c r="H9" i="102"/>
  <c r="G9" i="102"/>
  <c r="F9" i="102"/>
  <c r="AJ9" i="102" s="1"/>
  <c r="AL44" i="101"/>
  <c r="AG44" i="101"/>
  <c r="AA44" i="101"/>
  <c r="U44" i="101"/>
  <c r="O44" i="101"/>
  <c r="I44" i="101"/>
  <c r="E44" i="101"/>
  <c r="C44" i="101"/>
  <c r="AA43" i="101"/>
  <c r="X43" i="101"/>
  <c r="D43" i="101"/>
  <c r="AA42" i="101"/>
  <c r="X42" i="101"/>
  <c r="D42" i="101"/>
  <c r="AL40" i="101"/>
  <c r="AM43" i="101" s="1"/>
  <c r="AG40" i="101"/>
  <c r="AJ43" i="101" s="1"/>
  <c r="AA40" i="101"/>
  <c r="AD43" i="101" s="1"/>
  <c r="U40" i="101"/>
  <c r="U43" i="101" s="1"/>
  <c r="O40" i="101"/>
  <c r="R43" i="101" s="1"/>
  <c r="I40" i="101"/>
  <c r="L43" i="101" s="1"/>
  <c r="E40" i="101"/>
  <c r="E42" i="101" s="1"/>
  <c r="C40" i="101"/>
  <c r="C43" i="101" s="1"/>
  <c r="R38" i="101"/>
  <c r="R37" i="101"/>
  <c r="V37" i="101" s="1"/>
  <c r="Z37" i="101" s="1"/>
  <c r="L36" i="101"/>
  <c r="I36" i="101"/>
  <c r="AJ31" i="101"/>
  <c r="AI31" i="101"/>
  <c r="AH31" i="101"/>
  <c r="AG31" i="101"/>
  <c r="AF31" i="101"/>
  <c r="AE31" i="101"/>
  <c r="AD31" i="101"/>
  <c r="AC31" i="101"/>
  <c r="AB31" i="101"/>
  <c r="AA31" i="101"/>
  <c r="Z31" i="101"/>
  <c r="Y31" i="101"/>
  <c r="X31" i="101"/>
  <c r="W31" i="101"/>
  <c r="V31" i="101"/>
  <c r="U31" i="101"/>
  <c r="T31" i="101"/>
  <c r="S31" i="101"/>
  <c r="R31" i="101"/>
  <c r="Q31" i="101"/>
  <c r="P31" i="101"/>
  <c r="O31" i="101"/>
  <c r="N31" i="101"/>
  <c r="M31" i="101"/>
  <c r="L31" i="101"/>
  <c r="K31" i="101"/>
  <c r="J31" i="101"/>
  <c r="I31" i="101"/>
  <c r="H31" i="101"/>
  <c r="G31" i="101"/>
  <c r="F31" i="101"/>
  <c r="AK31" i="101" s="1"/>
  <c r="AL31" i="101" s="1"/>
  <c r="AK30" i="101"/>
  <c r="AK29" i="101"/>
  <c r="AL29" i="101" s="1"/>
  <c r="AK28" i="101"/>
  <c r="AK27" i="101"/>
  <c r="AL27" i="101" s="1"/>
  <c r="AK26" i="101"/>
  <c r="AK25" i="101"/>
  <c r="AL25" i="101" s="1"/>
  <c r="AK24" i="101"/>
  <c r="AK23" i="101"/>
  <c r="AK22" i="101"/>
  <c r="AK21" i="101"/>
  <c r="AL21" i="101" s="1"/>
  <c r="AK20" i="101"/>
  <c r="AK19" i="101"/>
  <c r="AK18" i="101"/>
  <c r="AK17" i="101"/>
  <c r="AL17" i="101" s="1"/>
  <c r="AK16" i="101"/>
  <c r="AK15" i="101"/>
  <c r="AK14" i="101"/>
  <c r="AK13" i="101"/>
  <c r="AL13" i="101" s="1"/>
  <c r="AK12" i="101"/>
  <c r="AK11" i="101"/>
  <c r="AH10" i="101"/>
  <c r="AG10" i="101"/>
  <c r="AF10" i="101"/>
  <c r="AE10" i="101"/>
  <c r="AD10" i="101"/>
  <c r="AC10" i="101"/>
  <c r="AB10" i="101"/>
  <c r="AA10" i="101"/>
  <c r="Z10" i="101"/>
  <c r="Y10" i="101"/>
  <c r="X10" i="101"/>
  <c r="W10" i="101"/>
  <c r="V10" i="101"/>
  <c r="U10" i="101"/>
  <c r="T10" i="101"/>
  <c r="S10" i="101"/>
  <c r="R10" i="101"/>
  <c r="Q10" i="101"/>
  <c r="P10" i="101"/>
  <c r="O10" i="101"/>
  <c r="N10" i="101"/>
  <c r="M10" i="101"/>
  <c r="L10" i="101"/>
  <c r="K10" i="101"/>
  <c r="J10" i="101"/>
  <c r="I10" i="101"/>
  <c r="H10" i="101"/>
  <c r="G10" i="101"/>
  <c r="F10" i="101"/>
  <c r="AJ10" i="101" s="1"/>
  <c r="AI9" i="101"/>
  <c r="AG9" i="101"/>
  <c r="AF9" i="101"/>
  <c r="AE9" i="101"/>
  <c r="AD9" i="101"/>
  <c r="AC9" i="101"/>
  <c r="AB9" i="101"/>
  <c r="AA9" i="101"/>
  <c r="Z9" i="101"/>
  <c r="Y9" i="101"/>
  <c r="X9" i="101"/>
  <c r="W9" i="101"/>
  <c r="V9" i="101"/>
  <c r="U9" i="101"/>
  <c r="T9" i="101"/>
  <c r="S9" i="101"/>
  <c r="R9" i="101"/>
  <c r="Q9" i="101"/>
  <c r="P9" i="101"/>
  <c r="O9" i="101"/>
  <c r="N9" i="101"/>
  <c r="M9" i="101"/>
  <c r="L9" i="101"/>
  <c r="K9" i="101"/>
  <c r="J9" i="101"/>
  <c r="I9" i="101"/>
  <c r="H9" i="101"/>
  <c r="G9" i="101"/>
  <c r="F9" i="101"/>
  <c r="E36" i="101" s="1"/>
  <c r="C69" i="100"/>
  <c r="C65" i="100"/>
  <c r="D68" i="100" s="1"/>
  <c r="AL63" i="100"/>
  <c r="AG63" i="100"/>
  <c r="AA63" i="100"/>
  <c r="U63" i="100"/>
  <c r="O63" i="100"/>
  <c r="I63" i="100"/>
  <c r="E63" i="100"/>
  <c r="C63" i="100"/>
  <c r="U62" i="100"/>
  <c r="U61" i="100"/>
  <c r="AL59" i="100"/>
  <c r="AM62" i="100" s="1"/>
  <c r="AG59" i="100"/>
  <c r="AJ62" i="100" s="1"/>
  <c r="AA59" i="100"/>
  <c r="AD62" i="100" s="1"/>
  <c r="U59" i="100"/>
  <c r="X62" i="100" s="1"/>
  <c r="O59" i="100"/>
  <c r="R62" i="100" s="1"/>
  <c r="I59" i="100"/>
  <c r="L62" i="100" s="1"/>
  <c r="E59" i="100"/>
  <c r="F62" i="100" s="1"/>
  <c r="C59" i="100"/>
  <c r="C62" i="100" s="1"/>
  <c r="AG56" i="100"/>
  <c r="AA56" i="100"/>
  <c r="U56" i="100"/>
  <c r="O56" i="100"/>
  <c r="I56" i="100"/>
  <c r="AJ51" i="100"/>
  <c r="AJ50" i="100"/>
  <c r="AJ49" i="100"/>
  <c r="AJ48" i="100"/>
  <c r="AJ47" i="100"/>
  <c r="AJ46" i="100"/>
  <c r="AJ45" i="100"/>
  <c r="AJ44" i="100"/>
  <c r="AG43" i="100"/>
  <c r="AD43" i="100"/>
  <c r="AA43" i="100"/>
  <c r="X43" i="100"/>
  <c r="U43" i="100"/>
  <c r="R43" i="100"/>
  <c r="O43" i="100"/>
  <c r="L43" i="100"/>
  <c r="I43" i="100"/>
  <c r="F43" i="100"/>
  <c r="E43" i="100"/>
  <c r="D43" i="100"/>
  <c r="AJ43" i="100" s="1"/>
  <c r="AJ31" i="100"/>
  <c r="AI31" i="100"/>
  <c r="AH31" i="100"/>
  <c r="AG31" i="100"/>
  <c r="AF31" i="100"/>
  <c r="AE31" i="100"/>
  <c r="AD31" i="100"/>
  <c r="AC31" i="100"/>
  <c r="AB31" i="100"/>
  <c r="AA31" i="100"/>
  <c r="Z31" i="100"/>
  <c r="Y31" i="100"/>
  <c r="X31" i="100"/>
  <c r="W31" i="100"/>
  <c r="V31" i="100"/>
  <c r="U31" i="100"/>
  <c r="T31" i="100"/>
  <c r="S31" i="100"/>
  <c r="R31" i="100"/>
  <c r="Q31" i="100"/>
  <c r="P31" i="100"/>
  <c r="O31" i="100"/>
  <c r="N31" i="100"/>
  <c r="M31" i="100"/>
  <c r="AK31" i="100" s="1"/>
  <c r="AL31" i="100" s="1"/>
  <c r="L31" i="100"/>
  <c r="K31" i="100"/>
  <c r="J31" i="100"/>
  <c r="I31" i="100"/>
  <c r="H31" i="100"/>
  <c r="G31" i="100"/>
  <c r="F31" i="100"/>
  <c r="AL30" i="100"/>
  <c r="AK30" i="100"/>
  <c r="AK29" i="100"/>
  <c r="AK28" i="100"/>
  <c r="AL28" i="100" s="1"/>
  <c r="AK27" i="100"/>
  <c r="AL27" i="100" s="1"/>
  <c r="AL26" i="100"/>
  <c r="AK26" i="100"/>
  <c r="AK25" i="100"/>
  <c r="AK24" i="100"/>
  <c r="AL24" i="100" s="1"/>
  <c r="AK23" i="100"/>
  <c r="AL23" i="100" s="1"/>
  <c r="AL22" i="100"/>
  <c r="AK22" i="100"/>
  <c r="AK21" i="100"/>
  <c r="AK20" i="100"/>
  <c r="AL20" i="100" s="1"/>
  <c r="AK19" i="100"/>
  <c r="AL19" i="100" s="1"/>
  <c r="AL18" i="100"/>
  <c r="AK18" i="100"/>
  <c r="AK17" i="100"/>
  <c r="AK16" i="100"/>
  <c r="AL16" i="100" s="1"/>
  <c r="AK15" i="100"/>
  <c r="AL15" i="100" s="1"/>
  <c r="AL14" i="100"/>
  <c r="AK14" i="100"/>
  <c r="AK13" i="100"/>
  <c r="AK12" i="100"/>
  <c r="AL12" i="100" s="1"/>
  <c r="AK11" i="100"/>
  <c r="AL11" i="100" s="1"/>
  <c r="AJ10" i="100"/>
  <c r="AI10" i="100"/>
  <c r="AG10" i="100"/>
  <c r="AF10" i="100"/>
  <c r="AE10" i="100"/>
  <c r="AD10" i="100"/>
  <c r="AC10" i="100"/>
  <c r="AB10" i="100"/>
  <c r="AA10" i="100"/>
  <c r="Z10" i="100"/>
  <c r="Y10" i="100"/>
  <c r="X10" i="100"/>
  <c r="W10" i="100"/>
  <c r="V10" i="100"/>
  <c r="U10" i="100"/>
  <c r="T10" i="100"/>
  <c r="S10" i="100"/>
  <c r="R10" i="100"/>
  <c r="Q10" i="100"/>
  <c r="P10" i="100"/>
  <c r="O10" i="100"/>
  <c r="N10" i="100"/>
  <c r="M10" i="100"/>
  <c r="L10" i="100"/>
  <c r="K10" i="100"/>
  <c r="J10" i="100"/>
  <c r="I10" i="100"/>
  <c r="H10" i="100"/>
  <c r="G10" i="100"/>
  <c r="F10" i="100"/>
  <c r="AH10" i="100" s="1"/>
  <c r="AJ9" i="100"/>
  <c r="AI9" i="100"/>
  <c r="AH9" i="100"/>
  <c r="AG9" i="100"/>
  <c r="AF9" i="100"/>
  <c r="AE9" i="100"/>
  <c r="AD9" i="100"/>
  <c r="AC9" i="100"/>
  <c r="AB9" i="100"/>
  <c r="AA9" i="100"/>
  <c r="Z9" i="100"/>
  <c r="Y9" i="100"/>
  <c r="X9" i="100"/>
  <c r="W9" i="100"/>
  <c r="V9" i="100"/>
  <c r="U9" i="100"/>
  <c r="T9" i="100"/>
  <c r="S9" i="100"/>
  <c r="R9" i="100"/>
  <c r="Q9" i="100"/>
  <c r="P9" i="100"/>
  <c r="O9" i="100"/>
  <c r="N9" i="100"/>
  <c r="M9" i="100"/>
  <c r="L9" i="100"/>
  <c r="K9" i="100"/>
  <c r="J9" i="100"/>
  <c r="I9" i="100"/>
  <c r="H9" i="100"/>
  <c r="G9" i="100"/>
  <c r="F9" i="100"/>
  <c r="AL29" i="100" s="1"/>
  <c r="AM38" i="102" l="1"/>
  <c r="E51" i="102" s="1"/>
  <c r="C57" i="102"/>
  <c r="D55" i="102"/>
  <c r="X55" i="102"/>
  <c r="D56" i="102"/>
  <c r="X56" i="102"/>
  <c r="E57" i="102"/>
  <c r="E55" i="102"/>
  <c r="AA55" i="102"/>
  <c r="E56" i="102"/>
  <c r="AA56" i="102"/>
  <c r="I57" i="102"/>
  <c r="C56" i="102"/>
  <c r="AH10" i="102"/>
  <c r="F55" i="102"/>
  <c r="AD55" i="102"/>
  <c r="AD56" i="102"/>
  <c r="O57" i="102"/>
  <c r="AH9" i="102"/>
  <c r="AI10" i="102"/>
  <c r="I55" i="102"/>
  <c r="AG55" i="102"/>
  <c r="I56" i="102"/>
  <c r="AG56" i="102"/>
  <c r="AI9" i="102"/>
  <c r="L55" i="102"/>
  <c r="AJ55" i="102"/>
  <c r="AJ56" i="102"/>
  <c r="O55" i="102"/>
  <c r="AL55" i="102"/>
  <c r="O56" i="102"/>
  <c r="AL56" i="102"/>
  <c r="R55" i="102"/>
  <c r="AM55" i="102"/>
  <c r="AM56" i="102"/>
  <c r="E43" i="101"/>
  <c r="AL12" i="101"/>
  <c r="AL16" i="101"/>
  <c r="AL20" i="101"/>
  <c r="AL24" i="101"/>
  <c r="AL28" i="101"/>
  <c r="F36" i="101"/>
  <c r="C42" i="101"/>
  <c r="U42" i="101"/>
  <c r="AH9" i="101"/>
  <c r="AI10" i="101"/>
  <c r="O36" i="101"/>
  <c r="F42" i="101"/>
  <c r="AD42" i="101"/>
  <c r="F43" i="101"/>
  <c r="AL14" i="101"/>
  <c r="AL18" i="101"/>
  <c r="AL22" i="101"/>
  <c r="AL26" i="101"/>
  <c r="AL30" i="101"/>
  <c r="I42" i="101"/>
  <c r="AG42" i="101"/>
  <c r="I43" i="101"/>
  <c r="AG43" i="101"/>
  <c r="AJ9" i="101"/>
  <c r="L42" i="101"/>
  <c r="AJ42" i="101"/>
  <c r="AL11" i="101"/>
  <c r="AL15" i="101"/>
  <c r="AL19" i="101"/>
  <c r="AL23" i="101"/>
  <c r="D36" i="101"/>
  <c r="O42" i="101"/>
  <c r="AL42" i="101"/>
  <c r="O43" i="101"/>
  <c r="AL43" i="101"/>
  <c r="R42" i="101"/>
  <c r="AM42" i="101"/>
  <c r="AL43" i="100"/>
  <c r="C56" i="100" s="1"/>
  <c r="AM43" i="100"/>
  <c r="E56" i="100" s="1"/>
  <c r="AL13" i="100"/>
  <c r="AL17" i="100"/>
  <c r="AL21" i="100"/>
  <c r="AL25" i="100"/>
  <c r="O61" i="100"/>
  <c r="AL61" i="100"/>
  <c r="O62" i="100"/>
  <c r="AL62" i="100"/>
  <c r="R61" i="100"/>
  <c r="AM61" i="100"/>
  <c r="D61" i="100"/>
  <c r="X61" i="100"/>
  <c r="D62" i="100"/>
  <c r="C67" i="100"/>
  <c r="E61" i="100"/>
  <c r="AA61" i="100"/>
  <c r="E62" i="100"/>
  <c r="AA62" i="100"/>
  <c r="D67" i="100"/>
  <c r="C61" i="100"/>
  <c r="F61" i="100"/>
  <c r="AD61" i="100"/>
  <c r="C68" i="100"/>
  <c r="I61" i="100"/>
  <c r="AG61" i="100"/>
  <c r="I62" i="100"/>
  <c r="AG62" i="100"/>
  <c r="L61" i="100"/>
  <c r="AJ61" i="100"/>
  <c r="M14" i="99" l="1"/>
  <c r="M13" i="99"/>
  <c r="M11" i="99"/>
  <c r="M8" i="99"/>
  <c r="M7" i="99"/>
  <c r="M6" i="99"/>
  <c r="M5" i="99"/>
  <c r="M4" i="99"/>
  <c r="F16" i="96"/>
  <c r="E16" i="96"/>
  <c r="M12" i="96" s="1"/>
  <c r="D16" i="96"/>
  <c r="C16" i="96"/>
  <c r="G15" i="96"/>
  <c r="G14" i="96"/>
  <c r="G13" i="96"/>
  <c r="G12" i="96"/>
  <c r="G11" i="96"/>
  <c r="G16" i="96" s="1"/>
  <c r="K9" i="96" s="1"/>
  <c r="H21" i="95"/>
  <c r="G21" i="95"/>
  <c r="F21" i="95"/>
  <c r="O17" i="95" s="1"/>
  <c r="E21" i="95"/>
  <c r="D21" i="95"/>
  <c r="C21" i="95"/>
  <c r="I20" i="95"/>
  <c r="I19" i="95"/>
  <c r="I18" i="95"/>
  <c r="I17" i="95"/>
  <c r="I16" i="95"/>
  <c r="I21" i="95" s="1"/>
  <c r="M14" i="95" s="1"/>
  <c r="F16" i="93" l="1"/>
  <c r="M12" i="93" s="1"/>
  <c r="E16" i="93"/>
  <c r="D16" i="93"/>
  <c r="C16" i="93"/>
  <c r="G15" i="93"/>
  <c r="G14" i="93"/>
  <c r="G13" i="93"/>
  <c r="G12" i="93"/>
  <c r="G11" i="93"/>
  <c r="G16" i="93" s="1"/>
  <c r="K9" i="93" s="1"/>
  <c r="H21" i="92"/>
  <c r="G21" i="92"/>
  <c r="F21" i="92"/>
  <c r="O17" i="92" s="1"/>
  <c r="E21" i="92"/>
  <c r="D21" i="92"/>
  <c r="C21" i="92"/>
  <c r="I20" i="92"/>
  <c r="I19" i="92"/>
  <c r="I18" i="92"/>
  <c r="I17" i="92"/>
  <c r="I16" i="92"/>
  <c r="I21" i="92" s="1"/>
  <c r="M14" i="92" s="1"/>
  <c r="M4" i="57" l="1"/>
  <c r="M18" i="57"/>
  <c r="M17" i="57"/>
  <c r="M16" i="57"/>
  <c r="M15" i="57"/>
  <c r="M14" i="57"/>
  <c r="M13" i="57"/>
  <c r="M12" i="57"/>
  <c r="M11" i="57"/>
  <c r="M10" i="57"/>
  <c r="M9" i="57"/>
  <c r="M8" i="57"/>
  <c r="M7" i="57"/>
  <c r="M6" i="57"/>
  <c r="M5" i="57"/>
</calcChain>
</file>

<file path=xl/comments1.xml><?xml version="1.0" encoding="utf-8"?>
<comments xmlns="http://schemas.openxmlformats.org/spreadsheetml/2006/main">
  <authors>
    <author>埼玉県</author>
    <author>さいたま市</author>
  </authors>
  <commentList>
    <comment ref="H1" authorId="0" shapeId="0">
      <text>
        <r>
          <rPr>
            <sz val="14"/>
            <color indexed="81"/>
            <rFont val="ＭＳ Ｐゴシック"/>
            <family val="3"/>
            <charset val="128"/>
          </rPr>
          <t>桃色のセルは、同一所在地において実施しているすべてのサービスについて漏れなく記入してください。</t>
        </r>
      </text>
    </comment>
    <comment ref="A4" authorId="1" shapeId="0">
      <text>
        <r>
          <rPr>
            <b/>
            <sz val="9"/>
            <color indexed="81"/>
            <rFont val="ＭＳ Ｐゴシック"/>
            <family val="3"/>
            <charset val="128"/>
          </rPr>
          <t>サービスごとに記載された添付書類は、加算の有無にかかわらず必ず添付すること。</t>
        </r>
      </text>
    </comment>
    <comment ref="H5" authorId="1" shapeId="0">
      <text>
        <r>
          <rPr>
            <b/>
            <sz val="9"/>
            <color indexed="81"/>
            <rFont val="ＭＳ Ｐゴシック"/>
            <family val="3"/>
            <charset val="128"/>
          </rPr>
          <t>さいたま市は３級地です。変更しないこと。</t>
        </r>
      </text>
    </comment>
    <comment ref="H9" authorId="1" shapeId="0">
      <text>
        <r>
          <rPr>
            <b/>
            <sz val="9"/>
            <color indexed="81"/>
            <rFont val="ＭＳ Ｐゴシック"/>
            <family val="3"/>
            <charset val="128"/>
          </rPr>
          <t>短期入所で送迎加算を算定する場合は、ⅠかⅡのどちらでも良い。
同一敷地の場合は×70/100を算定</t>
        </r>
      </text>
    </comment>
    <comment ref="H24" authorId="1" shapeId="0">
      <text>
        <r>
          <rPr>
            <b/>
            <sz val="9"/>
            <color indexed="15"/>
            <rFont val="MS P ゴシック"/>
            <family val="3"/>
            <charset val="128"/>
          </rPr>
          <t>18歳以上の障害児施設入所者への対応として、児童福祉法に基づく指定基準を満たすことをもって、障害者総合支援法に基づく指定基準を満たしているものとみなす特例措置の対象を設定する。</t>
        </r>
      </text>
    </comment>
    <comment ref="H105" authorId="1" shapeId="0">
      <text>
        <r>
          <rPr>
            <b/>
            <sz val="9"/>
            <color indexed="15"/>
            <rFont val="MS P ゴシック"/>
            <family val="3"/>
            <charset val="128"/>
          </rPr>
          <t>令和３年度報酬改定の基本報酬体系適用後の新規事業所及び指定を受けた日から2年を経過しない既存事業所の場合、「08:無し（経過措置対象）」を設定する。</t>
        </r>
        <r>
          <rPr>
            <sz val="9"/>
            <color indexed="15"/>
            <rFont val="MS P ゴシック"/>
            <family val="3"/>
            <charset val="128"/>
          </rPr>
          <t xml:space="preserve">
</t>
        </r>
      </text>
    </comment>
    <comment ref="H113" authorId="1" shapeId="0">
      <text>
        <r>
          <rPr>
            <b/>
            <sz val="9"/>
            <color indexed="15"/>
            <rFont val="MS P ゴシック"/>
            <family val="3"/>
            <charset val="128"/>
          </rPr>
          <t>指定を受けた日から1年を経過しない事業所の場合、「08:無し（経過措置対象）」を設定する。</t>
        </r>
      </text>
    </comment>
    <comment ref="H125" authorId="1" shapeId="0">
      <text>
        <r>
          <rPr>
            <b/>
            <sz val="10"/>
            <color indexed="81"/>
            <rFont val="MS P ゴシック"/>
            <family val="3"/>
            <charset val="128"/>
          </rPr>
          <t>指定を受けた日から1年を経過しない事業所の場合、「08:無し（経過措置対象）」を設定する。
(報酬区分Ⅰ型,Ⅱ型のみ)</t>
        </r>
      </text>
    </comment>
  </commentList>
</comments>
</file>

<file path=xl/sharedStrings.xml><?xml version="1.0" encoding="utf-8"?>
<sst xmlns="http://schemas.openxmlformats.org/spreadsheetml/2006/main" count="1930" uniqueCount="792">
  <si>
    <t>計</t>
  </si>
  <si>
    <t>辞令交付又は
雇用契約</t>
    <phoneticPr fontId="2"/>
  </si>
  <si>
    <t>実務経験年数及び業務範囲</t>
    <rPh sb="0" eb="2">
      <t>ジツム</t>
    </rPh>
    <rPh sb="2" eb="4">
      <t>ケイケン</t>
    </rPh>
    <rPh sb="4" eb="6">
      <t>ネンスウ</t>
    </rPh>
    <rPh sb="6" eb="7">
      <t>オヨ</t>
    </rPh>
    <rPh sb="8" eb="10">
      <t>ギョウム</t>
    </rPh>
    <rPh sb="10" eb="12">
      <t>ハンイ</t>
    </rPh>
    <phoneticPr fontId="2"/>
  </si>
  <si>
    <t>※６</t>
  </si>
  <si>
    <t>※７</t>
  </si>
  <si>
    <t>※８</t>
  </si>
  <si>
    <t>※２</t>
    <phoneticPr fontId="2"/>
  </si>
  <si>
    <t>　※　網掛けがない欄は必須項目、網掛けがある欄は任意項目とし、記載がある場合は「○」、記載がない場合は「×」を記入すること。</t>
    <rPh sb="3" eb="5">
      <t>アミカ</t>
    </rPh>
    <rPh sb="9" eb="10">
      <t>ラン</t>
    </rPh>
    <rPh sb="11" eb="13">
      <t>ヒッス</t>
    </rPh>
    <rPh sb="13" eb="15">
      <t>コウモク</t>
    </rPh>
    <rPh sb="16" eb="18">
      <t>アミカ</t>
    </rPh>
    <rPh sb="22" eb="23">
      <t>ラン</t>
    </rPh>
    <rPh sb="24" eb="26">
      <t>ニンイ</t>
    </rPh>
    <rPh sb="26" eb="28">
      <t>コウモク</t>
    </rPh>
    <rPh sb="31" eb="33">
      <t>キサイ</t>
    </rPh>
    <rPh sb="36" eb="38">
      <t>バアイ</t>
    </rPh>
    <rPh sb="43" eb="45">
      <t>キサイ</t>
    </rPh>
    <rPh sb="48" eb="50">
      <t>バアイ</t>
    </rPh>
    <rPh sb="55" eb="57">
      <t>キニュウ</t>
    </rPh>
    <phoneticPr fontId="2"/>
  </si>
  <si>
    <t>緊急時等における
対応方法</t>
    <rPh sb="0" eb="3">
      <t>キンキュウジ</t>
    </rPh>
    <rPh sb="3" eb="4">
      <t>トウ</t>
    </rPh>
    <rPh sb="9" eb="11">
      <t>タイオウ</t>
    </rPh>
    <rPh sb="11" eb="13">
      <t>ホウホウ</t>
    </rPh>
    <phoneticPr fontId="2"/>
  </si>
  <si>
    <t>非常災害
対策</t>
    <rPh sb="0" eb="2">
      <t>ヒジョウ</t>
    </rPh>
    <rPh sb="2" eb="4">
      <t>サイガイ</t>
    </rPh>
    <rPh sb="5" eb="7">
      <t>タイサク</t>
    </rPh>
    <phoneticPr fontId="2"/>
  </si>
  <si>
    <t>運営規程</t>
    <rPh sb="0" eb="2">
      <t>ウンエイ</t>
    </rPh>
    <rPh sb="2" eb="4">
      <t>キテイ</t>
    </rPh>
    <phoneticPr fontId="2"/>
  </si>
  <si>
    <t>基準日</t>
    <rPh sb="0" eb="3">
      <t>キジュンビ</t>
    </rPh>
    <phoneticPr fontId="2"/>
  </si>
  <si>
    <t>事業の種類</t>
    <rPh sb="0" eb="2">
      <t>ジギョウ</t>
    </rPh>
    <rPh sb="3" eb="5">
      <t>シュルイ</t>
    </rPh>
    <phoneticPr fontId="2"/>
  </si>
  <si>
    <t>定員</t>
    <rPh sb="0" eb="2">
      <t>テイイン</t>
    </rPh>
    <phoneticPr fontId="2"/>
  </si>
  <si>
    <t>職種</t>
    <phoneticPr fontId="2"/>
  </si>
  <si>
    <t>兼務先及び職名</t>
    <rPh sb="0" eb="2">
      <t>ケンム</t>
    </rPh>
    <rPh sb="2" eb="3">
      <t>サキ</t>
    </rPh>
    <rPh sb="3" eb="4">
      <t>オヨ</t>
    </rPh>
    <rPh sb="5" eb="7">
      <t>ショクメイ</t>
    </rPh>
    <phoneticPr fontId="2"/>
  </si>
  <si>
    <t>現在の職種に就いた日</t>
    <phoneticPr fontId="2"/>
  </si>
  <si>
    <t>（記入例 ）　　　　　　　　　　　　　　　　　　　　　　　　　　　　　　　　　　　　　　　　　　　　　　　　　　　　　　　　　　　　　　　　　　　　　　　　　　　　　　　　　　　　　　　　　　　　　</t>
    <phoneticPr fontId="2"/>
  </si>
  <si>
    <t>②</t>
    <phoneticPr fontId="2"/>
  </si>
  <si>
    <t>※１</t>
    <phoneticPr fontId="2"/>
  </si>
  <si>
    <t>「常勤・非常勤」欄は、①常勤・専従、②常勤・兼務、③非常勤・専従、④非常勤・兼務のいずれかを記載すること。</t>
    <rPh sb="1" eb="3">
      <t>ジョウキン</t>
    </rPh>
    <rPh sb="4" eb="7">
      <t>ヒジョウキン</t>
    </rPh>
    <rPh sb="8" eb="9">
      <t>ラン</t>
    </rPh>
    <rPh sb="12" eb="14">
      <t>ジョウキン</t>
    </rPh>
    <rPh sb="15" eb="17">
      <t>センジュウ</t>
    </rPh>
    <rPh sb="19" eb="21">
      <t>ジョウキン</t>
    </rPh>
    <rPh sb="22" eb="24">
      <t>ケンム</t>
    </rPh>
    <rPh sb="26" eb="29">
      <t>ヒジョウキン</t>
    </rPh>
    <rPh sb="30" eb="32">
      <t>センジュウ</t>
    </rPh>
    <rPh sb="34" eb="37">
      <t>ヒジョウキン</t>
    </rPh>
    <rPh sb="38" eb="40">
      <t>ケンム</t>
    </rPh>
    <rPh sb="46" eb="48">
      <t>キサイ</t>
    </rPh>
    <phoneticPr fontId="2"/>
  </si>
  <si>
    <t>年齢</t>
    <rPh sb="0" eb="2">
      <t>ネンレイ</t>
    </rPh>
    <phoneticPr fontId="2"/>
  </si>
  <si>
    <t>事務担当</t>
    <rPh sb="0" eb="2">
      <t>ジム</t>
    </rPh>
    <rPh sb="2" eb="4">
      <t>タントウ</t>
    </rPh>
    <phoneticPr fontId="2"/>
  </si>
  <si>
    <t>　開所日数(日)　イ</t>
    <phoneticPr fontId="2"/>
  </si>
  <si>
    <t>①</t>
    <phoneticPr fontId="2"/>
  </si>
  <si>
    <t>●●　●●</t>
    <phoneticPr fontId="2"/>
  </si>
  <si>
    <t>△△　▲▲</t>
    <phoneticPr fontId="2"/>
  </si>
  <si>
    <t>③</t>
    <phoneticPr fontId="2"/>
  </si>
  <si>
    <t>▼▼　▼▼</t>
    <phoneticPr fontId="2"/>
  </si>
  <si>
    <t>週５日、
10：00～16：00</t>
    <phoneticPr fontId="2"/>
  </si>
  <si>
    <t>会計責任者</t>
    <phoneticPr fontId="2"/>
  </si>
  <si>
    <t>人</t>
    <rPh sb="0" eb="1">
      <t>ニン</t>
    </rPh>
    <phoneticPr fontId="2"/>
  </si>
  <si>
    <t>送迎加算</t>
    <rPh sb="0" eb="2">
      <t>ソウゲイ</t>
    </rPh>
    <rPh sb="2" eb="4">
      <t>カサン</t>
    </rPh>
    <phoneticPr fontId="2"/>
  </si>
  <si>
    <t>「辞令交付又は雇用契約」欄について、従業者の任免を書面で行っていない場合は、「無」と記入すること。</t>
    <phoneticPr fontId="2"/>
  </si>
  <si>
    <t>資格及び研修
資格取得年月日</t>
    <rPh sb="4" eb="6">
      <t>ケンシュウ</t>
    </rPh>
    <phoneticPr fontId="2"/>
  </si>
  <si>
    <t>備考</t>
    <rPh sb="0" eb="2">
      <t>ビコウ</t>
    </rPh>
    <phoneticPr fontId="2"/>
  </si>
  <si>
    <t>○○　○○</t>
    <phoneticPr fontId="2"/>
  </si>
  <si>
    <t>管理者</t>
    <rPh sb="0" eb="3">
      <t>カンリシャ</t>
    </rPh>
    <phoneticPr fontId="2"/>
  </si>
  <si>
    <t>直接支援業務
12年3ヶ月</t>
    <rPh sb="0" eb="2">
      <t>チョクセツ</t>
    </rPh>
    <rPh sb="2" eb="4">
      <t>シエン</t>
    </rPh>
    <rPh sb="4" eb="6">
      <t>ギョウム</t>
    </rPh>
    <rPh sb="9" eb="10">
      <t>ネン</t>
    </rPh>
    <rPh sb="12" eb="13">
      <t>ゲツ</t>
    </rPh>
    <phoneticPr fontId="2"/>
  </si>
  <si>
    <t>管理栄養士
（H13.2.1）</t>
    <rPh sb="0" eb="2">
      <t>カンリ</t>
    </rPh>
    <rPh sb="2" eb="5">
      <t>エイヨウシ</t>
    </rPh>
    <phoneticPr fontId="2"/>
  </si>
  <si>
    <t>辞令</t>
    <rPh sb="0" eb="2">
      <t>ジレイ</t>
    </rPh>
    <phoneticPr fontId="2"/>
  </si>
  <si>
    <t>（１）職員体制</t>
    <rPh sb="3" eb="5">
      <t>ショクイン</t>
    </rPh>
    <rPh sb="5" eb="7">
      <t>タイセイ</t>
    </rPh>
    <phoneticPr fontId="2"/>
  </si>
  <si>
    <t>Ｃ：就業規則で定めた１週間の勤務時間　（32時間を下回る場合は32時間とする。）</t>
    <phoneticPr fontId="2"/>
  </si>
  <si>
    <t>事業所名</t>
  </si>
  <si>
    <t>氏　　　　　名</t>
  </si>
  <si>
    <t>記入要領</t>
  </si>
  <si>
    <t>辞令</t>
  </si>
  <si>
    <t>□□　□□</t>
  </si>
  <si>
    <t>月</t>
  </si>
  <si>
    <t>※２</t>
  </si>
  <si>
    <t>※３</t>
  </si>
  <si>
    <t>※４</t>
  </si>
  <si>
    <t>※５</t>
  </si>
  <si>
    <t>当該事業所で
勤務を始めた日</t>
    <phoneticPr fontId="2"/>
  </si>
  <si>
    <t>常勤・非常勤の区別</t>
    <rPh sb="0" eb="2">
      <t>ジョウキン</t>
    </rPh>
    <rPh sb="3" eb="6">
      <t>ヒジョウキン</t>
    </rPh>
    <rPh sb="7" eb="9">
      <t>クベツ</t>
    </rPh>
    <phoneticPr fontId="2"/>
  </si>
  <si>
    <t>▲▲　▲▲</t>
    <phoneticPr fontId="2"/>
  </si>
  <si>
    <t>　　　　　　令和　　　年　　　月　　　日</t>
    <rPh sb="6" eb="8">
      <t>レイワ</t>
    </rPh>
    <rPh sb="11" eb="12">
      <t>ネン</t>
    </rPh>
    <rPh sb="15" eb="16">
      <t>ツキ</t>
    </rPh>
    <rPh sb="19" eb="20">
      <t>ヒ</t>
    </rPh>
    <phoneticPr fontId="2"/>
  </si>
  <si>
    <t>提供するサービスの第三者評価の実施状況</t>
    <rPh sb="0" eb="2">
      <t>テイキョウ</t>
    </rPh>
    <rPh sb="9" eb="12">
      <t>ダイサンシャ</t>
    </rPh>
    <rPh sb="12" eb="14">
      <t>ヒョウカ</t>
    </rPh>
    <rPh sb="15" eb="19">
      <t>ジッシジョウキョウ</t>
    </rPh>
    <phoneticPr fontId="2"/>
  </si>
  <si>
    <t>※９</t>
    <phoneticPr fontId="2"/>
  </si>
  <si>
    <t>令和６年度</t>
    <rPh sb="0" eb="2">
      <t>レイワ</t>
    </rPh>
    <rPh sb="3" eb="5">
      <t>ネンド</t>
    </rPh>
    <rPh sb="4" eb="5">
      <t>ド</t>
    </rPh>
    <phoneticPr fontId="2"/>
  </si>
  <si>
    <t>運営指導事前調書</t>
    <rPh sb="0" eb="2">
      <t>ウンエイ</t>
    </rPh>
    <phoneticPr fontId="2"/>
  </si>
  <si>
    <t>【作成基準日：令和　　年　　月　　日】</t>
    <rPh sb="7" eb="9">
      <t>レイワ</t>
    </rPh>
    <phoneticPr fontId="2"/>
  </si>
  <si>
    <r>
      <t>事業所種類</t>
    </r>
    <r>
      <rPr>
        <sz val="6"/>
        <rFont val="BIZ UDPゴシック"/>
        <family val="3"/>
        <charset val="128"/>
      </rPr>
      <t xml:space="preserve">
（該当するサービスに○を
つけてください）</t>
    </r>
    <rPh sb="7" eb="9">
      <t>ガイトウ</t>
    </rPh>
    <phoneticPr fontId="2"/>
  </si>
  <si>
    <t>　　　　　　　　　　　　　　　　</t>
    <phoneticPr fontId="2"/>
  </si>
  <si>
    <t>担当者</t>
    <rPh sb="0" eb="3">
      <t>タントウシャ</t>
    </rPh>
    <phoneticPr fontId="2"/>
  </si>
  <si>
    <t>　　　　　　　　　　　　　　　　　　　　　　（電話）</t>
    <rPh sb="23" eb="25">
      <t>デンワ</t>
    </rPh>
    <phoneticPr fontId="2"/>
  </si>
  <si>
    <t>　　　　　さいたま市福祉局生活福祉部監査指導課</t>
    <phoneticPr fontId="2"/>
  </si>
  <si>
    <t>　　　　　　〒330－9588　さいたま市浦和区常盤6－4－4</t>
    <rPh sb="20" eb="21">
      <t>シ</t>
    </rPh>
    <rPh sb="21" eb="23">
      <t>ウラワ</t>
    </rPh>
    <rPh sb="23" eb="24">
      <t>ク</t>
    </rPh>
    <rPh sb="24" eb="26">
      <t>トキワ</t>
    </rPh>
    <phoneticPr fontId="2"/>
  </si>
  <si>
    <t>　　　　　　TEL：048－829-1854　　FAX：048-829-1938</t>
    <phoneticPr fontId="2"/>
  </si>
  <si>
    <t>　　　　　　E-mail：kansa-shidoka@city.saitama.lg.jp</t>
    <phoneticPr fontId="2"/>
  </si>
  <si>
    <t>Ｂ＝Ａ÷Ｃ</t>
    <phoneticPr fontId="2"/>
  </si>
  <si>
    <t>A職員の１週間の勤務時間</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</si>
  <si>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</si>
  <si>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サービス種別</t>
    <rPh sb="4" eb="6">
      <t>シュベツ</t>
    </rPh>
    <phoneticPr fontId="42"/>
  </si>
  <si>
    <t>児童発達支援・放課後等デイサービス</t>
    <rPh sb="0" eb="2">
      <t>ジドウ</t>
    </rPh>
    <rPh sb="2" eb="4">
      <t>ハッタツ</t>
    </rPh>
    <rPh sb="4" eb="6">
      <t>シエン</t>
    </rPh>
    <rPh sb="7" eb="11">
      <t>ホウカゴトウ</t>
    </rPh>
    <phoneticPr fontId="42"/>
  </si>
  <si>
    <t>年</t>
    <rPh sb="0" eb="1">
      <t>ネン</t>
    </rPh>
    <phoneticPr fontId="2"/>
  </si>
  <si>
    <t>月</t>
    <rPh sb="0" eb="1">
      <t>ゲツ</t>
    </rPh>
    <phoneticPr fontId="2"/>
  </si>
  <si>
    <t>事業所名</t>
    <rPh sb="0" eb="3">
      <t>ジギョウショ</t>
    </rPh>
    <rPh sb="3" eb="4">
      <t>メイ</t>
    </rPh>
    <phoneticPr fontId="42"/>
  </si>
  <si>
    <t>(1)記載する期間</t>
    <rPh sb="3" eb="5">
      <t>キサイ</t>
    </rPh>
    <rPh sb="7" eb="9">
      <t>キカン</t>
    </rPh>
    <phoneticPr fontId="2"/>
  </si>
  <si>
    <t>(2)予定/実績の別</t>
    <rPh sb="3" eb="5">
      <t>ヨテイ</t>
    </rPh>
    <rPh sb="6" eb="8">
      <t>ジッセキ</t>
    </rPh>
    <rPh sb="9" eb="10">
      <t>ベツ</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</si>
  <si>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42"/>
  </si>
  <si>
    <t>時間/週</t>
    <rPh sb="0" eb="2">
      <t>ジカン</t>
    </rPh>
    <rPh sb="3" eb="4">
      <t>シュウ</t>
    </rPh>
    <phoneticPr fontId="2"/>
  </si>
  <si>
    <t>時間/月</t>
    <rPh sb="0" eb="2">
      <t>ジカン</t>
    </rPh>
    <rPh sb="3" eb="4">
      <t>ツキ</t>
    </rPh>
    <phoneticPr fontId="2"/>
  </si>
  <si>
    <t>No.</t>
    <phoneticPr fontId="2"/>
  </si>
  <si>
    <t>(4)職種</t>
    <rPh sb="3" eb="5">
      <t>ショクシュ</t>
    </rPh>
    <phoneticPr fontId="2"/>
  </si>
  <si>
    <t>(5)勤務形態</t>
    <rPh sb="3" eb="5">
      <t>キンム</t>
    </rPh>
    <rPh sb="5" eb="7">
      <t>ケイタイ</t>
    </rPh>
    <phoneticPr fontId="2"/>
  </si>
  <si>
    <t>(6)資格</t>
    <rPh sb="3" eb="5">
      <t>シカク</t>
    </rPh>
    <phoneticPr fontId="2"/>
  </si>
  <si>
    <t>(7)氏名</t>
    <rPh sb="3" eb="5">
      <t>シメイ</t>
    </rPh>
    <phoneticPr fontId="2"/>
  </si>
  <si>
    <t>(8)</t>
    <phoneticPr fontId="2"/>
  </si>
  <si>
    <t>(9)勤務時間数合計</t>
    <rPh sb="3" eb="5">
      <t>キンム</t>
    </rPh>
    <rPh sb="5" eb="7">
      <t>ジカン</t>
    </rPh>
    <rPh sb="7" eb="8">
      <t>スウ</t>
    </rPh>
    <rPh sb="8" eb="10">
      <t>ゴウケイ</t>
    </rPh>
    <phoneticPr fontId="2"/>
  </si>
  <si>
    <t>(10)週平均の勤務時間数</t>
    <rPh sb="4" eb="7">
      <t>シュウヘイキン</t>
    </rPh>
    <rPh sb="8" eb="10">
      <t>キンム</t>
    </rPh>
    <rPh sb="10" eb="12">
      <t>ジカン</t>
    </rPh>
    <rPh sb="12" eb="13">
      <t>スウ</t>
    </rPh>
    <phoneticPr fontId="2"/>
  </si>
  <si>
    <t>(11)兼務状況
（兼務先／兼務する職務の内容）等</t>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</si>
  <si>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</si>
  <si>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</si>
  <si>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</si>
  <si>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</si>
  <si>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</si>
  <si>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サービス管理責任者</t>
    <rPh sb="4" eb="6">
      <t>カンリ</t>
    </rPh>
    <rPh sb="6" eb="9">
      <t>セキニンシャ</t>
    </rPh>
    <phoneticPr fontId="45"/>
  </si>
  <si>
    <t>A</t>
  </si>
  <si>
    <t>B</t>
  </si>
  <si>
    <t>C</t>
  </si>
  <si>
    <t>D</t>
  </si>
  <si>
    <t>合計</t>
    <rPh sb="0" eb="2">
      <t>ゴウケイ</t>
    </rPh>
    <phoneticPr fontId="2"/>
  </si>
  <si>
    <t>サービス提供時間</t>
    <rPh sb="4" eb="6">
      <t>テイキョウ</t>
    </rPh>
    <rPh sb="6" eb="8">
      <t>ジカン</t>
    </rPh>
    <phoneticPr fontId="2"/>
  </si>
  <si>
    <t>＜実人数集計＞</t>
    <rPh sb="1" eb="2">
      <t>ジツ</t>
    </rPh>
    <rPh sb="2" eb="4">
      <t>ニンズウ</t>
    </rPh>
    <rPh sb="4" eb="6">
      <t>シュウケイ</t>
    </rPh>
    <phoneticPr fontId="2"/>
  </si>
  <si>
    <t>専従</t>
    <rPh sb="0" eb="2">
      <t>センジュウ</t>
    </rPh>
    <phoneticPr fontId="24"/>
  </si>
  <si>
    <t>兼務</t>
    <rPh sb="0" eb="2">
      <t>ケンム</t>
    </rPh>
    <phoneticPr fontId="24"/>
  </si>
  <si>
    <t>専従</t>
    <rPh sb="0" eb="2">
      <t>センジュウ</t>
    </rPh>
    <phoneticPr fontId="2"/>
  </si>
  <si>
    <t>兼務</t>
    <rPh sb="0" eb="2">
      <t>ケンム</t>
    </rPh>
    <phoneticPr fontId="2"/>
  </si>
  <si>
    <t>常勤</t>
    <rPh sb="0" eb="2">
      <t>ジョウキン</t>
    </rPh>
    <phoneticPr fontId="2"/>
  </si>
  <si>
    <t>非常勤</t>
    <rPh sb="0" eb="3">
      <t>ヒジョウキン</t>
    </rPh>
    <phoneticPr fontId="2"/>
  </si>
  <si>
    <t>常勤換算数</t>
    <rPh sb="0" eb="5">
      <t>ジョウキンカンサンスウ</t>
    </rPh>
    <phoneticPr fontId="4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</si>
  <si>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2"/>
  </si>
  <si>
    <t>　(1) 「４週」・「暦月」のいずれかを選択してください。</t>
    <rPh sb="7" eb="8">
      <t>シュウ</t>
    </rPh>
    <rPh sb="11" eb="12">
      <t>レキ</t>
    </rPh>
    <rPh sb="12" eb="13">
      <t>ツキ</t>
    </rPh>
    <rPh sb="20" eb="22">
      <t>センタク</t>
    </rPh>
    <phoneticPr fontId="42"/>
  </si>
  <si>
    <t>　(2) 「予定」・「実績」のいずれかを選択してください。</t>
    <rPh sb="6" eb="8">
      <t>ヨテイ</t>
    </rPh>
    <rPh sb="11" eb="13">
      <t>ジッセキ</t>
    </rPh>
    <rPh sb="20" eb="22">
      <t>センタク</t>
    </rPh>
    <phoneticPr fontId="4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</si>
  <si>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2"/>
  </si>
  <si>
    <t>　(4) 従業者の職種を入力してください。</t>
    <rPh sb="5" eb="8">
      <t>ジュウギョウシャ</t>
    </rPh>
    <rPh sb="9" eb="11">
      <t>ショクシュ</t>
    </rPh>
    <rPh sb="12" eb="14">
      <t>ニュウリョク</t>
    </rPh>
    <phoneticPr fontId="42"/>
  </si>
  <si>
    <t xml:space="preserve"> 　　 記入の順序は、職種ごとにまとめてください。</t>
    <rPh sb="4" eb="6">
      <t>キニュウ</t>
    </rPh>
    <rPh sb="7" eb="9">
      <t>ジュンジョ</t>
    </rPh>
    <rPh sb="11" eb="13">
      <t>ショクシュ</t>
    </rPh>
    <phoneticPr fontId="42"/>
  </si>
  <si>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4"/>
  </si>
  <si>
    <t>記号</t>
    <rPh sb="0" eb="2">
      <t>キゴウ</t>
    </rPh>
    <phoneticPr fontId="42"/>
  </si>
  <si>
    <t>区分</t>
    <rPh sb="0" eb="2">
      <t>クブン</t>
    </rPh>
    <phoneticPr fontId="42"/>
  </si>
  <si>
    <t>常勤で専従</t>
    <rPh sb="0" eb="2">
      <t>ジョウキン</t>
    </rPh>
    <rPh sb="3" eb="5">
      <t>センジュウ</t>
    </rPh>
    <phoneticPr fontId="42"/>
  </si>
  <si>
    <t>常勤で兼務</t>
    <rPh sb="0" eb="2">
      <t>ジョウキン</t>
    </rPh>
    <rPh sb="3" eb="5">
      <t>ケンム</t>
    </rPh>
    <phoneticPr fontId="42"/>
  </si>
  <si>
    <t>非常勤で専従</t>
    <rPh sb="0" eb="3">
      <t>ヒジョウキン</t>
    </rPh>
    <rPh sb="4" eb="6">
      <t>センジュウ</t>
    </rPh>
    <phoneticPr fontId="42"/>
  </si>
  <si>
    <t>非常勤で兼務</t>
    <rPh sb="0" eb="3">
      <t>ヒジョウキン</t>
    </rPh>
    <rPh sb="4" eb="6">
      <t>ケンム</t>
    </rPh>
    <phoneticPr fontId="42"/>
  </si>
  <si>
    <t>（注）常勤・非常勤の区分について</t>
    <rPh sb="1" eb="2">
      <t>チュウ</t>
    </rPh>
    <rPh sb="3" eb="5">
      <t>ジョウキン</t>
    </rPh>
    <rPh sb="6" eb="9">
      <t>ヒジョウキン</t>
    </rPh>
    <rPh sb="10" eb="12">
      <t>クブン</t>
    </rPh>
    <phoneticPr fontId="42"/>
  </si>
  <si>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</si>
  <si>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2"/>
  </si>
  <si>
    <t>　(6) 従業者の保有する資格を入力してください。</t>
    <rPh sb="5" eb="8">
      <t>ジュウギョウシャ</t>
    </rPh>
    <rPh sb="9" eb="11">
      <t>ホユウ</t>
    </rPh>
    <rPh sb="13" eb="15">
      <t>シカク</t>
    </rPh>
    <rPh sb="16" eb="18">
      <t>ニュウリョク</t>
    </rPh>
    <phoneticPr fontId="42"/>
  </si>
  <si>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42"/>
  </si>
  <si>
    <t>　(7) 従業者の氏名を記入してください。</t>
    <rPh sb="5" eb="8">
      <t>ジュウギョウシャ</t>
    </rPh>
    <rPh sb="9" eb="11">
      <t>シメイ</t>
    </rPh>
    <rPh sb="12" eb="14">
      <t>キニュウ</t>
    </rPh>
    <phoneticPr fontId="42"/>
  </si>
  <si>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42"/>
  </si>
  <si>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</si>
  <si>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42"/>
  </si>
  <si>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42"/>
  </si>
  <si>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42"/>
  </si>
  <si>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4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</si>
  <si>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2"/>
  </si>
  <si>
    <t>　　　 その他、特記事項欄としてもご活用ください。</t>
    <rPh sb="6" eb="7">
      <t>タ</t>
    </rPh>
    <rPh sb="8" eb="10">
      <t>トッキ</t>
    </rPh>
    <rPh sb="10" eb="12">
      <t>ジコウ</t>
    </rPh>
    <rPh sb="12" eb="13">
      <t>ラン</t>
    </rPh>
    <rPh sb="18" eb="20">
      <t>カツヨウ</t>
    </rPh>
    <phoneticPr fontId="4"/>
  </si>
  <si>
    <t xml:space="preserve"> （12) 必要項目を満たしていれば、各事業所で使用するシフト表等をもって代替書類として差し支えありません。</t>
  </si>
  <si>
    <t>！申請するサービス類型を選択してください</t>
    <rPh sb="1" eb="3">
      <t>シンセイ</t>
    </rPh>
    <rPh sb="9" eb="11">
      <t>ルイケイ</t>
    </rPh>
    <rPh sb="12" eb="14">
      <t>センタク</t>
    </rPh>
    <phoneticPr fontId="45"/>
  </si>
  <si>
    <t>職種①</t>
    <rPh sb="0" eb="2">
      <t>ショクシュ</t>
    </rPh>
    <phoneticPr fontId="45"/>
  </si>
  <si>
    <t>職種②</t>
    <rPh sb="0" eb="2">
      <t>ショクシュ</t>
    </rPh>
    <phoneticPr fontId="45"/>
  </si>
  <si>
    <t>職種③</t>
    <rPh sb="0" eb="2">
      <t>ショクシュ</t>
    </rPh>
    <phoneticPr fontId="45"/>
  </si>
  <si>
    <t>職種④</t>
    <rPh sb="0" eb="2">
      <t>ショクシュ</t>
    </rPh>
    <phoneticPr fontId="45"/>
  </si>
  <si>
    <t>職種⑤</t>
    <rPh sb="0" eb="2">
      <t>ショクシュ</t>
    </rPh>
    <phoneticPr fontId="45"/>
  </si>
  <si>
    <t>職種⑥</t>
    <rPh sb="0" eb="2">
      <t>ショクシュ</t>
    </rPh>
    <phoneticPr fontId="45"/>
  </si>
  <si>
    <t>職種⑦</t>
    <rPh sb="0" eb="2">
      <t>ショクシュ</t>
    </rPh>
    <phoneticPr fontId="45"/>
  </si>
  <si>
    <t>職種⑧</t>
    <rPh sb="0" eb="2">
      <t>ショクシュ</t>
    </rPh>
    <phoneticPr fontId="45"/>
  </si>
  <si>
    <t>職種⑨</t>
    <phoneticPr fontId="45"/>
  </si>
  <si>
    <t>職種⑩</t>
    <phoneticPr fontId="45"/>
  </si>
  <si>
    <t>居宅介護</t>
    <phoneticPr fontId="2"/>
  </si>
  <si>
    <t>管理者</t>
    <rPh sb="0" eb="3">
      <t>カンリシャ</t>
    </rPh>
    <phoneticPr fontId="45"/>
  </si>
  <si>
    <t>サービス提供責任者</t>
    <rPh sb="4" eb="6">
      <t>テイキョウ</t>
    </rPh>
    <rPh sb="6" eb="9">
      <t>セキニンシャ</t>
    </rPh>
    <phoneticPr fontId="45"/>
  </si>
  <si>
    <t>従業者</t>
    <rPh sb="0" eb="3">
      <t>ジュウギョウシャ</t>
    </rPh>
    <phoneticPr fontId="45"/>
  </si>
  <si>
    <t>重度訪問介護</t>
    <rPh sb="0" eb="2">
      <t>ジュウド</t>
    </rPh>
    <rPh sb="2" eb="4">
      <t>ホウモン</t>
    </rPh>
    <rPh sb="4" eb="6">
      <t>カイゴ</t>
    </rPh>
    <phoneticPr fontId="45"/>
  </si>
  <si>
    <t>同行援護</t>
    <rPh sb="0" eb="2">
      <t>ドウコウ</t>
    </rPh>
    <rPh sb="2" eb="4">
      <t>エンゴ</t>
    </rPh>
    <phoneticPr fontId="45"/>
  </si>
  <si>
    <t>行動援護</t>
    <rPh sb="0" eb="4">
      <t>コウドウエンゴ</t>
    </rPh>
    <phoneticPr fontId="45"/>
  </si>
  <si>
    <t>療養介護</t>
    <rPh sb="0" eb="2">
      <t>リョウヨウ</t>
    </rPh>
    <rPh sb="2" eb="4">
      <t>カイゴ</t>
    </rPh>
    <phoneticPr fontId="2"/>
  </si>
  <si>
    <t>医師</t>
    <rPh sb="0" eb="2">
      <t>イシ</t>
    </rPh>
    <phoneticPr fontId="45"/>
  </si>
  <si>
    <t>看護職員</t>
    <rPh sb="0" eb="4">
      <t>カンゴショクイン</t>
    </rPh>
    <phoneticPr fontId="45"/>
  </si>
  <si>
    <t>生活支援員</t>
    <rPh sb="0" eb="5">
      <t>セイカツシエンイン</t>
    </rPh>
    <phoneticPr fontId="45"/>
  </si>
  <si>
    <t>生活介護</t>
    <rPh sb="0" eb="2">
      <t>セイカツ</t>
    </rPh>
    <rPh sb="2" eb="4">
      <t>カイゴ</t>
    </rPh>
    <phoneticPr fontId="2"/>
  </si>
  <si>
    <t>理学療法士</t>
    <rPh sb="0" eb="5">
      <t>リガクリョウホウシ</t>
    </rPh>
    <phoneticPr fontId="45"/>
  </si>
  <si>
    <t>作業療法士</t>
    <rPh sb="0" eb="5">
      <t>サギョウリョウホウシ</t>
    </rPh>
    <phoneticPr fontId="45"/>
  </si>
  <si>
    <t>言語聴覚士</t>
    <rPh sb="0" eb="2">
      <t>ゲンゴ</t>
    </rPh>
    <rPh sb="2" eb="5">
      <t>チョウカクシ</t>
    </rPh>
    <phoneticPr fontId="45"/>
  </si>
  <si>
    <t>その他職員</t>
    <rPh sb="2" eb="3">
      <t>タ</t>
    </rPh>
    <rPh sb="3" eb="5">
      <t>ショクイン</t>
    </rPh>
    <phoneticPr fontId="45"/>
  </si>
  <si>
    <t>短期入所・併設型</t>
    <rPh sb="0" eb="2">
      <t>タンキ</t>
    </rPh>
    <rPh sb="2" eb="4">
      <t>ニュウショ</t>
    </rPh>
    <rPh sb="5" eb="8">
      <t>ヘイセツガタ</t>
    </rPh>
    <phoneticPr fontId="2"/>
  </si>
  <si>
    <t>短期入所・空床利用型</t>
    <rPh sb="0" eb="2">
      <t>タンキ</t>
    </rPh>
    <rPh sb="2" eb="4">
      <t>ニュウショ</t>
    </rPh>
    <rPh sb="5" eb="7">
      <t>クウショウ</t>
    </rPh>
    <rPh sb="7" eb="10">
      <t>リヨウガタ</t>
    </rPh>
    <phoneticPr fontId="2"/>
  </si>
  <si>
    <t>短期入所・単独型</t>
    <rPh sb="0" eb="2">
      <t>タンキ</t>
    </rPh>
    <rPh sb="2" eb="4">
      <t>ニュウショ</t>
    </rPh>
    <rPh sb="5" eb="8">
      <t>タンドクガタ</t>
    </rPh>
    <phoneticPr fontId="2"/>
  </si>
  <si>
    <t>重度障害者等包括支援</t>
    <rPh sb="0" eb="2">
      <t>ジュウド</t>
    </rPh>
    <rPh sb="2" eb="5">
      <t>ショウガイシャ</t>
    </rPh>
    <rPh sb="5" eb="6">
      <t>ナド</t>
    </rPh>
    <rPh sb="6" eb="8">
      <t>ホウカツ</t>
    </rPh>
    <rPh sb="8" eb="10">
      <t>シエン</t>
    </rPh>
    <phoneticPr fontId="2"/>
  </si>
  <si>
    <t>共同生活援助・介護サービス包括型</t>
    <rPh sb="0" eb="2">
      <t>キョウドウ</t>
    </rPh>
    <rPh sb="2" eb="4">
      <t>セイカツ</t>
    </rPh>
    <rPh sb="4" eb="6">
      <t>エンジョ</t>
    </rPh>
    <phoneticPr fontId="2"/>
  </si>
  <si>
    <t>世話人</t>
    <rPh sb="0" eb="3">
      <t>セワニン</t>
    </rPh>
    <phoneticPr fontId="45"/>
  </si>
  <si>
    <t>共同生活援助・外部サービス利用型</t>
    <rPh sb="0" eb="2">
      <t>キョウドウ</t>
    </rPh>
    <rPh sb="2" eb="4">
      <t>セイカツ</t>
    </rPh>
    <rPh sb="4" eb="6">
      <t>エンジョ</t>
    </rPh>
    <phoneticPr fontId="2"/>
  </si>
  <si>
    <t>共同生活援助・日中サービス支援型</t>
    <rPh sb="0" eb="2">
      <t>キョウドウ</t>
    </rPh>
    <rPh sb="2" eb="4">
      <t>セイカツ</t>
    </rPh>
    <rPh sb="4" eb="6">
      <t>エンジョ</t>
    </rPh>
    <phoneticPr fontId="2"/>
  </si>
  <si>
    <t>夜間支援従事者</t>
    <rPh sb="0" eb="7">
      <t>ヤカンシエンジュウジシャ</t>
    </rPh>
    <phoneticPr fontId="45"/>
  </si>
  <si>
    <t>障害者支援施設</t>
    <rPh sb="0" eb="3">
      <t>ショウガイシャ</t>
    </rPh>
    <rPh sb="3" eb="5">
      <t>シエン</t>
    </rPh>
    <rPh sb="5" eb="7">
      <t>シセツ</t>
    </rPh>
    <phoneticPr fontId="2"/>
  </si>
  <si>
    <t>就労支援員</t>
    <rPh sb="0" eb="2">
      <t>シュウロウ</t>
    </rPh>
    <rPh sb="2" eb="5">
      <t>シエンイン</t>
    </rPh>
    <phoneticPr fontId="45"/>
  </si>
  <si>
    <t>職業指導員</t>
    <rPh sb="0" eb="2">
      <t>ショクギョウ</t>
    </rPh>
    <rPh sb="2" eb="4">
      <t>シドウ</t>
    </rPh>
    <rPh sb="4" eb="5">
      <t>イン</t>
    </rPh>
    <phoneticPr fontId="45"/>
  </si>
  <si>
    <t>機能訓練</t>
    <rPh sb="0" eb="2">
      <t>キノウ</t>
    </rPh>
    <rPh sb="2" eb="4">
      <t>クンレン</t>
    </rPh>
    <phoneticPr fontId="2"/>
  </si>
  <si>
    <t>生活訓練</t>
    <rPh sb="0" eb="2">
      <t>セイカツ</t>
    </rPh>
    <rPh sb="2" eb="4">
      <t>クンレン</t>
    </rPh>
    <phoneticPr fontId="2"/>
  </si>
  <si>
    <t>地域移行支援員</t>
    <rPh sb="0" eb="4">
      <t>チイキイコウ</t>
    </rPh>
    <rPh sb="4" eb="7">
      <t>シエンイン</t>
    </rPh>
    <phoneticPr fontId="45"/>
  </si>
  <si>
    <t>就労移行支援</t>
    <rPh sb="0" eb="2">
      <t>シュウロウ</t>
    </rPh>
    <rPh sb="2" eb="4">
      <t>イコウ</t>
    </rPh>
    <rPh sb="4" eb="6">
      <t>シエン</t>
    </rPh>
    <phoneticPr fontId="2"/>
  </si>
  <si>
    <t>就労支援員</t>
    <rPh sb="0" eb="5">
      <t>シュウロウシエンイン</t>
    </rPh>
    <phoneticPr fontId="45"/>
  </si>
  <si>
    <t>職業指導員</t>
    <rPh sb="0" eb="4">
      <t>ショクギョウシドウ</t>
    </rPh>
    <rPh sb="4" eb="5">
      <t>イン</t>
    </rPh>
    <phoneticPr fontId="45"/>
  </si>
  <si>
    <t>生活支援員</t>
    <rPh sb="0" eb="2">
      <t>セイカツ</t>
    </rPh>
    <rPh sb="2" eb="5">
      <t>シエンイン</t>
    </rPh>
    <phoneticPr fontId="45"/>
  </si>
  <si>
    <t>認定指定就労移行支援</t>
    <rPh sb="0" eb="2">
      <t>ニンテイ</t>
    </rPh>
    <rPh sb="2" eb="4">
      <t>シテイ</t>
    </rPh>
    <rPh sb="4" eb="6">
      <t>シュウロウ</t>
    </rPh>
    <rPh sb="6" eb="8">
      <t>イコウ</t>
    </rPh>
    <rPh sb="8" eb="10">
      <t>シエン</t>
    </rPh>
    <phoneticPr fontId="2"/>
  </si>
  <si>
    <t>就労継続支援Ａ型・Ｂ型</t>
    <rPh sb="0" eb="2">
      <t>シュウロウ</t>
    </rPh>
    <rPh sb="2" eb="4">
      <t>ケイゾク</t>
    </rPh>
    <rPh sb="4" eb="6">
      <t>シエン</t>
    </rPh>
    <rPh sb="7" eb="8">
      <t>ガタ</t>
    </rPh>
    <rPh sb="10" eb="11">
      <t>ガタ</t>
    </rPh>
    <phoneticPr fontId="2"/>
  </si>
  <si>
    <t>一般相談支援事業</t>
    <rPh sb="2" eb="4">
      <t>ソウダン</t>
    </rPh>
    <rPh sb="4" eb="6">
      <t>シエン</t>
    </rPh>
    <rPh sb="6" eb="8">
      <t>ジギョウ</t>
    </rPh>
    <phoneticPr fontId="2"/>
  </si>
  <si>
    <t>就労定着支援</t>
    <rPh sb="0" eb="2">
      <t>シュウロウ</t>
    </rPh>
    <rPh sb="2" eb="4">
      <t>テイチャク</t>
    </rPh>
    <rPh sb="4" eb="6">
      <t>シエン</t>
    </rPh>
    <phoneticPr fontId="2"/>
  </si>
  <si>
    <t>就労定着支援員</t>
    <rPh sb="0" eb="2">
      <t>シュウロウ</t>
    </rPh>
    <rPh sb="2" eb="7">
      <t>テイチャクシエンイン</t>
    </rPh>
    <phoneticPr fontId="45"/>
  </si>
  <si>
    <t>自立生活援助</t>
    <rPh sb="0" eb="2">
      <t>ジリツ</t>
    </rPh>
    <rPh sb="2" eb="4">
      <t>セイカツ</t>
    </rPh>
    <rPh sb="4" eb="6">
      <t>エンジョ</t>
    </rPh>
    <phoneticPr fontId="2"/>
  </si>
  <si>
    <t>地域生活支援員</t>
    <rPh sb="0" eb="7">
      <t>チイキセイカツシエンイン</t>
    </rPh>
    <phoneticPr fontId="45"/>
  </si>
  <si>
    <t>特定相談支援・障害児相談支援</t>
    <rPh sb="0" eb="2">
      <t>トクテイ</t>
    </rPh>
    <rPh sb="2" eb="4">
      <t>ソウダン</t>
    </rPh>
    <rPh sb="4" eb="6">
      <t>シエン</t>
    </rPh>
    <rPh sb="7" eb="10">
      <t>ショウガイジ</t>
    </rPh>
    <rPh sb="10" eb="12">
      <t>ソウダン</t>
    </rPh>
    <rPh sb="12" eb="14">
      <t>シエン</t>
    </rPh>
    <phoneticPr fontId="42"/>
  </si>
  <si>
    <t>相談支援専門員</t>
    <rPh sb="0" eb="7">
      <t>ソウダンシエンセンモンイン</t>
    </rPh>
    <phoneticPr fontId="45"/>
  </si>
  <si>
    <t>相談支援員</t>
    <rPh sb="0" eb="2">
      <t>ソウダン</t>
    </rPh>
    <rPh sb="2" eb="5">
      <t>シエンイン</t>
    </rPh>
    <phoneticPr fontId="45"/>
  </si>
  <si>
    <t>児童発達支援管理責任者</t>
    <rPh sb="0" eb="2">
      <t>ジドウ</t>
    </rPh>
    <rPh sb="2" eb="6">
      <t>ハッタツシエン</t>
    </rPh>
    <rPh sb="6" eb="8">
      <t>カンリ</t>
    </rPh>
    <rPh sb="8" eb="11">
      <t>セキニンシャ</t>
    </rPh>
    <phoneticPr fontId="45"/>
  </si>
  <si>
    <t>児童指導員</t>
    <rPh sb="0" eb="2">
      <t>ジドウ</t>
    </rPh>
    <rPh sb="2" eb="5">
      <t>シドウイン</t>
    </rPh>
    <phoneticPr fontId="45"/>
  </si>
  <si>
    <t>保育士</t>
    <rPh sb="0" eb="3">
      <t>ホイクシ</t>
    </rPh>
    <phoneticPr fontId="45"/>
  </si>
  <si>
    <t>機能訓練担当職員</t>
    <rPh sb="0" eb="4">
      <t>キノウクンレン</t>
    </rPh>
    <rPh sb="4" eb="6">
      <t>タントウ</t>
    </rPh>
    <rPh sb="6" eb="8">
      <t>ショクイン</t>
    </rPh>
    <phoneticPr fontId="45"/>
  </si>
  <si>
    <t>児童発達支援・主として重症心身障害児を対象とする場合</t>
    <rPh sb="0" eb="6">
      <t>ジドウハッタツシエン</t>
    </rPh>
    <rPh sb="7" eb="8">
      <t>シュ</t>
    </rPh>
    <rPh sb="11" eb="13">
      <t>ジュウショウ</t>
    </rPh>
    <rPh sb="13" eb="15">
      <t>シンシン</t>
    </rPh>
    <rPh sb="15" eb="18">
      <t>ショウガイジ</t>
    </rPh>
    <rPh sb="19" eb="21">
      <t>タイショウ</t>
    </rPh>
    <rPh sb="24" eb="26">
      <t>バアイ</t>
    </rPh>
    <phoneticPr fontId="45"/>
  </si>
  <si>
    <t>嘱託医</t>
    <rPh sb="0" eb="2">
      <t>ショクタク</t>
    </rPh>
    <phoneticPr fontId="45"/>
  </si>
  <si>
    <t>児童発達支援・児童発達支援センターであるもの</t>
    <rPh sb="0" eb="6">
      <t>ジドウハッタツシエン</t>
    </rPh>
    <rPh sb="7" eb="11">
      <t>ジドウハッタツ</t>
    </rPh>
    <rPh sb="11" eb="13">
      <t>シエン</t>
    </rPh>
    <phoneticPr fontId="45"/>
  </si>
  <si>
    <t>栄養士</t>
    <rPh sb="0" eb="3">
      <t>エイヨウシ</t>
    </rPh>
    <phoneticPr fontId="45"/>
  </si>
  <si>
    <t>調理員</t>
    <rPh sb="0" eb="3">
      <t>チョウリイン</t>
    </rPh>
    <phoneticPr fontId="45"/>
  </si>
  <si>
    <t>保育所等訪問支援</t>
    <rPh sb="0" eb="3">
      <t>ホイクショ</t>
    </rPh>
    <rPh sb="3" eb="4">
      <t>トウ</t>
    </rPh>
    <rPh sb="4" eb="6">
      <t>ホウモン</t>
    </rPh>
    <rPh sb="6" eb="8">
      <t>シエン</t>
    </rPh>
    <phoneticPr fontId="42"/>
  </si>
  <si>
    <t>訪問支援員</t>
    <rPh sb="0" eb="2">
      <t>ホウモン</t>
    </rPh>
    <rPh sb="2" eb="5">
      <t>シエンイン</t>
    </rPh>
    <phoneticPr fontId="45"/>
  </si>
  <si>
    <t>居宅訪問型児童発達支援</t>
    <rPh sb="0" eb="2">
      <t>キョタク</t>
    </rPh>
    <rPh sb="2" eb="4">
      <t>ホウモン</t>
    </rPh>
    <rPh sb="4" eb="5">
      <t>ガタ</t>
    </rPh>
    <rPh sb="5" eb="7">
      <t>ジドウ</t>
    </rPh>
    <rPh sb="7" eb="9">
      <t>ハッタツ</t>
    </rPh>
    <rPh sb="9" eb="11">
      <t>シエン</t>
    </rPh>
    <phoneticPr fontId="42"/>
  </si>
  <si>
    <t>福祉型障害児入所施設</t>
    <rPh sb="0" eb="3">
      <t>フクシガタ</t>
    </rPh>
    <rPh sb="3" eb="6">
      <t>ショウガイジ</t>
    </rPh>
    <rPh sb="6" eb="8">
      <t>ニュウショ</t>
    </rPh>
    <rPh sb="8" eb="10">
      <t>シセツ</t>
    </rPh>
    <phoneticPr fontId="42"/>
  </si>
  <si>
    <t>心理担当職員</t>
    <rPh sb="0" eb="6">
      <t>シンリタントウショクイン</t>
    </rPh>
    <phoneticPr fontId="45"/>
  </si>
  <si>
    <t>医療型障害児入所施設</t>
    <rPh sb="0" eb="2">
      <t>イリョウ</t>
    </rPh>
    <rPh sb="2" eb="3">
      <t>ガタ</t>
    </rPh>
    <rPh sb="3" eb="6">
      <t>ショウガイジ</t>
    </rPh>
    <rPh sb="6" eb="8">
      <t>ニュウショ</t>
    </rPh>
    <rPh sb="8" eb="10">
      <t>シセツ</t>
    </rPh>
    <phoneticPr fontId="42"/>
  </si>
  <si>
    <t>理学療法士又は作業療法士</t>
    <rPh sb="0" eb="5">
      <t>リガクリョウホウシ</t>
    </rPh>
    <rPh sb="5" eb="6">
      <t>マタ</t>
    </rPh>
    <rPh sb="7" eb="12">
      <t>サギョウリョウホウシ</t>
    </rPh>
    <phoneticPr fontId="45"/>
  </si>
  <si>
    <t>職業指導員</t>
    <rPh sb="0" eb="5">
      <t>ショクギョウシドウイン</t>
    </rPh>
    <phoneticPr fontId="45"/>
  </si>
  <si>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42"/>
  </si>
  <si>
    <t>NO</t>
    <phoneticPr fontId="2"/>
  </si>
  <si>
    <t>利用者名
（注２）</t>
    <rPh sb="0" eb="3">
      <t>リヨウシャ</t>
    </rPh>
    <rPh sb="3" eb="4">
      <t>メイ</t>
    </rPh>
    <rPh sb="6" eb="7">
      <t>チュウ</t>
    </rPh>
    <phoneticPr fontId="2"/>
  </si>
  <si>
    <t>受給者証発行区市町村名</t>
    <rPh sb="0" eb="3">
      <t>ジュキュウシャ</t>
    </rPh>
    <rPh sb="3" eb="4">
      <t>ショウ</t>
    </rPh>
    <rPh sb="4" eb="6">
      <t>ハッコウ</t>
    </rPh>
    <rPh sb="6" eb="10">
      <t>クシチョウソン</t>
    </rPh>
    <rPh sb="10" eb="11">
      <t>メイ</t>
    </rPh>
    <phoneticPr fontId="2"/>
  </si>
  <si>
    <t>障害
種別</t>
    <rPh sb="0" eb="2">
      <t>ショウガイ</t>
    </rPh>
    <rPh sb="3" eb="5">
      <t>シュベツ</t>
    </rPh>
    <phoneticPr fontId="2"/>
  </si>
  <si>
    <t>利用者負担上限月額
（注３）</t>
    <rPh sb="0" eb="3">
      <t>リヨウシャ</t>
    </rPh>
    <rPh sb="3" eb="5">
      <t>フタン</t>
    </rPh>
    <rPh sb="5" eb="7">
      <t>ジョウゲン</t>
    </rPh>
    <rPh sb="7" eb="8">
      <t>ゲツ</t>
    </rPh>
    <rPh sb="8" eb="9">
      <t>ガク</t>
    </rPh>
    <rPh sb="11" eb="12">
      <t>チュウ</t>
    </rPh>
    <phoneticPr fontId="2"/>
  </si>
  <si>
    <t>加算の有無（注５）</t>
    <rPh sb="0" eb="2">
      <t>カサン</t>
    </rPh>
    <rPh sb="3" eb="5">
      <t>ウム</t>
    </rPh>
    <phoneticPr fontId="2"/>
  </si>
  <si>
    <t>注１</t>
    <rPh sb="0" eb="1">
      <t>チュウ</t>
    </rPh>
    <phoneticPr fontId="2"/>
  </si>
  <si>
    <t>注２</t>
    <rPh sb="0" eb="1">
      <t>チュウ</t>
    </rPh>
    <phoneticPr fontId="2"/>
  </si>
  <si>
    <t>注３</t>
    <rPh sb="0" eb="1">
      <t>チュウ</t>
    </rPh>
    <phoneticPr fontId="2"/>
  </si>
  <si>
    <t>「利用者負担上限月額」欄には、最新の受給者証に記載されてい利用者負担額を記入してください。</t>
    <rPh sb="11" eb="12">
      <t>ラン</t>
    </rPh>
    <rPh sb="15" eb="17">
      <t>サイシン</t>
    </rPh>
    <rPh sb="18" eb="21">
      <t>ジュキュウシャ</t>
    </rPh>
    <rPh sb="21" eb="22">
      <t>ショウ</t>
    </rPh>
    <rPh sb="23" eb="25">
      <t>キサイ</t>
    </rPh>
    <rPh sb="29" eb="32">
      <t>リヨウシャ</t>
    </rPh>
    <rPh sb="32" eb="34">
      <t>フタン</t>
    </rPh>
    <rPh sb="34" eb="35">
      <t>ガク</t>
    </rPh>
    <rPh sb="36" eb="38">
      <t>キニュウ</t>
    </rPh>
    <phoneticPr fontId="2"/>
  </si>
  <si>
    <t>注４</t>
    <rPh sb="0" eb="1">
      <t>チュウ</t>
    </rPh>
    <phoneticPr fontId="2"/>
  </si>
  <si>
    <t>注５</t>
    <rPh sb="0" eb="1">
      <t>チュウ</t>
    </rPh>
    <phoneticPr fontId="2"/>
  </si>
  <si>
    <t>その他該当する体制等</t>
    <rPh sb="2" eb="3">
      <t>タ</t>
    </rPh>
    <rPh sb="3" eb="5">
      <t>ガイトウ</t>
    </rPh>
    <rPh sb="7" eb="9">
      <t>タイセイ</t>
    </rPh>
    <rPh sb="9" eb="10">
      <t>トウ</t>
    </rPh>
    <phoneticPr fontId="2"/>
  </si>
  <si>
    <t>１．なし　　２．Ⅰ　　３．Ⅱ　　４．Ⅲ　　５．Ⅳ　　６．Ⅴ</t>
    <phoneticPr fontId="2"/>
  </si>
  <si>
    <t>１．なし　　　　　　　２．あり</t>
    <phoneticPr fontId="2"/>
  </si>
  <si>
    <t>送迎体制（重度）</t>
    <rPh sb="0" eb="2">
      <t>ソウゲイ</t>
    </rPh>
    <rPh sb="2" eb="4">
      <t>タイセイ</t>
    </rPh>
    <rPh sb="5" eb="7">
      <t>ジュウド</t>
    </rPh>
    <phoneticPr fontId="2"/>
  </si>
  <si>
    <t>入浴支援体制</t>
    <phoneticPr fontId="2"/>
  </si>
  <si>
    <t>※３</t>
    <phoneticPr fontId="2"/>
  </si>
  <si>
    <t>※４</t>
    <phoneticPr fontId="2"/>
  </si>
  <si>
    <t>※５</t>
    <phoneticPr fontId="2"/>
  </si>
  <si>
    <t>※６</t>
    <phoneticPr fontId="2"/>
  </si>
  <si>
    <t>※７</t>
    <phoneticPr fontId="2"/>
  </si>
  <si>
    <t>６　利用料の状況</t>
    <rPh sb="2" eb="5">
      <t>リヨウリョウ</t>
    </rPh>
    <rPh sb="6" eb="8">
      <t>ジョウキョウ</t>
    </rPh>
    <phoneticPr fontId="2"/>
  </si>
  <si>
    <t>項　目</t>
    <rPh sb="0" eb="1">
      <t>コウ</t>
    </rPh>
    <rPh sb="2" eb="3">
      <t>メ</t>
    </rPh>
    <phoneticPr fontId="2"/>
  </si>
  <si>
    <t>一人単価
（基準月）</t>
    <rPh sb="0" eb="2">
      <t>ヒトリ</t>
    </rPh>
    <rPh sb="2" eb="4">
      <t>タンカ</t>
    </rPh>
    <rPh sb="6" eb="8">
      <t>キジュン</t>
    </rPh>
    <rPh sb="8" eb="9">
      <t>ツキ</t>
    </rPh>
    <phoneticPr fontId="2"/>
  </si>
  <si>
    <t>基準月の徴収人数</t>
    <rPh sb="0" eb="2">
      <t>キジュン</t>
    </rPh>
    <rPh sb="2" eb="3">
      <t>ツキ</t>
    </rPh>
    <rPh sb="4" eb="6">
      <t>チョウシュウ</t>
    </rPh>
    <rPh sb="6" eb="8">
      <t>ニンズウ</t>
    </rPh>
    <phoneticPr fontId="2"/>
  </si>
  <si>
    <t>利用者への金額の
明示・同意の有無</t>
    <rPh sb="0" eb="3">
      <t>リヨウシャ</t>
    </rPh>
    <rPh sb="5" eb="7">
      <t>キンガク</t>
    </rPh>
    <rPh sb="9" eb="11">
      <t>メイジ</t>
    </rPh>
    <rPh sb="12" eb="14">
      <t>ドウイ</t>
    </rPh>
    <rPh sb="15" eb="17">
      <t>ウム</t>
    </rPh>
    <phoneticPr fontId="2"/>
  </si>
  <si>
    <t>定期的に精算を
行っているか</t>
    <rPh sb="0" eb="3">
      <t>テイキテキ</t>
    </rPh>
    <rPh sb="4" eb="6">
      <t>セイサン</t>
    </rPh>
    <rPh sb="8" eb="9">
      <t>オコナ</t>
    </rPh>
    <phoneticPr fontId="2"/>
  </si>
  <si>
    <t>直近で精算を
行った日</t>
    <rPh sb="0" eb="2">
      <t>チョッキン</t>
    </rPh>
    <rPh sb="3" eb="5">
      <t>セイサン</t>
    </rPh>
    <rPh sb="7" eb="8">
      <t>オコナ</t>
    </rPh>
    <rPh sb="10" eb="11">
      <t>ヒ</t>
    </rPh>
    <phoneticPr fontId="2"/>
  </si>
  <si>
    <t>摘　要</t>
    <rPh sb="0" eb="1">
      <t>テキ</t>
    </rPh>
    <rPh sb="2" eb="3">
      <t>ヨウ</t>
    </rPh>
    <phoneticPr fontId="2"/>
  </si>
  <si>
    <t>月</t>
    <rPh sb="0" eb="1">
      <t>ツキ</t>
    </rPh>
    <phoneticPr fontId="2"/>
  </si>
  <si>
    <t>円</t>
    <rPh sb="0" eb="1">
      <t>エン</t>
    </rPh>
    <phoneticPr fontId="2"/>
  </si>
  <si>
    <t>（記載例）</t>
    <rPh sb="1" eb="3">
      <t>キサイ</t>
    </rPh>
    <rPh sb="3" eb="4">
      <t>レイ</t>
    </rPh>
    <phoneticPr fontId="2"/>
  </si>
  <si>
    <t>○○</t>
    <phoneticPr fontId="2"/>
  </si>
  <si>
    <t>✕</t>
    <phoneticPr fontId="2"/>
  </si>
  <si>
    <t>○○○</t>
    <phoneticPr fontId="2"/>
  </si>
  <si>
    <t>有</t>
    <rPh sb="0" eb="1">
      <t>アリ</t>
    </rPh>
    <phoneticPr fontId="2"/>
  </si>
  <si>
    <t>行っている</t>
    <rPh sb="0" eb="1">
      <t>オコナ</t>
    </rPh>
    <phoneticPr fontId="2"/>
  </si>
  <si>
    <t>令和６年３月</t>
    <rPh sb="0" eb="2">
      <t>レイワ</t>
    </rPh>
    <rPh sb="3" eb="4">
      <t>ネン</t>
    </rPh>
    <rPh sb="5" eb="6">
      <t>ガツ</t>
    </rPh>
    <phoneticPr fontId="2"/>
  </si>
  <si>
    <t>以下の資料については別紙のとおり
①内訳（料金表）　②精算結果　③利用者への残額返還に係る資料</t>
    <rPh sb="0" eb="2">
      <t>イカ</t>
    </rPh>
    <rPh sb="3" eb="5">
      <t>シリョウ</t>
    </rPh>
    <rPh sb="10" eb="12">
      <t>ベッシ</t>
    </rPh>
    <rPh sb="18" eb="20">
      <t>ウチワケ</t>
    </rPh>
    <rPh sb="21" eb="23">
      <t>リョウキン</t>
    </rPh>
    <rPh sb="23" eb="24">
      <t>ヒョウ</t>
    </rPh>
    <rPh sb="27" eb="29">
      <t>セイサン</t>
    </rPh>
    <rPh sb="29" eb="31">
      <t>ケッカ</t>
    </rPh>
    <rPh sb="33" eb="36">
      <t>リヨウシャ</t>
    </rPh>
    <rPh sb="38" eb="40">
      <t>ザンガク</t>
    </rPh>
    <rPh sb="40" eb="42">
      <t>ヘンカン</t>
    </rPh>
    <rPh sb="43" eb="44">
      <t>カカ</t>
    </rPh>
    <rPh sb="45" eb="47">
      <t>シリョウ</t>
    </rPh>
    <phoneticPr fontId="2"/>
  </si>
  <si>
    <t>日用品費</t>
  </si>
  <si>
    <t>□□□</t>
    <phoneticPr fontId="2"/>
  </si>
  <si>
    <t>内訳　◎◎代　◎◎円
　　　　△△代　△△円
　　　　□□代　□□円
精算結果　(R5.１０～Ｒ６．３分）
　　　　利用者からの受領費　〇〇円
　　　　実費精算結果      　　 ◇◇円　（利用者への返還なし）</t>
    <rPh sb="0" eb="2">
      <t>ウチワケ</t>
    </rPh>
    <rPh sb="5" eb="6">
      <t>ダイ</t>
    </rPh>
    <rPh sb="9" eb="10">
      <t>エン</t>
    </rPh>
    <rPh sb="17" eb="18">
      <t>ダイ</t>
    </rPh>
    <rPh sb="21" eb="22">
      <t>エン</t>
    </rPh>
    <rPh sb="29" eb="30">
      <t>ダイ</t>
    </rPh>
    <rPh sb="33" eb="34">
      <t>エン</t>
    </rPh>
    <rPh sb="36" eb="38">
      <t>セイサン</t>
    </rPh>
    <rPh sb="38" eb="40">
      <t>ケッカ</t>
    </rPh>
    <rPh sb="52" eb="53">
      <t>ブン</t>
    </rPh>
    <rPh sb="59" eb="62">
      <t>リヨウシャ</t>
    </rPh>
    <rPh sb="65" eb="67">
      <t>ジュリョウ</t>
    </rPh>
    <rPh sb="67" eb="68">
      <t>ヒ</t>
    </rPh>
    <rPh sb="71" eb="72">
      <t>エン</t>
    </rPh>
    <rPh sb="77" eb="79">
      <t>ジッピ</t>
    </rPh>
    <rPh sb="79" eb="81">
      <t>セイサン</t>
    </rPh>
    <rPh sb="81" eb="83">
      <t>ケッカ</t>
    </rPh>
    <rPh sb="94" eb="95">
      <t>エン</t>
    </rPh>
    <rPh sb="97" eb="100">
      <t>リヨウシャ</t>
    </rPh>
    <rPh sb="102" eb="104">
      <t>ヘンカン</t>
    </rPh>
    <phoneticPr fontId="2"/>
  </si>
  <si>
    <t>重要事項説明書</t>
    <rPh sb="0" eb="2">
      <t>ジュウヨウ</t>
    </rPh>
    <rPh sb="2" eb="4">
      <t>ジコウ</t>
    </rPh>
    <rPh sb="4" eb="7">
      <t>セツメイショ</t>
    </rPh>
    <phoneticPr fontId="2"/>
  </si>
  <si>
    <t>１２　その他確認事項</t>
    <rPh sb="5" eb="6">
      <t>ホカ</t>
    </rPh>
    <rPh sb="6" eb="8">
      <t>カクニン</t>
    </rPh>
    <rPh sb="8" eb="10">
      <t>ジコウ</t>
    </rPh>
    <phoneticPr fontId="2"/>
  </si>
  <si>
    <t>①　　情報公表対象サービス等の利用に資する情報の報告及び公表</t>
    <phoneticPr fontId="2"/>
  </si>
  <si>
    <t>最終報告日</t>
    <rPh sb="0" eb="2">
      <t>サイシュウ</t>
    </rPh>
    <rPh sb="2" eb="4">
      <t>ホウコク</t>
    </rPh>
    <rPh sb="4" eb="5">
      <t>ビ</t>
    </rPh>
    <phoneticPr fontId="2"/>
  </si>
  <si>
    <t>年　　　月　　　日</t>
    <rPh sb="0" eb="1">
      <t>ネン</t>
    </rPh>
    <rPh sb="4" eb="5">
      <t>ガツ</t>
    </rPh>
    <rPh sb="8" eb="9">
      <t>ニチ</t>
    </rPh>
    <phoneticPr fontId="2"/>
  </si>
  <si>
    <t>　≪ ※ 情報公表対象サービス等情報 ≫</t>
    <phoneticPr fontId="2"/>
  </si>
  <si>
    <t>　■基本情報</t>
    <phoneticPr fontId="2"/>
  </si>
  <si>
    <t>　■運営情報</t>
    <rPh sb="2" eb="4">
      <t>ウンエイ</t>
    </rPh>
    <rPh sb="4" eb="6">
      <t>ジョウホウ</t>
    </rPh>
    <phoneticPr fontId="2"/>
  </si>
  <si>
    <t>　■都道府県が必要と認める事項</t>
    <rPh sb="2" eb="6">
      <t>トドウフケン</t>
    </rPh>
    <rPh sb="7" eb="9">
      <t>ヒツヨウ</t>
    </rPh>
    <rPh sb="10" eb="11">
      <t>ミト</t>
    </rPh>
    <rPh sb="13" eb="15">
      <t>ジコウ</t>
    </rPh>
    <phoneticPr fontId="2"/>
  </si>
  <si>
    <t>　障害福祉サービスに関する具体的な取組の状況
　（例）　関係機関との連携
　　　　　苦情対応の状況
　　　　　安全管理等の取組状況等</t>
    <rPh sb="1" eb="3">
      <t>ショウガイ</t>
    </rPh>
    <rPh sb="3" eb="5">
      <t>フクシ</t>
    </rPh>
    <rPh sb="10" eb="11">
      <t>カン</t>
    </rPh>
    <rPh sb="13" eb="16">
      <t>グタイテキ</t>
    </rPh>
    <rPh sb="17" eb="19">
      <t>トリクミ</t>
    </rPh>
    <rPh sb="20" eb="22">
      <t>ジョウキョウ</t>
    </rPh>
    <rPh sb="25" eb="26">
      <t>レイ</t>
    </rPh>
    <rPh sb="28" eb="30">
      <t>カンケイ</t>
    </rPh>
    <rPh sb="30" eb="32">
      <t>キカン</t>
    </rPh>
    <rPh sb="34" eb="36">
      <t>レンケイ</t>
    </rPh>
    <rPh sb="42" eb="44">
      <t>クジョウ</t>
    </rPh>
    <rPh sb="44" eb="46">
      <t>タイオウ</t>
    </rPh>
    <rPh sb="47" eb="49">
      <t>ジョウキョウ</t>
    </rPh>
    <rPh sb="55" eb="57">
      <t>アンゼン</t>
    </rPh>
    <rPh sb="57" eb="59">
      <t>カンリ</t>
    </rPh>
    <rPh sb="59" eb="60">
      <t>トウ</t>
    </rPh>
    <rPh sb="61" eb="63">
      <t>トリクミ</t>
    </rPh>
    <rPh sb="63" eb="65">
      <t>ジョウキョウ</t>
    </rPh>
    <rPh sb="65" eb="66">
      <t>トウ</t>
    </rPh>
    <phoneticPr fontId="2"/>
  </si>
  <si>
    <t>②　運営指導後の結果通知を、メールで受信できるアドレス</t>
    <rPh sb="2" eb="4">
      <t>ウンエイ</t>
    </rPh>
    <rPh sb="4" eb="6">
      <t>シドウ</t>
    </rPh>
    <rPh sb="6" eb="7">
      <t>ゴ</t>
    </rPh>
    <rPh sb="8" eb="10">
      <t>ケッカ</t>
    </rPh>
    <rPh sb="10" eb="12">
      <t>ツウチ</t>
    </rPh>
    <rPh sb="18" eb="20">
      <t>ジュシン</t>
    </rPh>
    <phoneticPr fontId="2"/>
  </si>
  <si>
    <t>③　運営指導に公用車（１台）でお伺いした場合に駐車可能な駐車場の有無 　　（有の場合は駐車場の詳細も記載してください。）</t>
    <rPh sb="2" eb="4">
      <t>ウンエイ</t>
    </rPh>
    <rPh sb="4" eb="6">
      <t>シドウ</t>
    </rPh>
    <rPh sb="7" eb="10">
      <t>コウヨウシャ</t>
    </rPh>
    <rPh sb="12" eb="13">
      <t>ダイ</t>
    </rPh>
    <rPh sb="16" eb="17">
      <t>ウカガ</t>
    </rPh>
    <rPh sb="20" eb="22">
      <t>バアイ</t>
    </rPh>
    <rPh sb="23" eb="25">
      <t>チュウシャ</t>
    </rPh>
    <rPh sb="25" eb="27">
      <t>カノウ</t>
    </rPh>
    <rPh sb="28" eb="31">
      <t>チュウシャジョウ</t>
    </rPh>
    <rPh sb="32" eb="34">
      <t>ウム</t>
    </rPh>
    <rPh sb="38" eb="39">
      <t>ア</t>
    </rPh>
    <rPh sb="40" eb="42">
      <t>バアイ</t>
    </rPh>
    <rPh sb="43" eb="46">
      <t>チュウシャジョウ</t>
    </rPh>
    <rPh sb="47" eb="49">
      <t>ショウサイ</t>
    </rPh>
    <rPh sb="50" eb="52">
      <t>キサイ</t>
    </rPh>
    <phoneticPr fontId="2"/>
  </si>
  <si>
    <t>　情報公表対象サービス等情報（※）について、障害福祉サービス等情報公表システム（WAM NET）を通じて市に報告しているか。（該当のある方に〇をつけてください）</t>
    <rPh sb="49" eb="50">
      <t>ツウ</t>
    </rPh>
    <rPh sb="52" eb="53">
      <t>シ</t>
    </rPh>
    <rPh sb="54" eb="56">
      <t>ホウコク</t>
    </rPh>
    <rPh sb="63" eb="65">
      <t>ガイトウ</t>
    </rPh>
    <rPh sb="68" eb="69">
      <t>ホウ</t>
    </rPh>
    <phoneticPr fontId="2"/>
  </si>
  <si>
    <t>市に報告済み</t>
    <rPh sb="0" eb="1">
      <t>シ</t>
    </rPh>
    <rPh sb="2" eb="4">
      <t>ホウコク</t>
    </rPh>
    <rPh sb="4" eb="5">
      <t>ズ</t>
    </rPh>
    <phoneticPr fontId="2"/>
  </si>
  <si>
    <t>　（例）　事業所等の所在地
　　　　　従業者数
　　　　　営業時間
　　　　　事業所の事業内容　等</t>
    <rPh sb="2" eb="3">
      <t>レイ</t>
    </rPh>
    <rPh sb="5" eb="8">
      <t>ジギョウショ</t>
    </rPh>
    <rPh sb="8" eb="9">
      <t>トウ</t>
    </rPh>
    <rPh sb="10" eb="13">
      <t>ショザイチ</t>
    </rPh>
    <rPh sb="19" eb="22">
      <t>ジュウギョウシャ</t>
    </rPh>
    <rPh sb="22" eb="23">
      <t>スウ</t>
    </rPh>
    <rPh sb="29" eb="31">
      <t>エイギョウ</t>
    </rPh>
    <rPh sb="31" eb="33">
      <t>ジカン</t>
    </rPh>
    <rPh sb="39" eb="42">
      <t>ジギョウショ</t>
    </rPh>
    <rPh sb="43" eb="45">
      <t>ジギョウ</t>
    </rPh>
    <rPh sb="45" eb="47">
      <t>ナイヨウ</t>
    </rPh>
    <rPh sb="48" eb="49">
      <t>トウ</t>
    </rPh>
    <phoneticPr fontId="2"/>
  </si>
  <si>
    <t>　報告していない
（　→　速やかに報告を行ってください。　）</t>
    <rPh sb="1" eb="3">
      <t>ホウコク</t>
    </rPh>
    <rPh sb="13" eb="14">
      <t>スミ</t>
    </rPh>
    <rPh sb="17" eb="19">
      <t>ホウコク</t>
    </rPh>
    <rPh sb="20" eb="21">
      <t>オコナ</t>
    </rPh>
    <phoneticPr fontId="2"/>
  </si>
  <si>
    <t>利用定員</t>
    <phoneticPr fontId="2"/>
  </si>
  <si>
    <t>障害者支援施設等</t>
    <rPh sb="0" eb="3">
      <t>ショウガイシャ</t>
    </rPh>
    <rPh sb="3" eb="5">
      <t>シエン</t>
    </rPh>
    <rPh sb="5" eb="7">
      <t>シセツ</t>
    </rPh>
    <rPh sb="7" eb="8">
      <t>トウ</t>
    </rPh>
    <phoneticPr fontId="2"/>
  </si>
  <si>
    <t>短期入所</t>
    <rPh sb="0" eb="2">
      <t>タンキ</t>
    </rPh>
    <rPh sb="2" eb="4">
      <t>ニュウショ</t>
    </rPh>
    <phoneticPr fontId="2"/>
  </si>
  <si>
    <t>施設入所支援</t>
    <phoneticPr fontId="2"/>
  </si>
  <si>
    <t>　（１）前年度</t>
    <rPh sb="4" eb="7">
      <t>ゼンネンド</t>
    </rPh>
    <phoneticPr fontId="2"/>
  </si>
  <si>
    <t>　ア　施設入所支援・短期入所</t>
    <rPh sb="3" eb="5">
      <t>シセツ</t>
    </rPh>
    <rPh sb="5" eb="7">
      <t>ニュウショ</t>
    </rPh>
    <rPh sb="7" eb="9">
      <t>シエン</t>
    </rPh>
    <rPh sb="10" eb="12">
      <t>タンキ</t>
    </rPh>
    <rPh sb="12" eb="14">
      <t>ニュウショ</t>
    </rPh>
    <phoneticPr fontId="2"/>
  </si>
  <si>
    <t>施設入所支援</t>
    <rPh sb="0" eb="2">
      <t>シセツ</t>
    </rPh>
    <rPh sb="2" eb="4">
      <t>ニュウショ</t>
    </rPh>
    <rPh sb="4" eb="6">
      <t>シエン</t>
    </rPh>
    <phoneticPr fontId="2"/>
  </si>
  <si>
    <t>　延べ利用者数(人)ア</t>
    <phoneticPr fontId="2"/>
  </si>
  <si>
    <t>　開所日数(日)イ</t>
    <phoneticPr fontId="2"/>
  </si>
  <si>
    <t>平均利用者数　ウ（＝ア÷イ）
（小数点第２位以下切り上げ）</t>
    <phoneticPr fontId="2"/>
  </si>
  <si>
    <t>１日の最大利用者数（人）</t>
  </si>
  <si>
    <t>【平均障害支援区分（生活介護利用者）】※2　※3</t>
    <rPh sb="1" eb="3">
      <t>ヘイキン</t>
    </rPh>
    <rPh sb="10" eb="12">
      <t>セイカツ</t>
    </rPh>
    <rPh sb="12" eb="14">
      <t>カイゴ</t>
    </rPh>
    <rPh sb="14" eb="17">
      <t>リヨウシャ</t>
    </rPh>
    <phoneticPr fontId="2"/>
  </si>
  <si>
    <t>障害支援区分</t>
  </si>
  <si>
    <t>利用者実数</t>
    <rPh sb="3" eb="5">
      <t>ジッスウ</t>
    </rPh>
    <phoneticPr fontId="2"/>
  </si>
  <si>
    <t>年間延べ利用者数</t>
    <rPh sb="0" eb="2">
      <t>ネンカン</t>
    </rPh>
    <phoneticPr fontId="2"/>
  </si>
  <si>
    <t>延べ
区分</t>
    <rPh sb="0" eb="1">
      <t>エン</t>
    </rPh>
    <rPh sb="3" eb="5">
      <t>クブン</t>
    </rPh>
    <phoneticPr fontId="2"/>
  </si>
  <si>
    <t>平均障害支援区分（小数点第２位以下四捨五入）</t>
  </si>
  <si>
    <t>人員配置基準上必要とされる生活支援員等の総数</t>
    <rPh sb="0" eb="2">
      <t>ジンイン</t>
    </rPh>
    <rPh sb="2" eb="4">
      <t>ハイチ</t>
    </rPh>
    <rPh sb="4" eb="6">
      <t>キジュン</t>
    </rPh>
    <rPh sb="6" eb="7">
      <t>ジョウ</t>
    </rPh>
    <rPh sb="7" eb="9">
      <t>ヒツヨウ</t>
    </rPh>
    <rPh sb="13" eb="15">
      <t>セイカツ</t>
    </rPh>
    <rPh sb="15" eb="17">
      <t>シエン</t>
    </rPh>
    <rPh sb="17" eb="18">
      <t>イン</t>
    </rPh>
    <rPh sb="18" eb="19">
      <t>トウ</t>
    </rPh>
    <rPh sb="20" eb="22">
      <t>ソウスウ</t>
    </rPh>
    <phoneticPr fontId="2"/>
  </si>
  <si>
    <t>うち特別な医療が必要な者又は強度行動障害者</t>
    <rPh sb="2" eb="4">
      <t>トクベツ</t>
    </rPh>
    <rPh sb="5" eb="7">
      <t>イリョウ</t>
    </rPh>
    <rPh sb="8" eb="10">
      <t>ヒツヨウ</t>
    </rPh>
    <rPh sb="11" eb="12">
      <t>モノ</t>
    </rPh>
    <rPh sb="12" eb="13">
      <t>マタ</t>
    </rPh>
    <rPh sb="14" eb="16">
      <t>キョウド</t>
    </rPh>
    <rPh sb="16" eb="18">
      <t>コウドウ</t>
    </rPh>
    <rPh sb="18" eb="20">
      <t>ショウガイ</t>
    </rPh>
    <rPh sb="20" eb="21">
      <t>シャ</t>
    </rPh>
    <phoneticPr fontId="2"/>
  </si>
  <si>
    <t>うち気管切開を伴う人工呼吸器装着者又は重症心身障害者</t>
    <rPh sb="2" eb="4">
      <t>キカン</t>
    </rPh>
    <rPh sb="4" eb="6">
      <t>セッカイ</t>
    </rPh>
    <rPh sb="7" eb="8">
      <t>トモナ</t>
    </rPh>
    <rPh sb="9" eb="11">
      <t>ジンコウ</t>
    </rPh>
    <rPh sb="11" eb="13">
      <t>コキュウ</t>
    </rPh>
    <rPh sb="13" eb="14">
      <t>キ</t>
    </rPh>
    <rPh sb="14" eb="15">
      <t>ソウ</t>
    </rPh>
    <rPh sb="15" eb="16">
      <t>チャク</t>
    </rPh>
    <rPh sb="16" eb="17">
      <t>モノ</t>
    </rPh>
    <rPh sb="17" eb="18">
      <t>マタ</t>
    </rPh>
    <rPh sb="19" eb="21">
      <t>ジュウショウ</t>
    </rPh>
    <rPh sb="21" eb="23">
      <t>シンシン</t>
    </rPh>
    <rPh sb="23" eb="26">
      <t>ショウガイシャ</t>
    </rPh>
    <phoneticPr fontId="2"/>
  </si>
  <si>
    <t>支援区分２</t>
    <phoneticPr fontId="2"/>
  </si>
  <si>
    <t>支援区分３</t>
    <phoneticPr fontId="2"/>
  </si>
  <si>
    <t>区分5以上の利用者及び区分4以下で強度行動障害の利用者の割合</t>
    <rPh sb="0" eb="2">
      <t>クブン</t>
    </rPh>
    <rPh sb="3" eb="5">
      <t>イジョウ</t>
    </rPh>
    <rPh sb="6" eb="9">
      <t>リヨウシャ</t>
    </rPh>
    <rPh sb="9" eb="10">
      <t>オヨ</t>
    </rPh>
    <rPh sb="11" eb="13">
      <t>クブン</t>
    </rPh>
    <rPh sb="14" eb="16">
      <t>イカ</t>
    </rPh>
    <rPh sb="17" eb="19">
      <t>キョウド</t>
    </rPh>
    <rPh sb="19" eb="21">
      <t>コウドウ</t>
    </rPh>
    <rPh sb="21" eb="23">
      <t>ショウガイ</t>
    </rPh>
    <rPh sb="24" eb="27">
      <t>リヨウシャ</t>
    </rPh>
    <rPh sb="28" eb="30">
      <t>ワリアイ</t>
    </rPh>
    <phoneticPr fontId="2"/>
  </si>
  <si>
    <t>支援区分４</t>
    <phoneticPr fontId="2"/>
  </si>
  <si>
    <t>支援区分５</t>
    <phoneticPr fontId="2"/>
  </si>
  <si>
    <t>支援区分６</t>
    <phoneticPr fontId="2"/>
  </si>
  <si>
    <t>総　計</t>
    <rPh sb="0" eb="1">
      <t>フサ</t>
    </rPh>
    <rPh sb="2" eb="3">
      <t>ケイ</t>
    </rPh>
    <phoneticPr fontId="2"/>
  </si>
  <si>
    <t>※1</t>
  </si>
  <si>
    <t>施設入所支援と短期入所を別葉として作成すること。</t>
    <rPh sb="0" eb="6">
      <t>シセツニュウショシエン</t>
    </rPh>
    <rPh sb="7" eb="11">
      <t>タンキニュウショ</t>
    </rPh>
    <rPh sb="12" eb="14">
      <t>ベツハ</t>
    </rPh>
    <phoneticPr fontId="2"/>
  </si>
  <si>
    <t>※2</t>
  </si>
  <si>
    <t>「平均障害支援区分（生活介護）欄」については、生活介護の利用者のうち経過措置対象者を除く</t>
    <rPh sb="1" eb="3">
      <t>ヘイキン</t>
    </rPh>
    <rPh sb="23" eb="25">
      <t>セイカツ</t>
    </rPh>
    <rPh sb="25" eb="27">
      <t>カイゴ</t>
    </rPh>
    <rPh sb="28" eb="30">
      <t>リヨウ</t>
    </rPh>
    <rPh sb="30" eb="31">
      <t>シャ</t>
    </rPh>
    <rPh sb="34" eb="36">
      <t>ケイカ</t>
    </rPh>
    <rPh sb="36" eb="38">
      <t>ソチ</t>
    </rPh>
    <rPh sb="38" eb="41">
      <t>タイショウシャ</t>
    </rPh>
    <rPh sb="42" eb="43">
      <t>ノゾ</t>
    </rPh>
    <phoneticPr fontId="2"/>
  </si>
  <si>
    <t>※3</t>
  </si>
  <si>
    <t>厚生労働大臣が定める平均障害支援区分の算定方法（平成１８年９月２９日厚生労働省告示第５４２号）により算定すること。</t>
  </si>
  <si>
    <t>【生活介護　・　機能訓練　・　生活訓練　・　就労移行支援　・　就労継続（　A　・　B　）】</t>
    <rPh sb="1" eb="3">
      <t>セイカツ</t>
    </rPh>
    <rPh sb="3" eb="5">
      <t>カイゴ</t>
    </rPh>
    <rPh sb="8" eb="10">
      <t>キノウ</t>
    </rPh>
    <rPh sb="10" eb="12">
      <t>クンレン</t>
    </rPh>
    <rPh sb="15" eb="17">
      <t>セイカツ</t>
    </rPh>
    <rPh sb="17" eb="19">
      <t>クンレン</t>
    </rPh>
    <rPh sb="22" eb="24">
      <t>シュウロウ</t>
    </rPh>
    <rPh sb="24" eb="26">
      <t>イコウ</t>
    </rPh>
    <rPh sb="26" eb="28">
      <t>シエン</t>
    </rPh>
    <rPh sb="31" eb="33">
      <t>シュウロウ</t>
    </rPh>
    <rPh sb="33" eb="35">
      <t>ケイゾク</t>
    </rPh>
    <phoneticPr fontId="2"/>
  </si>
  <si>
    <t>　延べ利用者数(人)　ア</t>
    <phoneticPr fontId="2"/>
  </si>
  <si>
    <t>【平均障害支援区分（生活介護）】※2　※3</t>
    <rPh sb="1" eb="3">
      <t>ヘイキン</t>
    </rPh>
    <rPh sb="10" eb="12">
      <t>セイカツ</t>
    </rPh>
    <rPh sb="12" eb="14">
      <t>カイゴ</t>
    </rPh>
    <phoneticPr fontId="2"/>
  </si>
  <si>
    <t>延べ区分</t>
    <rPh sb="0" eb="1">
      <t>エン</t>
    </rPh>
    <rPh sb="2" eb="4">
      <t>クブン</t>
    </rPh>
    <phoneticPr fontId="2"/>
  </si>
  <si>
    <t>うち強度行動障害</t>
    <rPh sb="2" eb="4">
      <t>キョウド</t>
    </rPh>
    <rPh sb="4" eb="6">
      <t>コウドウ</t>
    </rPh>
    <rPh sb="6" eb="8">
      <t>ショウガイ</t>
    </rPh>
    <phoneticPr fontId="2"/>
  </si>
  <si>
    <t>昼間実施サービス種別ごとに、該当するサービスに○をつけ前年度実績について作成すること。</t>
    <rPh sb="0" eb="2">
      <t>ヒルマ</t>
    </rPh>
    <rPh sb="2" eb="4">
      <t>ジッシ</t>
    </rPh>
    <rPh sb="27" eb="30">
      <t>ゼンネンド</t>
    </rPh>
    <rPh sb="30" eb="32">
      <t>ジッセキ</t>
    </rPh>
    <phoneticPr fontId="2"/>
  </si>
  <si>
    <t>※4</t>
  </si>
  <si>
    <t>生活介護事業所において、人員配置基準上必要とされる生活支援員等の総数は、平均障害支援区分が4未満（6：１）、４以上5未満が（5：1）、5以上が（3：1）以上</t>
    <rPh sb="0" eb="2">
      <t>セイカツ</t>
    </rPh>
    <rPh sb="2" eb="4">
      <t>カイゴ</t>
    </rPh>
    <rPh sb="4" eb="7">
      <t>ジギョウショ</t>
    </rPh>
    <rPh sb="12" eb="14">
      <t>ジンイン</t>
    </rPh>
    <rPh sb="14" eb="16">
      <t>ハイチ</t>
    </rPh>
    <rPh sb="16" eb="18">
      <t>キジュン</t>
    </rPh>
    <rPh sb="18" eb="19">
      <t>ジョウ</t>
    </rPh>
    <rPh sb="19" eb="21">
      <t>ヒツヨウ</t>
    </rPh>
    <rPh sb="25" eb="31">
      <t>セイカツシエンインナド</t>
    </rPh>
    <rPh sb="32" eb="34">
      <t>ソウスウ</t>
    </rPh>
    <rPh sb="36" eb="38">
      <t>ヘイキン</t>
    </rPh>
    <rPh sb="46" eb="48">
      <t>ミマン</t>
    </rPh>
    <rPh sb="55" eb="57">
      <t>イジョウ</t>
    </rPh>
    <rPh sb="58" eb="60">
      <t>ミマン</t>
    </rPh>
    <rPh sb="68" eb="70">
      <t>イジョウ</t>
    </rPh>
    <rPh sb="76" eb="78">
      <t>イジョウ</t>
    </rPh>
    <phoneticPr fontId="2"/>
  </si>
  <si>
    <t>生活介護等</t>
    <rPh sb="0" eb="2">
      <t>セイカツ</t>
    </rPh>
    <rPh sb="2" eb="4">
      <t>カイゴ</t>
    </rPh>
    <rPh sb="4" eb="5">
      <t>トウ</t>
    </rPh>
    <phoneticPr fontId="2"/>
  </si>
  <si>
    <t>１　施設の概況</t>
  </si>
  <si>
    <t>（１）基本情報</t>
    <rPh sb="3" eb="5">
      <t>キホン</t>
    </rPh>
    <rPh sb="5" eb="7">
      <t>ジョウホウ</t>
    </rPh>
    <phoneticPr fontId="2"/>
  </si>
  <si>
    <t>施設名</t>
  </si>
  <si>
    <t>　　　　　　　　　　　　　　　　　　　　</t>
  </si>
  <si>
    <t>事業開始
年月日</t>
    <phoneticPr fontId="2"/>
  </si>
  <si>
    <t xml:space="preserve">施設所在地
</t>
    <phoneticPr fontId="2"/>
  </si>
  <si>
    <t>施設指定
年月日</t>
    <rPh sb="2" eb="4">
      <t>シテイ</t>
    </rPh>
    <phoneticPr fontId="2"/>
  </si>
  <si>
    <t>電話及びＦＡＸ番号、メールアドレス</t>
    <phoneticPr fontId="2"/>
  </si>
  <si>
    <t>TEL　　　　　　　　　　　　　　　　　　　　FAX</t>
    <phoneticPr fontId="2"/>
  </si>
  <si>
    <t>設置主体</t>
  </si>
  <si>
    <t>メールアドレス</t>
    <phoneticPr fontId="2"/>
  </si>
  <si>
    <t>定款登載
年月日</t>
    <rPh sb="0" eb="2">
      <t>テイカン</t>
    </rPh>
    <rPh sb="2" eb="4">
      <t>トウサイ</t>
    </rPh>
    <rPh sb="5" eb="8">
      <t>ネンガッピ</t>
    </rPh>
    <phoneticPr fontId="2"/>
  </si>
  <si>
    <t>施設長氏名</t>
  </si>
  <si>
    <t>入所施設　　　　　　　　　　　　　　　　　　人　　　　　　（うち　短期入所　（併　設　・　空　床　　　　　　　　　　　　　　人）</t>
    <rPh sb="0" eb="2">
      <t>ニュウショ</t>
    </rPh>
    <rPh sb="2" eb="4">
      <t>シセツ</t>
    </rPh>
    <rPh sb="22" eb="23">
      <t>ニン</t>
    </rPh>
    <rPh sb="33" eb="35">
      <t>タンキ</t>
    </rPh>
    <rPh sb="35" eb="37">
      <t>ニュウショ</t>
    </rPh>
    <rPh sb="39" eb="40">
      <t>ヘイ</t>
    </rPh>
    <rPh sb="41" eb="42">
      <t>セツ</t>
    </rPh>
    <rPh sb="45" eb="46">
      <t>ソラ</t>
    </rPh>
    <rPh sb="47" eb="48">
      <t>ユカ</t>
    </rPh>
    <rPh sb="62" eb="63">
      <t>ニン</t>
    </rPh>
    <phoneticPr fontId="2"/>
  </si>
  <si>
    <t>（２）設備に関する基準</t>
    <phoneticPr fontId="2"/>
  </si>
  <si>
    <t>（１）　設備基準を満たしているか。</t>
    <rPh sb="4" eb="6">
      <t>セツビ</t>
    </rPh>
    <rPh sb="6" eb="8">
      <t>キジュン</t>
    </rPh>
    <rPh sb="9" eb="10">
      <t>ミ</t>
    </rPh>
    <phoneticPr fontId="2"/>
  </si>
  <si>
    <t>　いる　・　いない</t>
    <phoneticPr fontId="2"/>
  </si>
  <si>
    <t>（２）　指定申請時から現在までに設備の変更があるか。</t>
    <rPh sb="4" eb="6">
      <t>シテイ</t>
    </rPh>
    <rPh sb="6" eb="8">
      <t>シンセイ</t>
    </rPh>
    <rPh sb="8" eb="9">
      <t>ジ</t>
    </rPh>
    <rPh sb="11" eb="13">
      <t>ゲンザイ</t>
    </rPh>
    <rPh sb="16" eb="18">
      <t>セツビ</t>
    </rPh>
    <rPh sb="19" eb="21">
      <t>ヘンコウ</t>
    </rPh>
    <phoneticPr fontId="2"/>
  </si>
  <si>
    <t>　ある　・　ない</t>
    <phoneticPr fontId="2"/>
  </si>
  <si>
    <t>（３）　変更がある場合は所管課（障害政策課）に変更届を提出しているか。</t>
    <rPh sb="4" eb="6">
      <t>ヘンコウ</t>
    </rPh>
    <rPh sb="9" eb="11">
      <t>バアイ</t>
    </rPh>
    <rPh sb="12" eb="14">
      <t>ショカン</t>
    </rPh>
    <rPh sb="14" eb="15">
      <t>カ</t>
    </rPh>
    <rPh sb="16" eb="18">
      <t>ショウガイ</t>
    </rPh>
    <rPh sb="18" eb="21">
      <t>セイサクカ</t>
    </rPh>
    <rPh sb="23" eb="25">
      <t>ヘンコウ</t>
    </rPh>
    <rPh sb="25" eb="26">
      <t>トドケ</t>
    </rPh>
    <rPh sb="27" eb="29">
      <t>テイシュツ</t>
    </rPh>
    <phoneticPr fontId="2"/>
  </si>
  <si>
    <t>　いる　・　いない　</t>
    <phoneticPr fontId="2"/>
  </si>
  <si>
    <t>　（２）今年度</t>
    <rPh sb="4" eb="7">
      <t>コンネンド</t>
    </rPh>
    <phoneticPr fontId="2"/>
  </si>
  <si>
    <t>昼間実施サービス種別ごとに、該当するサービスに○をつけ今年度実績について作成すること。</t>
    <rPh sb="0" eb="2">
      <t>ヒルマ</t>
    </rPh>
    <rPh sb="2" eb="4">
      <t>ジッシ</t>
    </rPh>
    <rPh sb="27" eb="30">
      <t>コンネンド</t>
    </rPh>
    <rPh sb="30" eb="32">
      <t>ジッセキ</t>
    </rPh>
    <phoneticPr fontId="2"/>
  </si>
  <si>
    <t>（３）　入退所　　　　　　　　　　　　　　　　　　　　　　　　　　　　　　　　　　　　　</t>
    <phoneticPr fontId="2"/>
  </si>
  <si>
    <t>　ア　前年度</t>
    <rPh sb="3" eb="6">
      <t>ゼンネンド</t>
    </rPh>
    <phoneticPr fontId="2"/>
  </si>
  <si>
    <t>区　分</t>
  </si>
  <si>
    <t xml:space="preserve"> 入所者数</t>
    <phoneticPr fontId="2"/>
  </si>
  <si>
    <t>入所者数（左の内訳）</t>
  </si>
  <si>
    <t>新規入所者　　</t>
  </si>
  <si>
    <t>退所者　　　　　　　</t>
  </si>
  <si>
    <t>市内</t>
    <rPh sb="0" eb="1">
      <t>シ</t>
    </rPh>
    <phoneticPr fontId="2"/>
  </si>
  <si>
    <t>市外</t>
    <rPh sb="0" eb="1">
      <t>シ</t>
    </rPh>
    <phoneticPr fontId="2"/>
  </si>
  <si>
    <t>入　　院
（再掲）</t>
    <phoneticPr fontId="2"/>
  </si>
  <si>
    <t>在宅
から</t>
    <phoneticPr fontId="2"/>
  </si>
  <si>
    <t>病院
から</t>
    <phoneticPr fontId="2"/>
  </si>
  <si>
    <t>その他
（他施設から転入等）</t>
    <phoneticPr fontId="2"/>
  </si>
  <si>
    <t>　計　</t>
  </si>
  <si>
    <t>社会
復帰</t>
    <phoneticPr fontId="2"/>
  </si>
  <si>
    <t>GH等への
転出</t>
    <rPh sb="2" eb="3">
      <t>トウ</t>
    </rPh>
    <rPh sb="6" eb="8">
      <t>テンシュツ</t>
    </rPh>
    <phoneticPr fontId="2"/>
  </si>
  <si>
    <t>家庭
復帰</t>
    <phoneticPr fontId="2"/>
  </si>
  <si>
    <t>医療機関入院</t>
    <phoneticPr fontId="2"/>
  </si>
  <si>
    <t>他の入所施設へ転出</t>
    <rPh sb="2" eb="4">
      <t>ニュウショ</t>
    </rPh>
    <phoneticPr fontId="2"/>
  </si>
  <si>
    <t>死亡</t>
  </si>
  <si>
    <t>その他</t>
  </si>
  <si>
    <t>年度</t>
    <phoneticPr fontId="2"/>
  </si>
  <si>
    <t>　　　人</t>
  </si>
  <si>
    <t>　人</t>
  </si>
  <si>
    <t>　　　　人</t>
  </si>
  <si>
    <t>　　人</t>
  </si>
  <si>
    <t>　　</t>
  </si>
  <si>
    <t>　　　　</t>
  </si>
  <si>
    <t>　　　　　</t>
  </si>
  <si>
    <t>　　　</t>
  </si>
  <si>
    <t>前</t>
    <rPh sb="0" eb="1">
      <t>マエ</t>
    </rPh>
    <phoneticPr fontId="2"/>
  </si>
  <si>
    <t>年</t>
  </si>
  <si>
    <t>度</t>
  </si>
  <si>
    <t>　　※　「入所者数」欄の記入に当たっては、次の例によること。</t>
    <phoneticPr fontId="2"/>
  </si>
  <si>
    <t>　イ　今年度</t>
    <rPh sb="3" eb="6">
      <t>コンネンド</t>
    </rPh>
    <phoneticPr fontId="2"/>
  </si>
  <si>
    <t>今</t>
    <rPh sb="0" eb="1">
      <t>イマ</t>
    </rPh>
    <phoneticPr fontId="2"/>
  </si>
  <si>
    <t>サービス
管理責任者</t>
    <rPh sb="5" eb="7">
      <t>カンリ</t>
    </rPh>
    <rPh sb="7" eb="9">
      <t>セキニン</t>
    </rPh>
    <rPh sb="9" eb="10">
      <t>シャ</t>
    </rPh>
    <phoneticPr fontId="3"/>
  </si>
  <si>
    <t>生活支援員</t>
    <rPh sb="0" eb="2">
      <t>セイカツ</t>
    </rPh>
    <rPh sb="2" eb="5">
      <t>シエンイン</t>
    </rPh>
    <phoneticPr fontId="3"/>
  </si>
  <si>
    <t>職業指導員</t>
    <rPh sb="0" eb="2">
      <t>ショクギョウ</t>
    </rPh>
    <rPh sb="2" eb="5">
      <t>シドウイン</t>
    </rPh>
    <phoneticPr fontId="3"/>
  </si>
  <si>
    <t>就労支援員</t>
    <rPh sb="0" eb="2">
      <t>シュウロウ</t>
    </rPh>
    <rPh sb="2" eb="5">
      <t>シエンイン</t>
    </rPh>
    <phoneticPr fontId="3"/>
  </si>
  <si>
    <t>訪問支援員</t>
    <rPh sb="0" eb="2">
      <t>ホウモン</t>
    </rPh>
    <rPh sb="2" eb="5">
      <t>シエンイン</t>
    </rPh>
    <phoneticPr fontId="3"/>
  </si>
  <si>
    <t>目標工賃
達成指導員</t>
    <rPh sb="0" eb="2">
      <t>モクヒョウ</t>
    </rPh>
    <rPh sb="2" eb="4">
      <t>コウチン</t>
    </rPh>
    <rPh sb="5" eb="7">
      <t>タッセイ</t>
    </rPh>
    <rPh sb="7" eb="10">
      <t>シドウイン</t>
    </rPh>
    <phoneticPr fontId="3"/>
  </si>
  <si>
    <t>医師</t>
    <rPh sb="0" eb="2">
      <t>イシ</t>
    </rPh>
    <phoneticPr fontId="3"/>
  </si>
  <si>
    <t>看護職員</t>
    <rPh sb="0" eb="2">
      <t>カンゴ</t>
    </rPh>
    <rPh sb="2" eb="4">
      <t>ショクイン</t>
    </rPh>
    <phoneticPr fontId="3"/>
  </si>
  <si>
    <t>理学療
法士等</t>
    <rPh sb="0" eb="2">
      <t>リガク</t>
    </rPh>
    <rPh sb="2" eb="3">
      <t>リョウ</t>
    </rPh>
    <rPh sb="4" eb="6">
      <t>ホウシ</t>
    </rPh>
    <rPh sb="6" eb="7">
      <t>ナド</t>
    </rPh>
    <phoneticPr fontId="3"/>
  </si>
  <si>
    <t>栄養士</t>
    <rPh sb="0" eb="3">
      <t>エイヨウシ</t>
    </rPh>
    <phoneticPr fontId="3"/>
  </si>
  <si>
    <t>その他の従事者</t>
    <rPh sb="2" eb="3">
      <t>タ</t>
    </rPh>
    <rPh sb="4" eb="7">
      <t>ジュウジシャ</t>
    </rPh>
    <phoneticPr fontId="2"/>
  </si>
  <si>
    <t>利用者及び
従業者以外</t>
    <rPh sb="0" eb="3">
      <t>リヨウシャ</t>
    </rPh>
    <rPh sb="3" eb="4">
      <t>オヨ</t>
    </rPh>
    <rPh sb="6" eb="9">
      <t>ジュウギョウシャ</t>
    </rPh>
    <rPh sb="9" eb="11">
      <t>イガイ</t>
    </rPh>
    <phoneticPr fontId="3"/>
  </si>
  <si>
    <t>従業者数</t>
  </si>
  <si>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</si>
  <si>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</si>
  <si>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</si>
  <si>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</si>
  <si>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t>
    <rPh sb="0" eb="2">
      <t>ジョウキン</t>
    </rPh>
    <rPh sb="2" eb="4">
      <t>カンサン</t>
    </rPh>
    <phoneticPr fontId="3"/>
  </si>
  <si>
    <t>　令和　元　年　５　月３１日</t>
    <rPh sb="1" eb="3">
      <t>レイワ</t>
    </rPh>
    <rPh sb="4" eb="5">
      <t>モト</t>
    </rPh>
    <rPh sb="6" eb="7">
      <t>ネン</t>
    </rPh>
    <rPh sb="10" eb="11">
      <t>ツキ</t>
    </rPh>
    <rPh sb="13" eb="14">
      <t>ヒ</t>
    </rPh>
    <phoneticPr fontId="2"/>
  </si>
  <si>
    <t>Ａ　職員の１週間の勤務時間</t>
    <phoneticPr fontId="2"/>
  </si>
  <si>
    <t>当該事業所で勤務を始めた日</t>
    <phoneticPr fontId="2"/>
  </si>
  <si>
    <t>辞令交付
又は
雇用契約</t>
    <phoneticPr fontId="2"/>
  </si>
  <si>
    <t>短期入所○○管理者
○○ホーム管理者</t>
    <rPh sb="6" eb="9">
      <t>カンリシャ</t>
    </rPh>
    <rPh sb="15" eb="18">
      <t>カンリシャ</t>
    </rPh>
    <phoneticPr fontId="2"/>
  </si>
  <si>
    <t>―</t>
  </si>
  <si>
    <t>サービス管理
責任者</t>
    <rPh sb="4" eb="6">
      <t>カンリ</t>
    </rPh>
    <rPh sb="7" eb="10">
      <t>セキニンシャ</t>
    </rPh>
    <phoneticPr fontId="2"/>
  </si>
  <si>
    <t>障害者支援施設○○○
就労移行支援</t>
    <rPh sb="15" eb="17">
      <t>シエン</t>
    </rPh>
    <phoneticPr fontId="2"/>
  </si>
  <si>
    <t>サービス管理責任者研修　（H20.12.1）・就労支援関係研修終了（H20.11.1）</t>
    <rPh sb="23" eb="25">
      <t>シュウロウ</t>
    </rPh>
    <rPh sb="25" eb="27">
      <t>シエン</t>
    </rPh>
    <rPh sb="27" eb="29">
      <t>カンケイ</t>
    </rPh>
    <rPh sb="29" eb="31">
      <t>ケンシュウ</t>
    </rPh>
    <rPh sb="31" eb="33">
      <t>シュウリョウ</t>
    </rPh>
    <phoneticPr fontId="2"/>
  </si>
  <si>
    <t>生活支援員</t>
  </si>
  <si>
    <t>介護福祉士(H12.5.1）
サービス管理責任者研修　（H18.6.1）</t>
    <phoneticPr fontId="2"/>
  </si>
  <si>
    <t>××　××</t>
    <phoneticPr fontId="2"/>
  </si>
  <si>
    <t>生活支援員</t>
    <phoneticPr fontId="2"/>
  </si>
  <si>
    <t>手話通訳者</t>
    <rPh sb="0" eb="2">
      <t>シュワ</t>
    </rPh>
    <rPh sb="2" eb="4">
      <t>ツウヤク</t>
    </rPh>
    <rPh sb="4" eb="5">
      <t>シャ</t>
    </rPh>
    <phoneticPr fontId="2"/>
  </si>
  <si>
    <t>■■　■■</t>
    <phoneticPr fontId="2"/>
  </si>
  <si>
    <t>障害者支援施設○○○
就労移行支援　生活支援員</t>
    <rPh sb="15" eb="17">
      <t>シエン</t>
    </rPh>
    <rPh sb="18" eb="20">
      <t>セイカツ</t>
    </rPh>
    <rPh sb="20" eb="22">
      <t>シエン</t>
    </rPh>
    <rPh sb="22" eb="23">
      <t>イン</t>
    </rPh>
    <phoneticPr fontId="2"/>
  </si>
  <si>
    <t>ヘルパー研修２級
（H18.7.1）</t>
    <phoneticPr fontId="2"/>
  </si>
  <si>
    <t>▽▽　▽▽</t>
    <phoneticPr fontId="2"/>
  </si>
  <si>
    <t>看護職員</t>
    <rPh sb="0" eb="2">
      <t>カンゴ</t>
    </rPh>
    <rPh sb="2" eb="4">
      <t>ショクイン</t>
    </rPh>
    <phoneticPr fontId="2"/>
  </si>
  <si>
    <t>障害者支援施設○○○
生活介護　機能訓練指導員</t>
    <rPh sb="11" eb="13">
      <t>セイカツ</t>
    </rPh>
    <rPh sb="13" eb="15">
      <t>カイゴ</t>
    </rPh>
    <phoneticPr fontId="2"/>
  </si>
  <si>
    <t>正看護師（H10.3.1)</t>
    <rPh sb="0" eb="1">
      <t>セイ</t>
    </rPh>
    <rPh sb="1" eb="4">
      <t>カンゴシ</t>
    </rPh>
    <phoneticPr fontId="2"/>
  </si>
  <si>
    <t>(略）</t>
    <rPh sb="1" eb="2">
      <t>リャク</t>
    </rPh>
    <phoneticPr fontId="2"/>
  </si>
  <si>
    <t>④</t>
    <phoneticPr fontId="2"/>
  </si>
  <si>
    <t>生活支援員</t>
    <rPh sb="0" eb="2">
      <t>セイカツ</t>
    </rPh>
    <rPh sb="2" eb="4">
      <t>シエン</t>
    </rPh>
    <rPh sb="4" eb="5">
      <t>イン</t>
    </rPh>
    <phoneticPr fontId="2"/>
  </si>
  <si>
    <t>雇用
契約</t>
    <rPh sb="0" eb="2">
      <t>コヨウ</t>
    </rPh>
    <rPh sb="3" eb="5">
      <t>ケイヤク</t>
    </rPh>
    <phoneticPr fontId="2"/>
  </si>
  <si>
    <t>理学療法士
（H15.4.3）</t>
    <rPh sb="0" eb="2">
      <t>リガク</t>
    </rPh>
    <rPh sb="2" eb="5">
      <t>リョウホウシ</t>
    </rPh>
    <phoneticPr fontId="2"/>
  </si>
  <si>
    <t>週２日、
9：00～18：00</t>
    <phoneticPr fontId="2"/>
  </si>
  <si>
    <t>医師</t>
    <rPh sb="0" eb="2">
      <t>イシ</t>
    </rPh>
    <phoneticPr fontId="2"/>
  </si>
  <si>
    <t>障害者支援施設○○○</t>
    <phoneticPr fontId="2"/>
  </si>
  <si>
    <t>嘱託</t>
    <rPh sb="0" eb="2">
      <t>ショクタク</t>
    </rPh>
    <phoneticPr fontId="2"/>
  </si>
  <si>
    <t>医師免許（H2.3.1)</t>
    <rPh sb="0" eb="2">
      <t>イシ</t>
    </rPh>
    <rPh sb="2" eb="4">
      <t>メンキョ</t>
    </rPh>
    <phoneticPr fontId="2"/>
  </si>
  <si>
    <t>週１日
10：00～15：00</t>
    <rPh sb="0" eb="1">
      <t>シュウ</t>
    </rPh>
    <phoneticPr fontId="2"/>
  </si>
  <si>
    <t>管理栄養士</t>
    <rPh sb="0" eb="2">
      <t>カンリ</t>
    </rPh>
    <rPh sb="2" eb="5">
      <t>エイヨウシ</t>
    </rPh>
    <phoneticPr fontId="2"/>
  </si>
  <si>
    <t>▲▲　□□</t>
    <phoneticPr fontId="2"/>
  </si>
  <si>
    <t>障害者支援施設○○○</t>
  </si>
  <si>
    <t>事業別に作成すること。職員名簿等の既存資料がある場合は、当該資料の利用可　（ただし、上記の記載内容を満たさない場合は、手書き等により追記すること。）。</t>
    <rPh sb="0" eb="2">
      <t>ジギョウ</t>
    </rPh>
    <rPh sb="2" eb="3">
      <t>ベツ</t>
    </rPh>
    <rPh sb="4" eb="6">
      <t>サクセイ</t>
    </rPh>
    <rPh sb="11" eb="13">
      <t>ショクイン</t>
    </rPh>
    <phoneticPr fontId="2"/>
  </si>
  <si>
    <t>職種は「さいたま市指定障害福祉サービスの事業等の人員、設備及び運営の基準等に関する条例」（さいたま市条例第５８号）で規定されている職種を記入すること。</t>
    <phoneticPr fontId="2"/>
  </si>
  <si>
    <t>「兼務先及び職名」欄は、他の事業所又は施設の従業者等を兼ねる場合は当該事業所名及び職名等について記入すること。日中活動を複数行っている場合で、事業間で兼務がある場合は事業名を書くこと。</t>
    <rPh sb="22" eb="26">
      <t>ジュウギョウシャトウ</t>
    </rPh>
    <rPh sb="38" eb="39">
      <t>メイ</t>
    </rPh>
    <rPh sb="39" eb="40">
      <t>オヨ</t>
    </rPh>
    <rPh sb="41" eb="43">
      <t>ショクメイ</t>
    </rPh>
    <rPh sb="55" eb="57">
      <t>ニッチュウ</t>
    </rPh>
    <rPh sb="57" eb="59">
      <t>カツドウ</t>
    </rPh>
    <rPh sb="60" eb="62">
      <t>フクスウ</t>
    </rPh>
    <rPh sb="62" eb="63">
      <t>オコナ</t>
    </rPh>
    <rPh sb="67" eb="69">
      <t>バアイ</t>
    </rPh>
    <rPh sb="71" eb="73">
      <t>ジギョウ</t>
    </rPh>
    <rPh sb="73" eb="74">
      <t>カン</t>
    </rPh>
    <rPh sb="75" eb="77">
      <t>ケンム</t>
    </rPh>
    <rPh sb="80" eb="82">
      <t>バアイ</t>
    </rPh>
    <rPh sb="83" eb="85">
      <t>ジギョウ</t>
    </rPh>
    <rPh sb="85" eb="86">
      <t>メイ</t>
    </rPh>
    <rPh sb="87" eb="88">
      <t>カ</t>
    </rPh>
    <phoneticPr fontId="2"/>
  </si>
  <si>
    <t>「Ａ　職員の１週間の勤務時間」欄は、事業所における職種別の勤務時間を記入すること。なお、勤務形態が２週間に４時間勤務等、不規則な勤務シフトの場合は、１週間の勤務時間に換算すること。</t>
    <phoneticPr fontId="2"/>
  </si>
  <si>
    <t>「実務経験年数及び業務範囲」欄は、サービス管理供責任者について従事した年数及び業務範囲を記入すること。福祉専門職員配置等加算を算定している場合はその根拠となる実務経験についても記入。</t>
    <rPh sb="1" eb="3">
      <t>ジツム</t>
    </rPh>
    <rPh sb="3" eb="5">
      <t>ケイケン</t>
    </rPh>
    <rPh sb="5" eb="7">
      <t>ネンスウ</t>
    </rPh>
    <rPh sb="7" eb="8">
      <t>オヨ</t>
    </rPh>
    <rPh sb="9" eb="11">
      <t>ギョウム</t>
    </rPh>
    <rPh sb="11" eb="13">
      <t>ハンイ</t>
    </rPh>
    <rPh sb="21" eb="23">
      <t>カンリ</t>
    </rPh>
    <rPh sb="37" eb="38">
      <t>オヨ</t>
    </rPh>
    <rPh sb="39" eb="41">
      <t>ギョウム</t>
    </rPh>
    <rPh sb="41" eb="43">
      <t>ハンイ</t>
    </rPh>
    <rPh sb="51" eb="53">
      <t>フクシ</t>
    </rPh>
    <rPh sb="53" eb="55">
      <t>センモン</t>
    </rPh>
    <rPh sb="55" eb="57">
      <t>ショクイン</t>
    </rPh>
    <rPh sb="57" eb="59">
      <t>ハイチ</t>
    </rPh>
    <rPh sb="59" eb="60">
      <t>ナド</t>
    </rPh>
    <rPh sb="60" eb="62">
      <t>カサン</t>
    </rPh>
    <rPh sb="63" eb="65">
      <t>サンテイ</t>
    </rPh>
    <rPh sb="69" eb="71">
      <t>バアイ</t>
    </rPh>
    <rPh sb="74" eb="76">
      <t>コンキョ</t>
    </rPh>
    <rPh sb="79" eb="81">
      <t>ジツム</t>
    </rPh>
    <rPh sb="81" eb="83">
      <t>ケイケン</t>
    </rPh>
    <rPh sb="88" eb="90">
      <t>キニュウ</t>
    </rPh>
    <phoneticPr fontId="2"/>
  </si>
  <si>
    <t>「B」欄の算出に当たっては、小数点以下第２位を切り捨ててください。</t>
    <rPh sb="3" eb="4">
      <t>ラン</t>
    </rPh>
    <rPh sb="5" eb="7">
      <t>サンシュツ</t>
    </rPh>
    <rPh sb="8" eb="9">
      <t>ア</t>
    </rPh>
    <rPh sb="14" eb="17">
      <t>ショウスウテン</t>
    </rPh>
    <rPh sb="17" eb="19">
      <t>イカ</t>
    </rPh>
    <rPh sb="19" eb="20">
      <t>ダイ</t>
    </rPh>
    <rPh sb="21" eb="22">
      <t>イ</t>
    </rPh>
    <rPh sb="23" eb="24">
      <t>キ</t>
    </rPh>
    <rPh sb="25" eb="26">
      <t>ス</t>
    </rPh>
    <phoneticPr fontId="2"/>
  </si>
  <si>
    <t>※９</t>
  </si>
  <si>
    <t>「備考」欄には、会計責任者及び出納職員の区別及び視覚障害者等との意思疎通に関し専門性の有無について記載すること。
また、職種がパートタイマーの者について、勤務形態を記入すること。（例）「週４日、８：３０～１７：３０」「日曜祝日のみ、６：００～１５：００」</t>
    <rPh sb="1" eb="3">
      <t>ビコウ</t>
    </rPh>
    <rPh sb="20" eb="22">
      <t>クベツ</t>
    </rPh>
    <rPh sb="22" eb="23">
      <t>オヨ</t>
    </rPh>
    <rPh sb="24" eb="26">
      <t>シカク</t>
    </rPh>
    <rPh sb="26" eb="28">
      <t>ショウガイ</t>
    </rPh>
    <rPh sb="28" eb="29">
      <t>シャ</t>
    </rPh>
    <rPh sb="29" eb="30">
      <t>トウ</t>
    </rPh>
    <rPh sb="32" eb="34">
      <t>イシ</t>
    </rPh>
    <rPh sb="34" eb="36">
      <t>ソツウ</t>
    </rPh>
    <rPh sb="37" eb="38">
      <t>カン</t>
    </rPh>
    <rPh sb="39" eb="42">
      <t>センモンセイ</t>
    </rPh>
    <rPh sb="43" eb="45">
      <t>ウム</t>
    </rPh>
    <rPh sb="49" eb="51">
      <t>キサイ</t>
    </rPh>
    <phoneticPr fontId="2"/>
  </si>
  <si>
    <t>E</t>
    <phoneticPr fontId="45"/>
  </si>
  <si>
    <t>＜実施する昼間サービス＞※実施するものに「○」を選択してください。</t>
    <rPh sb="1" eb="3">
      <t>ジッシ</t>
    </rPh>
    <rPh sb="5" eb="7">
      <t>チュウカン</t>
    </rPh>
    <rPh sb="13" eb="15">
      <t>ジッシ</t>
    </rPh>
    <rPh sb="24" eb="26">
      <t>センタク</t>
    </rPh>
    <phoneticPr fontId="2"/>
  </si>
  <si>
    <t>サービス類型</t>
    <rPh sb="4" eb="6">
      <t>ルイケイ</t>
    </rPh>
    <phoneticPr fontId="45"/>
  </si>
  <si>
    <t>生活介護</t>
    <rPh sb="0" eb="4">
      <t>セイカツカイゴ</t>
    </rPh>
    <phoneticPr fontId="45"/>
  </si>
  <si>
    <t>自立訓練（機能訓練）</t>
    <phoneticPr fontId="45"/>
  </si>
  <si>
    <t>自立訓練（生活訓練）</t>
    <rPh sb="5" eb="7">
      <t>セイカツ</t>
    </rPh>
    <phoneticPr fontId="45"/>
  </si>
  <si>
    <t>就労移行支援</t>
    <rPh sb="0" eb="2">
      <t>シュウロウ</t>
    </rPh>
    <rPh sb="2" eb="4">
      <t>イコウ</t>
    </rPh>
    <rPh sb="4" eb="6">
      <t>シエン</t>
    </rPh>
    <phoneticPr fontId="45"/>
  </si>
  <si>
    <t>就労継続支援B型</t>
    <rPh sb="0" eb="4">
      <t>シュウロウケイゾク</t>
    </rPh>
    <rPh sb="4" eb="6">
      <t>シエン</t>
    </rPh>
    <rPh sb="7" eb="8">
      <t>ガタ</t>
    </rPh>
    <phoneticPr fontId="45"/>
  </si>
  <si>
    <t>実施の有無</t>
    <rPh sb="0" eb="2">
      <t>ジッシ</t>
    </rPh>
    <rPh sb="3" eb="5">
      <t>ウム</t>
    </rPh>
    <phoneticPr fontId="45"/>
  </si>
  <si>
    <t>○</t>
  </si>
  <si>
    <t>当該サービスを利用する利用者の数</t>
    <rPh sb="0" eb="2">
      <t>トウガイ</t>
    </rPh>
    <rPh sb="7" eb="9">
      <t>リヨウ</t>
    </rPh>
    <rPh sb="11" eb="14">
      <t>リヨウシャ</t>
    </rPh>
    <rPh sb="15" eb="16">
      <t>カズ</t>
    </rPh>
    <phoneticPr fontId="45"/>
  </si>
  <si>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2"/>
  </si>
  <si>
    <t>計</t>
    <rPh sb="0" eb="1">
      <t>ケイ</t>
    </rPh>
    <phoneticPr fontId="2"/>
  </si>
  <si>
    <t>平均利用者数</t>
    <rPh sb="0" eb="2">
      <t>ヘイキン</t>
    </rPh>
    <rPh sb="2" eb="6">
      <t>リヨウシャスウ</t>
    </rPh>
    <phoneticPr fontId="2"/>
  </si>
  <si>
    <t>平均障害支援区分</t>
    <rPh sb="0" eb="2">
      <t>ヘイキン</t>
    </rPh>
    <rPh sb="2" eb="4">
      <t>ショウガイ</t>
    </rPh>
    <rPh sb="4" eb="6">
      <t>シエン</t>
    </rPh>
    <rPh sb="6" eb="8">
      <t>クブン</t>
    </rPh>
    <phoneticPr fontId="2"/>
  </si>
  <si>
    <t>利用者延べ数計</t>
    <rPh sb="3" eb="4">
      <t>ノ</t>
    </rPh>
    <rPh sb="6" eb="7">
      <t>ケイ</t>
    </rPh>
    <phoneticPr fontId="2"/>
  </si>
  <si>
    <t>　区分２の延べ利用者数</t>
    <rPh sb="1" eb="3">
      <t>クブン</t>
    </rPh>
    <rPh sb="5" eb="6">
      <t>ノ</t>
    </rPh>
    <rPh sb="7" eb="11">
      <t>リヨウシャスウ</t>
    </rPh>
    <phoneticPr fontId="45"/>
  </si>
  <si>
    <t>　区分３の延べ利用者数</t>
    <rPh sb="1" eb="3">
      <t>クブン</t>
    </rPh>
    <rPh sb="5" eb="6">
      <t>ノ</t>
    </rPh>
    <rPh sb="7" eb="11">
      <t>リヨウシャスウ</t>
    </rPh>
    <phoneticPr fontId="45"/>
  </si>
  <si>
    <t>　区分４の延べ利用者数</t>
    <rPh sb="1" eb="3">
      <t>クブン</t>
    </rPh>
    <rPh sb="5" eb="6">
      <t>ノ</t>
    </rPh>
    <rPh sb="7" eb="11">
      <t>リヨウシャスウ</t>
    </rPh>
    <phoneticPr fontId="45"/>
  </si>
  <si>
    <t>　区分５の延べ利用者数</t>
    <rPh sb="1" eb="3">
      <t>クブン</t>
    </rPh>
    <rPh sb="5" eb="6">
      <t>ノ</t>
    </rPh>
    <rPh sb="7" eb="11">
      <t>リヨウシャスウ</t>
    </rPh>
    <phoneticPr fontId="45"/>
  </si>
  <si>
    <t>　区分６の延べ利用者数</t>
    <rPh sb="1" eb="3">
      <t>クブン</t>
    </rPh>
    <rPh sb="5" eb="6">
      <t>ノ</t>
    </rPh>
    <rPh sb="7" eb="11">
      <t>リヨウシャスウ</t>
    </rPh>
    <phoneticPr fontId="45"/>
  </si>
  <si>
    <t>所要時間５時間未満の利用者数</t>
    <rPh sb="0" eb="2">
      <t>ショヨウ</t>
    </rPh>
    <rPh sb="2" eb="4">
      <t>ジカン</t>
    </rPh>
    <rPh sb="5" eb="7">
      <t>ジカン</t>
    </rPh>
    <rPh sb="7" eb="9">
      <t>ミマン</t>
    </rPh>
    <rPh sb="10" eb="13">
      <t>リヨウシャ</t>
    </rPh>
    <rPh sb="13" eb="14">
      <t>スウ</t>
    </rPh>
    <phoneticPr fontId="45"/>
  </si>
  <si>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45"/>
  </si>
  <si>
    <t>開所日数</t>
    <rPh sb="0" eb="2">
      <t>カイショ</t>
    </rPh>
    <rPh sb="2" eb="4">
      <t>ニッスウ</t>
    </rPh>
    <phoneticPr fontId="24"/>
  </si>
  <si>
    <t>(※)利用者延べ数の内数を記載してください。所要時間は、送迎や障害特性等による配慮事項を含む、個別支援計画に位置付けられた標準的な時間を指します。</t>
    <phoneticPr fontId="45"/>
  </si>
  <si>
    <t>＜人員に関する基準＞</t>
    <rPh sb="1" eb="3">
      <t>ジンイン</t>
    </rPh>
    <rPh sb="4" eb="5">
      <t>カン</t>
    </rPh>
    <rPh sb="7" eb="9">
      <t>キジュン</t>
    </rPh>
    <phoneticPr fontId="2"/>
  </si>
  <si>
    <t>区分</t>
    <rPh sb="0" eb="2">
      <t>クブン</t>
    </rPh>
    <phoneticPr fontId="24"/>
  </si>
  <si>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45"/>
  </si>
  <si>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45"/>
  </si>
  <si>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45"/>
  </si>
  <si>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45"/>
  </si>
  <si>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45"/>
  </si>
  <si>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45"/>
  </si>
  <si>
    <t>必要な配置数</t>
    <rPh sb="0" eb="2">
      <t>ヒツヨウ</t>
    </rPh>
    <rPh sb="3" eb="6">
      <t>ハイチスウ</t>
    </rPh>
    <phoneticPr fontId="24"/>
  </si>
  <si>
    <t xml:space="preserve"> 　　 保有資格を全て記入するのではなく、人員基準・加配加算上、求められる資格等を入力してください。</t>
    <phoneticPr fontId="42"/>
  </si>
  <si>
    <t>＜前６か月の平均値＞※新規申請の場合は推定数を記載ください。</t>
    <rPh sb="1" eb="2">
      <t>ゼン</t>
    </rPh>
    <rPh sb="4" eb="5">
      <t>ゲツ</t>
    </rPh>
    <rPh sb="6" eb="9">
      <t>ヘイキンチ</t>
    </rPh>
    <rPh sb="11" eb="13">
      <t>シンキ</t>
    </rPh>
    <rPh sb="13" eb="15">
      <t>シンセイ</t>
    </rPh>
    <rPh sb="16" eb="18">
      <t>バアイ</t>
    </rPh>
    <rPh sb="19" eb="22">
      <t>スイテイスウ</t>
    </rPh>
    <rPh sb="23" eb="25">
      <t>キサイ</t>
    </rPh>
    <phoneticPr fontId="2"/>
  </si>
  <si>
    <t>相談支援専門員の数の標準</t>
    <rPh sb="0" eb="2">
      <t>ソウダン</t>
    </rPh>
    <rPh sb="2" eb="7">
      <t>シエンセンモンイン</t>
    </rPh>
    <rPh sb="8" eb="9">
      <t>カズ</t>
    </rPh>
    <rPh sb="10" eb="12">
      <t>ヒョウジュン</t>
    </rPh>
    <phoneticPr fontId="2"/>
  </si>
  <si>
    <t>障害者</t>
    <rPh sb="0" eb="3">
      <t>ショウガイシャ</t>
    </rPh>
    <phoneticPr fontId="2"/>
  </si>
  <si>
    <t>障害児</t>
    <rPh sb="0" eb="3">
      <t>ショウガイジ</t>
    </rPh>
    <phoneticPr fontId="24"/>
  </si>
  <si>
    <t>４週</t>
  </si>
  <si>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2"/>
  </si>
  <si>
    <t>看護職員、理学療法士、作業療法士又は言語聴覚士及び生活支援員</t>
    <rPh sb="0" eb="4">
      <t>カンゴショクイン</t>
    </rPh>
    <phoneticPr fontId="45"/>
  </si>
  <si>
    <t>４-1　サービス利用者一覧表（生活介護）</t>
    <rPh sb="8" eb="11">
      <t>リヨウシャ</t>
    </rPh>
    <rPh sb="11" eb="13">
      <t>イチラン</t>
    </rPh>
    <rPh sb="13" eb="14">
      <t>ヒョウ</t>
    </rPh>
    <rPh sb="15" eb="17">
      <t>セイカツ</t>
    </rPh>
    <rPh sb="17" eb="19">
      <t>カイゴ</t>
    </rPh>
    <phoneticPr fontId="2"/>
  </si>
  <si>
    <t>利用者名（注２）</t>
    <rPh sb="0" eb="3">
      <t>リヨウシャ</t>
    </rPh>
    <rPh sb="3" eb="4">
      <t>メイ</t>
    </rPh>
    <rPh sb="5" eb="6">
      <t>チュウ</t>
    </rPh>
    <phoneticPr fontId="2"/>
  </si>
  <si>
    <t>受給者証障害支援区分</t>
    <rPh sb="0" eb="2">
      <t>ジュキュウ</t>
    </rPh>
    <rPh sb="2" eb="3">
      <t>シャ</t>
    </rPh>
    <rPh sb="3" eb="4">
      <t>ショウ</t>
    </rPh>
    <rPh sb="4" eb="6">
      <t>ショウガイ</t>
    </rPh>
    <rPh sb="6" eb="8">
      <t>シエン</t>
    </rPh>
    <rPh sb="8" eb="10">
      <t>クブン</t>
    </rPh>
    <phoneticPr fontId="2"/>
  </si>
  <si>
    <t>利用開始
(終了）年月日
（注３）</t>
    <rPh sb="0" eb="2">
      <t>リヨウ</t>
    </rPh>
    <rPh sb="2" eb="4">
      <t>カイシ</t>
    </rPh>
    <rPh sb="6" eb="8">
      <t>シュウリョウ</t>
    </rPh>
    <rPh sb="9" eb="12">
      <t>ネンガッピ</t>
    </rPh>
    <rPh sb="14" eb="15">
      <t>チュウ</t>
    </rPh>
    <phoneticPr fontId="2"/>
  </si>
  <si>
    <t>加算の有無（注４）</t>
    <rPh sb="0" eb="2">
      <t>カサン</t>
    </rPh>
    <rPh sb="3" eb="5">
      <t>ウム</t>
    </rPh>
    <rPh sb="6" eb="7">
      <t>チュウ</t>
    </rPh>
    <phoneticPr fontId="2"/>
  </si>
  <si>
    <t>初期加算</t>
    <phoneticPr fontId="2"/>
  </si>
  <si>
    <t>訪問支援特別加算</t>
    <phoneticPr fontId="2"/>
  </si>
  <si>
    <t>欠席時対応加算</t>
    <phoneticPr fontId="2"/>
  </si>
  <si>
    <t>重度障害者支援加算（Ⅰ）</t>
    <phoneticPr fontId="2"/>
  </si>
  <si>
    <t>重度障害者支援加算（Ⅱ）</t>
    <phoneticPr fontId="2"/>
  </si>
  <si>
    <t>重度障害者支援加算（Ⅲ）</t>
    <phoneticPr fontId="2"/>
  </si>
  <si>
    <t xml:space="preserve">リハビリテーション加算（Ⅰ） </t>
    <phoneticPr fontId="2"/>
  </si>
  <si>
    <t xml:space="preserve">リハビリテーション加算（Ⅱ） </t>
    <phoneticPr fontId="2"/>
  </si>
  <si>
    <t>利用者負担上限額管理加算</t>
    <phoneticPr fontId="2"/>
  </si>
  <si>
    <t>食事提供体制加算</t>
    <phoneticPr fontId="2"/>
  </si>
  <si>
    <t>緊急時受入加算</t>
    <phoneticPr fontId="2"/>
  </si>
  <si>
    <t>延長支援加算</t>
    <phoneticPr fontId="2"/>
  </si>
  <si>
    <t>送迎加算（Ⅰ）</t>
    <phoneticPr fontId="2"/>
  </si>
  <si>
    <t>送迎加算（Ⅱ）</t>
    <phoneticPr fontId="2"/>
  </si>
  <si>
    <t>体験利用支援加算</t>
    <phoneticPr fontId="2"/>
  </si>
  <si>
    <t>入浴支援加算</t>
    <phoneticPr fontId="2"/>
  </si>
  <si>
    <t>喀痰吸引等実施加算</t>
    <phoneticPr fontId="2"/>
  </si>
  <si>
    <t>栄養スクリーニング加
算</t>
    <phoneticPr fontId="2"/>
  </si>
  <si>
    <t>栄養改善加算</t>
    <phoneticPr fontId="2"/>
  </si>
  <si>
    <t>集中的支援加算</t>
    <phoneticPr fontId="2"/>
  </si>
  <si>
    <t>任意様式で作成されてもかまいません。（但し、上記項目を満たしている様式でお願いします。）　</t>
    <rPh sb="0" eb="2">
      <t>ニンイ</t>
    </rPh>
    <rPh sb="2" eb="4">
      <t>ヨウシキ</t>
    </rPh>
    <rPh sb="5" eb="7">
      <t>サクセイ</t>
    </rPh>
    <rPh sb="19" eb="20">
      <t>タダ</t>
    </rPh>
    <rPh sb="22" eb="24">
      <t>ジョウキ</t>
    </rPh>
    <rPh sb="24" eb="26">
      <t>コウモク</t>
    </rPh>
    <rPh sb="27" eb="28">
      <t>ミ</t>
    </rPh>
    <rPh sb="33" eb="35">
      <t>ヨウシキ</t>
    </rPh>
    <rPh sb="37" eb="38">
      <t>ネガ</t>
    </rPh>
    <phoneticPr fontId="2"/>
  </si>
  <si>
    <t>「利用者」欄は、直近１年間にサービスを利用している（いた）利用者名を記載してください。（例：検査月令和５年６月→令和４年６月～令和５年５月）</t>
    <rPh sb="1" eb="4">
      <t>リヨウシャ</t>
    </rPh>
    <rPh sb="5" eb="6">
      <t>ラン</t>
    </rPh>
    <rPh sb="8" eb="10">
      <t>チョッキン</t>
    </rPh>
    <rPh sb="11" eb="13">
      <t>ネンカン</t>
    </rPh>
    <rPh sb="19" eb="21">
      <t>リヨウ</t>
    </rPh>
    <rPh sb="29" eb="32">
      <t>リヨウシャ</t>
    </rPh>
    <rPh sb="32" eb="33">
      <t>メイ</t>
    </rPh>
    <rPh sb="34" eb="36">
      <t>キサイ</t>
    </rPh>
    <rPh sb="44" eb="45">
      <t>レイ</t>
    </rPh>
    <rPh sb="49" eb="50">
      <t>レイ</t>
    </rPh>
    <rPh sb="50" eb="51">
      <t>ワ</t>
    </rPh>
    <rPh sb="52" eb="53">
      <t>ネン</t>
    </rPh>
    <rPh sb="54" eb="55">
      <t>ガツ</t>
    </rPh>
    <rPh sb="56" eb="58">
      <t>レイワ</t>
    </rPh>
    <rPh sb="59" eb="60">
      <t>ネン</t>
    </rPh>
    <rPh sb="61" eb="62">
      <t>ガツ</t>
    </rPh>
    <rPh sb="63" eb="65">
      <t>レイワ</t>
    </rPh>
    <rPh sb="66" eb="67">
      <t>ネン</t>
    </rPh>
    <rPh sb="68" eb="69">
      <t>ガツ</t>
    </rPh>
    <phoneticPr fontId="2"/>
  </si>
  <si>
    <t>「入居開始(終了）年月日」欄は、その事業所を使い始めた年月日を記入してください。終了している場合は、終了年月日を記入してください。</t>
    <rPh sb="1" eb="3">
      <t>ニュウキョ</t>
    </rPh>
    <rPh sb="3" eb="5">
      <t>カイシ</t>
    </rPh>
    <rPh sb="6" eb="8">
      <t>シュウリョウ</t>
    </rPh>
    <rPh sb="9" eb="12">
      <t>ネンガッピ</t>
    </rPh>
    <rPh sb="13" eb="14">
      <t>ラン</t>
    </rPh>
    <rPh sb="18" eb="20">
      <t>ジギョウ</t>
    </rPh>
    <rPh sb="20" eb="21">
      <t>ショ</t>
    </rPh>
    <rPh sb="22" eb="23">
      <t>ツカ</t>
    </rPh>
    <rPh sb="24" eb="25">
      <t>ハジ</t>
    </rPh>
    <rPh sb="27" eb="30">
      <t>ネンガッピ</t>
    </rPh>
    <rPh sb="31" eb="33">
      <t>キニュウ</t>
    </rPh>
    <rPh sb="40" eb="42">
      <t>シュウリョウ</t>
    </rPh>
    <rPh sb="46" eb="48">
      <t>バアイ</t>
    </rPh>
    <rPh sb="50" eb="52">
      <t>シュウリョウ</t>
    </rPh>
    <rPh sb="52" eb="55">
      <t>ネンガッピ</t>
    </rPh>
    <rPh sb="56" eb="58">
      <t>キニュウ</t>
    </rPh>
    <phoneticPr fontId="2"/>
  </si>
  <si>
    <t>「加算の有無」は令和３年４月以降検査日直近までの期間において請求をした加算名を記載してください。</t>
    <rPh sb="1" eb="3">
      <t>カサン</t>
    </rPh>
    <rPh sb="4" eb="6">
      <t>ウム</t>
    </rPh>
    <rPh sb="8" eb="10">
      <t>レイワ</t>
    </rPh>
    <rPh sb="30" eb="32">
      <t>セイキュウ</t>
    </rPh>
    <rPh sb="35" eb="37">
      <t>カサン</t>
    </rPh>
    <rPh sb="37" eb="38">
      <t>メイ</t>
    </rPh>
    <rPh sb="39" eb="41">
      <t>キサイ</t>
    </rPh>
    <phoneticPr fontId="2"/>
  </si>
  <si>
    <t>サービス利用者一覧表（短期入所）</t>
    <rPh sb="4" eb="7">
      <t>リヨウシャ</t>
    </rPh>
    <rPh sb="7" eb="9">
      <t>イチラン</t>
    </rPh>
    <rPh sb="9" eb="10">
      <t>ヒョウ</t>
    </rPh>
    <rPh sb="11" eb="13">
      <t>タンキ</t>
    </rPh>
    <rPh sb="13" eb="15">
      <t>ニュウショ</t>
    </rPh>
    <phoneticPr fontId="2"/>
  </si>
  <si>
    <t>受給者証障害支援区分</t>
    <rPh sb="0" eb="3">
      <t>ジュキュウシャ</t>
    </rPh>
    <rPh sb="3" eb="4">
      <t>ショウ</t>
    </rPh>
    <rPh sb="4" eb="6">
      <t>ショウガイ</t>
    </rPh>
    <rPh sb="6" eb="8">
      <t>シエン</t>
    </rPh>
    <rPh sb="8" eb="10">
      <t>クブン</t>
    </rPh>
    <phoneticPr fontId="2"/>
  </si>
  <si>
    <t>利用開始
年月日
（注４）</t>
    <rPh sb="0" eb="2">
      <t>リヨウ</t>
    </rPh>
    <rPh sb="2" eb="4">
      <t>カイシ</t>
    </rPh>
    <rPh sb="5" eb="6">
      <t>ネン</t>
    </rPh>
    <rPh sb="6" eb="7">
      <t>ゲツ</t>
    </rPh>
    <rPh sb="7" eb="8">
      <t>ヒ</t>
    </rPh>
    <rPh sb="10" eb="11">
      <t>チュウ</t>
    </rPh>
    <phoneticPr fontId="2"/>
  </si>
  <si>
    <t>他サービス利用状況(注５）</t>
    <rPh sb="10" eb="11">
      <t>チュウ</t>
    </rPh>
    <phoneticPr fontId="2"/>
  </si>
  <si>
    <t>短期利用加算</t>
    <rPh sb="0" eb="2">
      <t>タンキ</t>
    </rPh>
    <rPh sb="2" eb="4">
      <t>リヨウ</t>
    </rPh>
    <rPh sb="4" eb="6">
      <t>カサン</t>
    </rPh>
    <phoneticPr fontId="2"/>
  </si>
  <si>
    <t>医療的ケア対応支援加算</t>
    <rPh sb="0" eb="3">
      <t>イリョウテキ</t>
    </rPh>
    <rPh sb="5" eb="7">
      <t>タイオウ</t>
    </rPh>
    <rPh sb="7" eb="9">
      <t>シエン</t>
    </rPh>
    <rPh sb="9" eb="11">
      <t>カサン</t>
    </rPh>
    <phoneticPr fontId="2"/>
  </si>
  <si>
    <t>重度障害児・障害者対応支援加算</t>
    <rPh sb="0" eb="2">
      <t>ジュウド</t>
    </rPh>
    <rPh sb="2" eb="5">
      <t>ショウガイジ</t>
    </rPh>
    <rPh sb="6" eb="9">
      <t>ショウガイシャ</t>
    </rPh>
    <rPh sb="9" eb="11">
      <t>タイオウ</t>
    </rPh>
    <rPh sb="11" eb="13">
      <t>シエン</t>
    </rPh>
    <rPh sb="13" eb="15">
      <t>カサン</t>
    </rPh>
    <phoneticPr fontId="2"/>
  </si>
  <si>
    <t>重度障害者支援加算</t>
    <rPh sb="0" eb="2">
      <t>ジュウド</t>
    </rPh>
    <rPh sb="2" eb="5">
      <t>ショウガイシャ</t>
    </rPh>
    <rPh sb="5" eb="7">
      <t>シエン</t>
    </rPh>
    <rPh sb="7" eb="8">
      <t>クワ</t>
    </rPh>
    <rPh sb="8" eb="9">
      <t>ザン</t>
    </rPh>
    <phoneticPr fontId="2"/>
  </si>
  <si>
    <t>医療連携体制加算</t>
    <phoneticPr fontId="2"/>
  </si>
  <si>
    <t>利用者負担上限額管理加算</t>
    <rPh sb="0" eb="3">
      <t>リヨウシャ</t>
    </rPh>
    <rPh sb="3" eb="5">
      <t>フタン</t>
    </rPh>
    <rPh sb="5" eb="8">
      <t>ジョウゲンガク</t>
    </rPh>
    <rPh sb="8" eb="10">
      <t>カンリ</t>
    </rPh>
    <rPh sb="10" eb="12">
      <t>カサン</t>
    </rPh>
    <phoneticPr fontId="2"/>
  </si>
  <si>
    <t>緊急短期入所受入
加算</t>
    <rPh sb="0" eb="2">
      <t>キンキュウ</t>
    </rPh>
    <rPh sb="2" eb="4">
      <t>タンキ</t>
    </rPh>
    <rPh sb="4" eb="6">
      <t>ニュウショ</t>
    </rPh>
    <rPh sb="6" eb="8">
      <t>ウケイレ</t>
    </rPh>
    <rPh sb="9" eb="11">
      <t>カサン</t>
    </rPh>
    <phoneticPr fontId="2"/>
  </si>
  <si>
    <t>定員超過特例加算</t>
    <rPh sb="0" eb="2">
      <t>テイイン</t>
    </rPh>
    <rPh sb="2" eb="4">
      <t>チョウカ</t>
    </rPh>
    <rPh sb="4" eb="6">
      <t>トクレイ</t>
    </rPh>
    <rPh sb="6" eb="8">
      <t>カサン</t>
    </rPh>
    <phoneticPr fontId="2"/>
  </si>
  <si>
    <t>特別重度支援加算</t>
    <rPh sb="0" eb="2">
      <t>トクベツ</t>
    </rPh>
    <rPh sb="2" eb="4">
      <t>ジュウド</t>
    </rPh>
    <rPh sb="4" eb="6">
      <t>シエン</t>
    </rPh>
    <rPh sb="6" eb="8">
      <t>カサン</t>
    </rPh>
    <phoneticPr fontId="2"/>
  </si>
  <si>
    <t>日中活動支援加算</t>
    <rPh sb="0" eb="2">
      <t>ニッチュウ</t>
    </rPh>
    <rPh sb="2" eb="4">
      <t>カツドウ</t>
    </rPh>
    <rPh sb="4" eb="6">
      <t>シエン</t>
    </rPh>
    <rPh sb="6" eb="8">
      <t>カサン</t>
    </rPh>
    <phoneticPr fontId="2"/>
  </si>
  <si>
    <t>生活
介護</t>
    <rPh sb="0" eb="2">
      <t>セイカツ</t>
    </rPh>
    <rPh sb="3" eb="5">
      <t>カイゴ</t>
    </rPh>
    <phoneticPr fontId="2"/>
  </si>
  <si>
    <t>就労移
行支援</t>
    <rPh sb="0" eb="2">
      <t>シュウロウ</t>
    </rPh>
    <rPh sb="2" eb="3">
      <t>ウツル</t>
    </rPh>
    <rPh sb="4" eb="5">
      <t>ギョウ</t>
    </rPh>
    <rPh sb="5" eb="7">
      <t>シエン</t>
    </rPh>
    <phoneticPr fontId="2"/>
  </si>
  <si>
    <t>就労継続支援Ａ型</t>
    <phoneticPr fontId="2"/>
  </si>
  <si>
    <t>就労継続支援Ｂ型</t>
    <phoneticPr fontId="2"/>
  </si>
  <si>
    <t>自立訓練（機能訓練・生活訓練）</t>
    <rPh sb="0" eb="2">
      <t>ジリツ</t>
    </rPh>
    <rPh sb="2" eb="4">
      <t>クンレン</t>
    </rPh>
    <rPh sb="5" eb="7">
      <t>キノウ</t>
    </rPh>
    <rPh sb="7" eb="9">
      <t>クンレン</t>
    </rPh>
    <rPh sb="10" eb="12">
      <t>セイカツ</t>
    </rPh>
    <rPh sb="12" eb="14">
      <t>クンレン</t>
    </rPh>
    <phoneticPr fontId="2"/>
  </si>
  <si>
    <t>児童
発達
支援</t>
    <rPh sb="0" eb="2">
      <t>ジドウ</t>
    </rPh>
    <rPh sb="3" eb="5">
      <t>ハッタツ</t>
    </rPh>
    <rPh sb="6" eb="8">
      <t>シエン</t>
    </rPh>
    <phoneticPr fontId="2"/>
  </si>
  <si>
    <t>放課後等デイサービス</t>
    <rPh sb="0" eb="3">
      <t>ホウカゴ</t>
    </rPh>
    <rPh sb="3" eb="4">
      <t>トウ</t>
    </rPh>
    <phoneticPr fontId="2"/>
  </si>
  <si>
    <t>移動
支援</t>
    <phoneticPr fontId="2"/>
  </si>
  <si>
    <t>任意様式で作成されてもかまいません。（ただし、原則として上記項目を満たしている様式でお願いします。）</t>
    <rPh sb="0" eb="2">
      <t>ニンイ</t>
    </rPh>
    <rPh sb="2" eb="4">
      <t>ヨウシキ</t>
    </rPh>
    <rPh sb="5" eb="7">
      <t>サクセイ</t>
    </rPh>
    <rPh sb="23" eb="25">
      <t>ゲンソク</t>
    </rPh>
    <rPh sb="28" eb="30">
      <t>ジョウキ</t>
    </rPh>
    <rPh sb="30" eb="32">
      <t>コウモク</t>
    </rPh>
    <rPh sb="33" eb="34">
      <t>ミ</t>
    </rPh>
    <rPh sb="39" eb="41">
      <t>ヨウシキ</t>
    </rPh>
    <rPh sb="43" eb="44">
      <t>ネガ</t>
    </rPh>
    <phoneticPr fontId="2"/>
  </si>
  <si>
    <t>「利用者名」欄は、実地検査の対象期間（過去１年間）にサービスを利用している（いた）利用者名を記載してください。（例：検査月令和４年７月→令和３年７月～令和４年６月）</t>
    <rPh sb="1" eb="4">
      <t>リヨウシャ</t>
    </rPh>
    <rPh sb="4" eb="5">
      <t>メイ</t>
    </rPh>
    <rPh sb="6" eb="7">
      <t>ラン</t>
    </rPh>
    <rPh sb="9" eb="11">
      <t>ジッチ</t>
    </rPh>
    <rPh sb="11" eb="13">
      <t>ケンサ</t>
    </rPh>
    <rPh sb="14" eb="16">
      <t>タイショウ</t>
    </rPh>
    <rPh sb="16" eb="18">
      <t>キカン</t>
    </rPh>
    <rPh sb="19" eb="21">
      <t>カコ</t>
    </rPh>
    <rPh sb="22" eb="24">
      <t>ネンカン</t>
    </rPh>
    <rPh sb="31" eb="33">
      <t>リヨウ</t>
    </rPh>
    <rPh sb="41" eb="44">
      <t>リヨウシャ</t>
    </rPh>
    <rPh sb="44" eb="45">
      <t>メイ</t>
    </rPh>
    <rPh sb="46" eb="48">
      <t>キサイ</t>
    </rPh>
    <rPh sb="56" eb="57">
      <t>レイ</t>
    </rPh>
    <rPh sb="61" eb="63">
      <t>レイワ</t>
    </rPh>
    <rPh sb="64" eb="65">
      <t>ネン</t>
    </rPh>
    <rPh sb="65" eb="66">
      <t>ガンネン</t>
    </rPh>
    <rPh sb="66" eb="67">
      <t>ガツ</t>
    </rPh>
    <rPh sb="68" eb="70">
      <t>レイワ</t>
    </rPh>
    <rPh sb="71" eb="72">
      <t>ネン</t>
    </rPh>
    <rPh sb="73" eb="74">
      <t>ガツ</t>
    </rPh>
    <rPh sb="75" eb="77">
      <t>レイワ</t>
    </rPh>
    <rPh sb="78" eb="79">
      <t>ネン</t>
    </rPh>
    <rPh sb="80" eb="81">
      <t>ガツ</t>
    </rPh>
    <phoneticPr fontId="2"/>
  </si>
  <si>
    <t>ただし、利用者が多く上記記載欄では収まらない場合は、既に訓練等給付費の請求を行った最新月の利用者から上記記載欄に収まる分を記載してください。（複数枚記入いただく必要はありません）</t>
    <rPh sb="4" eb="7">
      <t>リヨウシャ</t>
    </rPh>
    <rPh sb="8" eb="9">
      <t>オオ</t>
    </rPh>
    <rPh sb="10" eb="12">
      <t>ジョウキ</t>
    </rPh>
    <rPh sb="12" eb="14">
      <t>キサイ</t>
    </rPh>
    <rPh sb="14" eb="15">
      <t>ラン</t>
    </rPh>
    <rPh sb="17" eb="18">
      <t>オサ</t>
    </rPh>
    <rPh sb="22" eb="24">
      <t>バアイ</t>
    </rPh>
    <rPh sb="26" eb="27">
      <t>スデ</t>
    </rPh>
    <rPh sb="28" eb="30">
      <t>クンレン</t>
    </rPh>
    <rPh sb="30" eb="31">
      <t>トウ</t>
    </rPh>
    <rPh sb="31" eb="33">
      <t>キュウフ</t>
    </rPh>
    <rPh sb="33" eb="34">
      <t>ヒ</t>
    </rPh>
    <rPh sb="35" eb="37">
      <t>セイキュウ</t>
    </rPh>
    <rPh sb="38" eb="39">
      <t>オコナ</t>
    </rPh>
    <rPh sb="41" eb="43">
      <t>サイシン</t>
    </rPh>
    <rPh sb="43" eb="44">
      <t>ツキ</t>
    </rPh>
    <rPh sb="45" eb="47">
      <t>リヨウ</t>
    </rPh>
    <rPh sb="47" eb="48">
      <t>シャ</t>
    </rPh>
    <rPh sb="50" eb="52">
      <t>ジョウキ</t>
    </rPh>
    <rPh sb="52" eb="54">
      <t>キサイ</t>
    </rPh>
    <rPh sb="54" eb="55">
      <t>ラン</t>
    </rPh>
    <rPh sb="56" eb="57">
      <t>オサ</t>
    </rPh>
    <rPh sb="59" eb="60">
      <t>ブン</t>
    </rPh>
    <rPh sb="61" eb="63">
      <t>キサイ</t>
    </rPh>
    <rPh sb="71" eb="73">
      <t>フクスウ</t>
    </rPh>
    <rPh sb="73" eb="74">
      <t>マイ</t>
    </rPh>
    <rPh sb="74" eb="76">
      <t>キニュウ</t>
    </rPh>
    <rPh sb="80" eb="82">
      <t>ヒツヨウ</t>
    </rPh>
    <phoneticPr fontId="2"/>
  </si>
  <si>
    <t>「利用開始年月日」欄は、貴事業所を使い始めた年月日を記入してください。（正確な利用開始日が不明な場合、契約書上の利用開始日を記載していただいて構いません）</t>
    <rPh sb="1" eb="3">
      <t>リヨウ</t>
    </rPh>
    <rPh sb="3" eb="5">
      <t>カイシ</t>
    </rPh>
    <rPh sb="5" eb="8">
      <t>ネンガッピ</t>
    </rPh>
    <rPh sb="9" eb="10">
      <t>ラン</t>
    </rPh>
    <rPh sb="12" eb="13">
      <t>キ</t>
    </rPh>
    <rPh sb="13" eb="15">
      <t>ジギョウ</t>
    </rPh>
    <rPh sb="15" eb="16">
      <t>ショ</t>
    </rPh>
    <rPh sb="17" eb="18">
      <t>ツカ</t>
    </rPh>
    <rPh sb="19" eb="20">
      <t>ハジ</t>
    </rPh>
    <rPh sb="22" eb="25">
      <t>ネンガッピ</t>
    </rPh>
    <rPh sb="26" eb="28">
      <t>キニュウ</t>
    </rPh>
    <rPh sb="36" eb="38">
      <t>セイカク</t>
    </rPh>
    <rPh sb="39" eb="41">
      <t>リヨウ</t>
    </rPh>
    <rPh sb="41" eb="43">
      <t>カイシ</t>
    </rPh>
    <rPh sb="43" eb="44">
      <t>ビ</t>
    </rPh>
    <rPh sb="45" eb="47">
      <t>フメイ</t>
    </rPh>
    <rPh sb="48" eb="50">
      <t>バアイ</t>
    </rPh>
    <rPh sb="51" eb="54">
      <t>ケイヤクショ</t>
    </rPh>
    <rPh sb="54" eb="55">
      <t>ジョウ</t>
    </rPh>
    <rPh sb="56" eb="58">
      <t>リヨウ</t>
    </rPh>
    <rPh sb="58" eb="60">
      <t>カイシ</t>
    </rPh>
    <rPh sb="60" eb="61">
      <t>ビ</t>
    </rPh>
    <rPh sb="62" eb="64">
      <t>キサイ</t>
    </rPh>
    <rPh sb="71" eb="72">
      <t>カマ</t>
    </rPh>
    <phoneticPr fontId="2"/>
  </si>
  <si>
    <t>「加算の有無」、「他サービス利用状況」欄については、過去1年間の「有・無」を「○・×」で記入してください。</t>
    <rPh sb="1" eb="3">
      <t>カサン</t>
    </rPh>
    <rPh sb="4" eb="6">
      <t>ウム</t>
    </rPh>
    <rPh sb="9" eb="10">
      <t>ホカ</t>
    </rPh>
    <rPh sb="14" eb="16">
      <t>リヨウ</t>
    </rPh>
    <rPh sb="16" eb="18">
      <t>ジョウキョウ</t>
    </rPh>
    <rPh sb="19" eb="20">
      <t>ラン</t>
    </rPh>
    <rPh sb="26" eb="28">
      <t>カコ</t>
    </rPh>
    <rPh sb="29" eb="31">
      <t>ネンカン</t>
    </rPh>
    <rPh sb="33" eb="34">
      <t>ユウ</t>
    </rPh>
    <rPh sb="35" eb="36">
      <t>ム</t>
    </rPh>
    <rPh sb="44" eb="46">
      <t>キニュウ</t>
    </rPh>
    <phoneticPr fontId="2"/>
  </si>
  <si>
    <t>サービス利用者一覧表（障害者支援施設）</t>
    <rPh sb="4" eb="7">
      <t>リヨウシャ</t>
    </rPh>
    <rPh sb="7" eb="9">
      <t>イチラン</t>
    </rPh>
    <rPh sb="9" eb="10">
      <t>ヒョウ</t>
    </rPh>
    <phoneticPr fontId="2"/>
  </si>
  <si>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phoneticPr fontId="2"/>
  </si>
  <si>
    <t>※１９</t>
    <phoneticPr fontId="2"/>
  </si>
  <si>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phoneticPr fontId="2"/>
  </si>
  <si>
    <t>※１８</t>
    <phoneticPr fontId="2"/>
  </si>
  <si>
    <t>「福祉・介護職員等処遇改善加算（Ⅴ）区分」欄は、福祉・介護職員等処遇改善加算対象が「６．Ⅴ」の場合に設定する。</t>
    <phoneticPr fontId="2"/>
  </si>
  <si>
    <t>※１７</t>
    <phoneticPr fontId="2"/>
  </si>
  <si>
    <t>「福祉・介護職員等処遇改善加算対象」欄は、令和7年4月1日以降の場合、「６．Ⅴ」を設定しない。</t>
    <phoneticPr fontId="2"/>
  </si>
  <si>
    <t>※１６</t>
    <phoneticPr fontId="2"/>
  </si>
  <si>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54"/>
  </si>
  <si>
    <t>※１５</t>
    <phoneticPr fontId="2"/>
  </si>
  <si>
    <t>「常勤看護職員等配置（看護職員常勤換算員数）」欄は、小数点以下を切り捨てた人数を設定する。</t>
    <rPh sb="23" eb="24">
      <t>ラン</t>
    </rPh>
    <rPh sb="26" eb="27">
      <t>チイ</t>
    </rPh>
    <rPh sb="37" eb="39">
      <t>ニンズウ</t>
    </rPh>
    <rPh sb="40" eb="42">
      <t>セッテイ</t>
    </rPh>
    <phoneticPr fontId="54"/>
  </si>
  <si>
    <t>※１４</t>
    <phoneticPr fontId="2"/>
  </si>
  <si>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54"/>
  </si>
  <si>
    <t>※１３</t>
    <phoneticPr fontId="2"/>
  </si>
  <si>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54"/>
  </si>
  <si>
    <t>※１２</t>
    <phoneticPr fontId="2"/>
  </si>
  <si>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54"/>
  </si>
  <si>
    <t>※１１</t>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</si>
  <si>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54"/>
  </si>
  <si>
    <t>※１０</t>
    <phoneticPr fontId="2"/>
  </si>
  <si>
    <t>行動援護について、「特定事業所（経過措置）」欄は、特定事業所が「２．Ⅰ」、「３．Ⅱ」、「４．Ⅲ」、「５．Ⅳ」の場合に設定する。</t>
    <rPh sb="0" eb="2">
      <t>コウドウ</t>
    </rPh>
    <rPh sb="2" eb="4">
      <t>エンゴ</t>
    </rPh>
    <phoneticPr fontId="54"/>
  </si>
  <si>
    <t>居宅介護について、「特定事業所（経過措置）」欄は、特定事業所が「２．Ⅰ」、「４．Ⅲ」、「５．Ⅳ」の場合に設定する。</t>
    <rPh sb="0" eb="2">
      <t>キョタク</t>
    </rPh>
    <rPh sb="2" eb="4">
      <t>カイゴ</t>
    </rPh>
    <phoneticPr fontId="54"/>
  </si>
  <si>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2"/>
  </si>
  <si>
    <t>※８</t>
    <phoneticPr fontId="2"/>
  </si>
  <si>
    <t>「大規模住居」欄の「２．定員8人以上」は、施設区分が「介護サービス包括型」及び「外部サービス利用型」の場合に限る。また、「４．定員21人以上（一体的な運営が行われている場合）」は、施設区分が「介護サービス包括型」及び
「日中サービス支援型」の場合に限る。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10" eb="112">
      <t>ニッチュウ</t>
    </rPh>
    <rPh sb="116" eb="118">
      <t>シエン</t>
    </rPh>
    <rPh sb="118" eb="119">
      <t>ガタ</t>
    </rPh>
    <rPh sb="121" eb="123">
      <t>バアイ</t>
    </rPh>
    <rPh sb="124" eb="125">
      <t>カギ</t>
    </rPh>
    <phoneticPr fontId="2"/>
  </si>
  <si>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2"/>
  </si>
  <si>
    <t>「共生型サービス対象区分」欄が「２．該当」の場合に設定する。</t>
    <rPh sb="13" eb="14">
      <t>ラン</t>
    </rPh>
    <rPh sb="18" eb="20">
      <t>ガイトウ</t>
    </rPh>
    <rPh sb="22" eb="24">
      <t>バアイ</t>
    </rPh>
    <rPh sb="25" eb="27">
      <t>セッテイ</t>
    </rPh>
    <phoneticPr fontId="2"/>
  </si>
  <si>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2"/>
  </si>
  <si>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2"/>
  </si>
  <si>
    <t>「人員配置区分」欄には、報酬算定上の区分を設定する。</t>
    <rPh sb="21" eb="23">
      <t>セッテイ</t>
    </rPh>
    <phoneticPr fontId="2"/>
  </si>
  <si>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
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受け入れる多機能型事業所の場合、事業所全体の利用定員に応じて
設定する）
　就労継続支援A型、就労継続支援B型・・・各サービス種類の利用定員。
なお、「定員区分」と「多機能型等定員区分（加算）」が同一の場合、「多機能型等定員区分（加算）」は設定しない。</t>
    <rPh sb="118" eb="120">
      <t>ホウシュウ</t>
    </rPh>
    <rPh sb="186" eb="188">
      <t>シュウロウ</t>
    </rPh>
    <rPh sb="188" eb="190">
      <t>イコウ</t>
    </rPh>
    <rPh sb="190" eb="192">
      <t>シエン</t>
    </rPh>
    <rPh sb="192" eb="194">
      <t>タイセイ</t>
    </rPh>
    <rPh sb="194" eb="196">
      <t>カサン</t>
    </rPh>
    <rPh sb="326" eb="328">
      <t>シュウロウ</t>
    </rPh>
    <rPh sb="328" eb="330">
      <t>イコウ</t>
    </rPh>
    <rPh sb="330" eb="332">
      <t>シエン</t>
    </rPh>
    <rPh sb="332" eb="334">
      <t>タイセイ</t>
    </rPh>
    <rPh sb="334" eb="336">
      <t>カサン</t>
    </rPh>
    <rPh sb="337" eb="339">
      <t>チンギン</t>
    </rPh>
    <rPh sb="339" eb="341">
      <t>コウジョウ</t>
    </rPh>
    <rPh sb="341" eb="343">
      <t>タッセイ</t>
    </rPh>
    <rPh sb="343" eb="346">
      <t>シドウイン</t>
    </rPh>
    <rPh sb="346" eb="348">
      <t>ハイチ</t>
    </rPh>
    <rPh sb="348" eb="350">
      <t>カサン</t>
    </rPh>
    <rPh sb="387" eb="389">
      <t>シュウロウ</t>
    </rPh>
    <rPh sb="389" eb="391">
      <t>イコウ</t>
    </rPh>
    <rPh sb="391" eb="393">
      <t>シエン</t>
    </rPh>
    <rPh sb="393" eb="395">
      <t>タイセイ</t>
    </rPh>
    <rPh sb="395" eb="397">
      <t>カサン</t>
    </rPh>
    <rPh sb="504" eb="505">
      <t>ウ</t>
    </rPh>
    <rPh sb="506" eb="507">
      <t>イ</t>
    </rPh>
    <rPh sb="509" eb="513">
      <t>タキノウガタ</t>
    </rPh>
    <rPh sb="513" eb="516">
      <t>ジギョウショ</t>
    </rPh>
    <rPh sb="517" eb="519">
      <t>バアイ</t>
    </rPh>
    <rPh sb="520" eb="523">
      <t>ジギョウショ</t>
    </rPh>
    <rPh sb="523" eb="525">
      <t>ゼンタイ</t>
    </rPh>
    <rPh sb="526" eb="528">
      <t>リヨウ</t>
    </rPh>
    <rPh sb="528" eb="530">
      <t>テイイン</t>
    </rPh>
    <rPh sb="531" eb="532">
      <t>オウ</t>
    </rPh>
    <rPh sb="535" eb="537">
      <t>セッテイ</t>
    </rPh>
    <phoneticPr fontId="2"/>
  </si>
  <si>
    <t>１ なし　　　２ 標準期間超過　　３ サビ管欠如　　
４ 虐待防止措置未実施　　５ 業務継続計画未策定（※R6年度は経過措置）　　６ 情報公表未報告</t>
    <rPh sb="9" eb="11">
      <t>ヒョウジュン</t>
    </rPh>
    <rPh sb="11" eb="13">
      <t>キカン</t>
    </rPh>
    <rPh sb="13" eb="15">
      <t>チョウカ</t>
    </rPh>
    <rPh sb="21" eb="22">
      <t>カン</t>
    </rPh>
    <rPh sb="22" eb="24">
      <t>ケツジョ</t>
    </rPh>
    <rPh sb="55" eb="57">
      <t>ネンド</t>
    </rPh>
    <rPh sb="58" eb="60">
      <t>ケイカ</t>
    </rPh>
    <rPh sb="60" eb="62">
      <t>ソチ</t>
    </rPh>
    <phoneticPr fontId="2"/>
  </si>
  <si>
    <t>減算</t>
    <rPh sb="0" eb="2">
      <t>ゲンザン</t>
    </rPh>
    <phoneticPr fontId="2"/>
  </si>
  <si>
    <t>地域生活支援拠点等機能強化体制</t>
    <phoneticPr fontId="2"/>
  </si>
  <si>
    <t>１．非該当　　　　　　２．該当</t>
    <phoneticPr fontId="2"/>
  </si>
  <si>
    <t>居住支援連携体制</t>
  </si>
  <si>
    <t>１　なし　　　　　　　２　あり</t>
    <phoneticPr fontId="2"/>
  </si>
  <si>
    <t>ピアサポート体制</t>
  </si>
  <si>
    <t>１　30：1未満
２　30：1以上</t>
    <rPh sb="6" eb="8">
      <t>ミマン</t>
    </rPh>
    <rPh sb="15" eb="17">
      <t>イジョウ</t>
    </rPh>
    <phoneticPr fontId="2"/>
  </si>
  <si>
    <t>１ なし　　　２ 職員欠如　　　３ サビ管欠如　
４ 支援体制構築未実施　　　５ 虐待防止措置未実施　
６ 業務継続計画未策定（※R6年度は経過措置）　７ 情報公表未報告</t>
    <rPh sb="9" eb="11">
      <t>ショクイン</t>
    </rPh>
    <rPh sb="11" eb="13">
      <t>ケツジョ</t>
    </rPh>
    <rPh sb="20" eb="21">
      <t>カン</t>
    </rPh>
    <rPh sb="21" eb="23">
      <t>ケツジョ</t>
    </rPh>
    <phoneticPr fontId="2"/>
  </si>
  <si>
    <t>１　なし　　　　２　あり（研修修了証の写しの添付要）</t>
    <phoneticPr fontId="2"/>
  </si>
  <si>
    <t>職場適応援助者養成研修修了者配置体制</t>
    <rPh sb="16" eb="18">
      <t>タイセイ</t>
    </rPh>
    <phoneticPr fontId="1"/>
  </si>
  <si>
    <t>就労定着実績</t>
  </si>
  <si>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phoneticPr fontId="1"/>
  </si>
  <si>
    <t>就労定着率区分</t>
    <rPh sb="0" eb="2">
      <t>シュウロウ</t>
    </rPh>
    <rPh sb="2" eb="4">
      <t>テイチャク</t>
    </rPh>
    <rPh sb="4" eb="5">
      <t>リツ</t>
    </rPh>
    <rPh sb="5" eb="7">
      <t>クブン</t>
    </rPh>
    <phoneticPr fontId="1"/>
  </si>
  <si>
    <t>１　利用者数が20人以下　　　２　利用者数が21人以上40人以下
３　利用者数が41人以上</t>
    <rPh sb="2" eb="5">
      <t>リヨウシャ</t>
    </rPh>
    <rPh sb="5" eb="6">
      <t>スウ</t>
    </rPh>
    <rPh sb="9" eb="10">
      <t>ニン</t>
    </rPh>
    <rPh sb="10" eb="12">
      <t>イカ</t>
    </rPh>
    <rPh sb="17" eb="20">
      <t>リヨウシャ</t>
    </rPh>
    <rPh sb="20" eb="21">
      <t>スウ</t>
    </rPh>
    <rPh sb="24" eb="25">
      <t>ニン</t>
    </rPh>
    <rPh sb="25" eb="27">
      <t>イジョウ</t>
    </rPh>
    <rPh sb="29" eb="30">
      <t>ニン</t>
    </rPh>
    <rPh sb="30" eb="32">
      <t>イカ</t>
    </rPh>
    <rPh sb="35" eb="38">
      <t>リヨウシャ</t>
    </rPh>
    <rPh sb="38" eb="39">
      <t>スウ</t>
    </rPh>
    <rPh sb="42" eb="43">
      <t>ニン</t>
    </rPh>
    <rPh sb="43" eb="45">
      <t>イジョウ</t>
    </rPh>
    <phoneticPr fontId="1"/>
  </si>
  <si>
    <t>就労定着支援利用者数</t>
    <rPh sb="0" eb="2">
      <t>シュウロウ</t>
    </rPh>
    <rPh sb="2" eb="4">
      <t>テイチャク</t>
    </rPh>
    <rPh sb="4" eb="6">
      <t>シエン</t>
    </rPh>
    <rPh sb="6" eb="9">
      <t>リヨウシャ</t>
    </rPh>
    <rPh sb="9" eb="10">
      <t>スウ</t>
    </rPh>
    <phoneticPr fontId="1"/>
  </si>
  <si>
    <t>１　なし　２　職員欠如　３　定員超過　４　サビ管欠如　
５　身体拘束廃止未実施　６　虐待防止措置未実施　
７　業務継続計画未策定　８　情報公表未報告</t>
    <rPh sb="7" eb="9">
      <t>ショクイン</t>
    </rPh>
    <rPh sb="9" eb="11">
      <t>ケツジョ</t>
    </rPh>
    <rPh sb="14" eb="16">
      <t>テイイン</t>
    </rPh>
    <rPh sb="16" eb="18">
      <t>チョウカ</t>
    </rPh>
    <rPh sb="23" eb="24">
      <t>カン</t>
    </rPh>
    <rPh sb="24" eb="26">
      <t>ケツジョ</t>
    </rPh>
    <phoneticPr fontId="2"/>
  </si>
  <si>
    <t>ピアサポート実施加算</t>
    <rPh sb="6" eb="8">
      <t>ジッシ</t>
    </rPh>
    <rPh sb="8" eb="10">
      <t>カサン</t>
    </rPh>
    <phoneticPr fontId="2"/>
  </si>
  <si>
    <t>社会生活支援</t>
  </si>
  <si>
    <t>　１．なし　　　　２．Ⅰ　　　　３．Ⅱ</t>
    <phoneticPr fontId="2"/>
  </si>
  <si>
    <t>重度者支援体制</t>
    <rPh sb="0" eb="2">
      <t>ジュウド</t>
    </rPh>
    <rPh sb="2" eb="3">
      <t>シャ</t>
    </rPh>
    <rPh sb="3" eb="5">
      <t>シエン</t>
    </rPh>
    <rPh sb="5" eb="7">
      <t>タイセイ</t>
    </rPh>
    <phoneticPr fontId="2"/>
  </si>
  <si>
    <t>目標工賃達成加算対象</t>
    <rPh sb="0" eb="2">
      <t>モクヒョウ</t>
    </rPh>
    <rPh sb="2" eb="4">
      <t>コウチン</t>
    </rPh>
    <rPh sb="4" eb="6">
      <t>タッセイ</t>
    </rPh>
    <rPh sb="6" eb="8">
      <t>カサン</t>
    </rPh>
    <rPh sb="8" eb="10">
      <t>タイショウ</t>
    </rPh>
    <phoneticPr fontId="2"/>
  </si>
  <si>
    <t>目標工賃達成指導員配置</t>
    <rPh sb="0" eb="2">
      <t>モクヒョウ</t>
    </rPh>
    <rPh sb="2" eb="4">
      <t>コウチン</t>
    </rPh>
    <rPh sb="4" eb="6">
      <t>タッセイ</t>
    </rPh>
    <rPh sb="6" eb="9">
      <t>シドウイン</t>
    </rPh>
    <rPh sb="9" eb="11">
      <t>ハイチ</t>
    </rPh>
    <phoneticPr fontId="2"/>
  </si>
  <si>
    <t>就労定着者数（　 　　　　　 人）</t>
    <rPh sb="0" eb="2">
      <t>シュウロウ</t>
    </rPh>
    <rPh sb="2" eb="4">
      <t>テイチャク</t>
    </rPh>
    <rPh sb="4" eb="5">
      <t>シャ</t>
    </rPh>
    <rPh sb="5" eb="6">
      <t>スウ</t>
    </rPh>
    <rPh sb="15" eb="16">
      <t>ニン</t>
    </rPh>
    <phoneticPr fontId="71"/>
  </si>
  <si>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1"/>
  </si>
  <si>
    <t>就労移行支援体制</t>
    <rPh sb="0" eb="2">
      <t>シュウロウ</t>
    </rPh>
    <rPh sb="2" eb="4">
      <t>イコウ</t>
    </rPh>
    <rPh sb="4" eb="6">
      <t>シエン</t>
    </rPh>
    <rPh sb="6" eb="8">
      <t>タイセイ</t>
    </rPh>
    <phoneticPr fontId="2"/>
  </si>
  <si>
    <t>　１．平均工賃月額が４万５千円以上
　２．平均工賃月額が３万５千円以上４万５千円未満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phoneticPr fontId="1"/>
  </si>
  <si>
    <t>平均工賃月額区分（※8）</t>
    <phoneticPr fontId="1"/>
  </si>
  <si>
    <t xml:space="preserve">１．Ⅱ型(7.5:1)
２．Ⅲ型(10:1)
３．Ⅰ型(6:1)
</t>
    <phoneticPr fontId="2"/>
  </si>
  <si>
    <t>１．21人以上40人以下
２．41人以上60人以下
３．61人以上80人以下
４．81人以上
５．20人以下</t>
    <phoneticPr fontId="2"/>
  </si>
  <si>
    <t>１ なし　　　２ 減額（　　　　　円）　　３ 免除</t>
    <rPh sb="9" eb="11">
      <t>ゲンガク</t>
    </rPh>
    <rPh sb="17" eb="18">
      <t>エン</t>
    </rPh>
    <rPh sb="23" eb="25">
      <t>メンジョ</t>
    </rPh>
    <phoneticPr fontId="2"/>
  </si>
  <si>
    <t>就労継続A型利用者負担減免</t>
    <rPh sb="0" eb="2">
      <t>シュウロウ</t>
    </rPh>
    <rPh sb="2" eb="4">
      <t>ケイゾク</t>
    </rPh>
    <rPh sb="5" eb="6">
      <t>ガタ</t>
    </rPh>
    <rPh sb="6" eb="9">
      <t>リヨウシャ</t>
    </rPh>
    <rPh sb="9" eb="11">
      <t>フタン</t>
    </rPh>
    <rPh sb="11" eb="13">
      <t>ゲンメン</t>
    </rPh>
    <phoneticPr fontId="2"/>
  </si>
  <si>
    <t>１ なし　２ 職員欠如　３ 定員超過　４ サビ管欠如　
５ 自己評価未公表　６ 身体拘束廃止未実施　７ 虐待防止措置未実施　
８ 業務継続計画未策定　　９ 情報公表未報告</t>
    <rPh sb="7" eb="9">
      <t>ショクイン</t>
    </rPh>
    <rPh sb="9" eb="11">
      <t>ケツジョ</t>
    </rPh>
    <rPh sb="14" eb="16">
      <t>テイイン</t>
    </rPh>
    <rPh sb="16" eb="18">
      <t>チョウカ</t>
    </rPh>
    <rPh sb="23" eb="24">
      <t>カン</t>
    </rPh>
    <rPh sb="24" eb="26">
      <t>ケツジョ</t>
    </rPh>
    <rPh sb="30" eb="32">
      <t>ジコ</t>
    </rPh>
    <rPh sb="32" eb="34">
      <t>ヒョウカ</t>
    </rPh>
    <rPh sb="34" eb="37">
      <t>ミコウヒョウ</t>
    </rPh>
    <phoneticPr fontId="2"/>
  </si>
  <si>
    <t>賃金向上達成指導員配置</t>
    <rPh sb="0" eb="2">
      <t>チンギン</t>
    </rPh>
    <rPh sb="2" eb="4">
      <t>コウジョウ</t>
    </rPh>
    <rPh sb="4" eb="6">
      <t>タッセイ</t>
    </rPh>
    <rPh sb="6" eb="9">
      <t>シドウイン</t>
    </rPh>
    <rPh sb="9" eb="11">
      <t>ハイチ</t>
    </rPh>
    <phoneticPr fontId="1"/>
  </si>
  <si>
    <t>　１．なし　　　２．Ⅰ　　　３．Ⅱ</t>
    <phoneticPr fontId="2"/>
  </si>
  <si>
    <t>就労定着者数（　　　　　　）</t>
    <phoneticPr fontId="71"/>
  </si>
  <si>
    <t>就労移行支援体制（就労定着者数）</t>
    <rPh sb="0" eb="2">
      <t>シュウロウ</t>
    </rPh>
    <rPh sb="2" eb="4">
      <t>イコウ</t>
    </rPh>
    <rPh sb="4" eb="6">
      <t>シエン</t>
    </rPh>
    <rPh sb="6" eb="8">
      <t>タイセイ</t>
    </rPh>
    <phoneticPr fontId="1"/>
  </si>
  <si>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phoneticPr fontId="1"/>
  </si>
  <si>
    <t>評価点区分（※8）</t>
    <rPh sb="0" eb="2">
      <t>ヒョウカ</t>
    </rPh>
    <rPh sb="2" eb="3">
      <t>テン</t>
    </rPh>
    <rPh sb="3" eb="5">
      <t>クブン</t>
    </rPh>
    <phoneticPr fontId="1"/>
  </si>
  <si>
    <t>１ Ⅰ型(7.5:1)
２ Ⅱ型(10:1)</t>
    <phoneticPr fontId="2"/>
  </si>
  <si>
    <t>１ なし　２ 職員欠如　３ 定員超過　４ 標準期間超過　
５　サビ管欠如　６　身体拘束廃止未実施　７　虐待防止措置未実施　８　業務継続計画未策定　９　情報公表未報告　</t>
    <rPh sb="7" eb="9">
      <t>ショクイン</t>
    </rPh>
    <rPh sb="9" eb="11">
      <t>ケツジョ</t>
    </rPh>
    <rPh sb="14" eb="16">
      <t>テイイン</t>
    </rPh>
    <rPh sb="16" eb="18">
      <t>チョウカ</t>
    </rPh>
    <rPh sb="21" eb="23">
      <t>ヒョウジュン</t>
    </rPh>
    <rPh sb="23" eb="25">
      <t>キカン</t>
    </rPh>
    <rPh sb="25" eb="27">
      <t>チョウカ</t>
    </rPh>
    <rPh sb="33" eb="34">
      <t>カン</t>
    </rPh>
    <rPh sb="34" eb="36">
      <t>ケツジョ</t>
    </rPh>
    <phoneticPr fontId="2"/>
  </si>
  <si>
    <t>１ なし　　２ 職員欠如　　３ 定員超過　　４ 標準期間超過　
５　サビ管欠如　６　身体拘束廃止未実施　７　虐待防止措置未実施　８　業務継続計画未策定　　９　情報公表未報告　</t>
    <rPh sb="8" eb="10">
      <t>ショクイン</t>
    </rPh>
    <rPh sb="10" eb="12">
      <t>ケツジョ</t>
    </rPh>
    <rPh sb="16" eb="18">
      <t>テイイン</t>
    </rPh>
    <rPh sb="18" eb="20">
      <t>チョウカ</t>
    </rPh>
    <rPh sb="24" eb="26">
      <t>ヒョウジュン</t>
    </rPh>
    <rPh sb="26" eb="28">
      <t>キカン</t>
    </rPh>
    <rPh sb="28" eb="30">
      <t>チョウカ</t>
    </rPh>
    <rPh sb="36" eb="37">
      <t>カン</t>
    </rPh>
    <rPh sb="37" eb="39">
      <t>ケツジョ</t>
    </rPh>
    <phoneticPr fontId="2"/>
  </si>
  <si>
    <t>１　なし　　　　２　宿直体制　　　　３　夜勤体制</t>
    <phoneticPr fontId="2"/>
  </si>
  <si>
    <t>精神障害者退院支援施設</t>
    <rPh sb="0" eb="5">
      <t>セイシン</t>
    </rPh>
    <rPh sb="5" eb="7">
      <t>タイイン</t>
    </rPh>
    <rPh sb="7" eb="9">
      <t>シエン</t>
    </rPh>
    <rPh sb="9" eb="11">
      <t>シセツ</t>
    </rPh>
    <phoneticPr fontId="2"/>
  </si>
  <si>
    <t>１　なし　　　２　あり（研修修了証の写しの添付要）</t>
    <rPh sb="21" eb="23">
      <t>テンプ</t>
    </rPh>
    <rPh sb="23" eb="24">
      <t>ヨウ</t>
    </rPh>
    <phoneticPr fontId="2"/>
  </si>
  <si>
    <t>移行準備支援体制</t>
    <rPh sb="0" eb="2">
      <t>イコウ</t>
    </rPh>
    <rPh sb="2" eb="4">
      <t>ジュンビ</t>
    </rPh>
    <rPh sb="4" eb="6">
      <t>シエン</t>
    </rPh>
    <rPh sb="6" eb="8">
      <t>タイセイ</t>
    </rPh>
    <phoneticPr fontId="2"/>
  </si>
  <si>
    <t>社会生活支援</t>
    <phoneticPr fontId="2"/>
  </si>
  <si>
    <t>　１　就職後６月以上定着率が５割以上
　２　就職後６月以上定着率が４割以上５割未満
　３　就職後６月以上定着率が３割以上４割未満
　４　就職後６月以上定着率が２割以上３割未満
　５　就職後６月以上定着率が１割以上２割未満
　６　就職後６月以上定着率が０割超１割未満
　７　就職後６月以上定着率が０
　８　なし（経過措置対象）</t>
    <phoneticPr fontId="2"/>
  </si>
  <si>
    <t>就労定着率区分</t>
    <rPh sb="0" eb="2">
      <t>シュウロウ</t>
    </rPh>
    <rPh sb="2" eb="4">
      <t>テイチャク</t>
    </rPh>
    <rPh sb="4" eb="5">
      <t>リツ</t>
    </rPh>
    <rPh sb="5" eb="7">
      <t>クブン</t>
    </rPh>
    <phoneticPr fontId="2"/>
  </si>
  <si>
    <t>[施設区分]
１ 一般型
２ 資格取得型</t>
    <rPh sb="1" eb="3">
      <t>シセツ</t>
    </rPh>
    <rPh sb="3" eb="5">
      <t>クブン</t>
    </rPh>
    <phoneticPr fontId="2"/>
  </si>
  <si>
    <t>１　なし　　２　職員欠如　　３　定員超過　　４　標準期間超過　　５　サビ管欠如　６　身体拘束廃止未実施　７　虐待防止措置未実施　８　業務継続計画未策定　９　情報公表未報告　</t>
    <rPh sb="8" eb="10">
      <t>ショクイン</t>
    </rPh>
    <rPh sb="10" eb="12">
      <t>ケツジョ</t>
    </rPh>
    <rPh sb="16" eb="18">
      <t>テイイン</t>
    </rPh>
    <rPh sb="18" eb="20">
      <t>チョウカ</t>
    </rPh>
    <rPh sb="24" eb="26">
      <t>ヒョウジュン</t>
    </rPh>
    <rPh sb="26" eb="28">
      <t>キカン</t>
    </rPh>
    <rPh sb="28" eb="30">
      <t>チョウカ</t>
    </rPh>
    <rPh sb="36" eb="37">
      <t>カン</t>
    </rPh>
    <rPh sb="37" eb="39">
      <t>ケツジョ</t>
    </rPh>
    <phoneticPr fontId="2"/>
  </si>
  <si>
    <t>１　なし　　２　職員欠如　　３　定員超過　　４　標準期間超過
５ サビ管欠如　　６ 身体拘束廃止未実施　　７ 虐待防止措置未実施
８ 業務継続計画未策定　　９ 情報公表未報告　</t>
    <rPh sb="8" eb="10">
      <t>ショクイン</t>
    </rPh>
    <rPh sb="10" eb="12">
      <t>ケツジョ</t>
    </rPh>
    <rPh sb="16" eb="18">
      <t>テイイン</t>
    </rPh>
    <rPh sb="18" eb="20">
      <t>チョウカ</t>
    </rPh>
    <rPh sb="24" eb="26">
      <t>ヒョウジュン</t>
    </rPh>
    <rPh sb="26" eb="28">
      <t>キカン</t>
    </rPh>
    <rPh sb="28" eb="30">
      <t>チョウカ</t>
    </rPh>
    <rPh sb="35" eb="36">
      <t>カン</t>
    </rPh>
    <rPh sb="36" eb="38">
      <t>ケツジョ</t>
    </rPh>
    <phoneticPr fontId="2"/>
  </si>
  <si>
    <t>地域移行支援体制強化</t>
    <phoneticPr fontId="2"/>
  </si>
  <si>
    <t>継続就労者数（　　　　　　）</t>
    <rPh sb="0" eb="2">
      <t>ケイゾク</t>
    </rPh>
    <rPh sb="2" eb="4">
      <t>シュウロウ</t>
    </rPh>
    <rPh sb="4" eb="5">
      <t>シャ</t>
    </rPh>
    <rPh sb="5" eb="6">
      <t>スウ</t>
    </rPh>
    <phoneticPr fontId="71"/>
  </si>
  <si>
    <t>就労移行支援体制（継続就労者数）</t>
    <rPh sb="0" eb="2">
      <t>シュウロウ</t>
    </rPh>
    <rPh sb="2" eb="4">
      <t>イコウ</t>
    </rPh>
    <rPh sb="4" eb="6">
      <t>シエン</t>
    </rPh>
    <rPh sb="6" eb="8">
      <t>タイセイ</t>
    </rPh>
    <rPh sb="9" eb="11">
      <t>ケイゾク</t>
    </rPh>
    <rPh sb="11" eb="13">
      <t>シュウロウ</t>
    </rPh>
    <rPh sb="13" eb="14">
      <t>シャ</t>
    </rPh>
    <rPh sb="14" eb="15">
      <t>スウ</t>
    </rPh>
    <phoneticPr fontId="1"/>
  </si>
  <si>
    <t>就労移行支援体制</t>
    <rPh sb="0" eb="2">
      <t>シュウロウ</t>
    </rPh>
    <rPh sb="2" eb="4">
      <t>イコウ</t>
    </rPh>
    <rPh sb="4" eb="6">
      <t>シエン</t>
    </rPh>
    <rPh sb="6" eb="8">
      <t>タイセイ</t>
    </rPh>
    <phoneticPr fontId="1"/>
  </si>
  <si>
    <t>強度行動障害者地域移行体制</t>
    <rPh sb="0" eb="2">
      <t>キョウド</t>
    </rPh>
    <rPh sb="2" eb="4">
      <t>コウドウ</t>
    </rPh>
    <rPh sb="4" eb="7">
      <t>ショウガイシャ</t>
    </rPh>
    <rPh sb="7" eb="9">
      <t>チイキ</t>
    </rPh>
    <rPh sb="9" eb="11">
      <t>イコウ</t>
    </rPh>
    <phoneticPr fontId="1"/>
  </si>
  <si>
    <t>精神障害者地域移行体制</t>
    <rPh sb="0" eb="2">
      <t>セイシン</t>
    </rPh>
    <rPh sb="2" eb="5">
      <t>ショウガイシャ</t>
    </rPh>
    <rPh sb="5" eb="7">
      <t>チイキ</t>
    </rPh>
    <rPh sb="7" eb="9">
      <t>イコウ</t>
    </rPh>
    <phoneticPr fontId="1"/>
  </si>
  <si>
    <t>１．なし　　　２．Ⅰ　　　３．Ⅱ　　　４．Ⅲ　　　５．Ⅰ・Ⅱ
６．Ⅰ・Ⅲ　　　７．Ⅱ・Ⅲ　　　８．Ⅰ・Ⅱ・Ⅲ</t>
    <phoneticPr fontId="2"/>
  </si>
  <si>
    <t>夜間支援体制</t>
    <rPh sb="0" eb="2">
      <t>ヤカン</t>
    </rPh>
    <rPh sb="2" eb="4">
      <t>シエン</t>
    </rPh>
    <rPh sb="4" eb="6">
      <t>タイセイ</t>
    </rPh>
    <phoneticPr fontId="2"/>
  </si>
  <si>
    <t>地域移行支援体制強化</t>
    <rPh sb="0" eb="2">
      <t>チイキ</t>
    </rPh>
    <rPh sb="2" eb="4">
      <t>イコウ</t>
    </rPh>
    <rPh sb="4" eb="6">
      <t>シエン</t>
    </rPh>
    <rPh sb="6" eb="8">
      <t>タイセイ</t>
    </rPh>
    <rPh sb="8" eb="10">
      <t>キョウカ</t>
    </rPh>
    <phoneticPr fontId="2"/>
  </si>
  <si>
    <t>通勤者生活支援</t>
    <rPh sb="0" eb="3">
      <t>ツウキンシャ</t>
    </rPh>
    <rPh sb="3" eb="5">
      <t>セイカツ</t>
    </rPh>
    <rPh sb="5" eb="7">
      <t>シエン</t>
    </rPh>
    <phoneticPr fontId="2"/>
  </si>
  <si>
    <t>地域生活移行個別支援</t>
    <rPh sb="0" eb="2">
      <t>チイキ</t>
    </rPh>
    <rPh sb="2" eb="4">
      <t>セイカツ</t>
    </rPh>
    <rPh sb="4" eb="6">
      <t>イコウ</t>
    </rPh>
    <rPh sb="6" eb="8">
      <t>コベツ</t>
    </rPh>
    <rPh sb="8" eb="10">
      <t>シエン</t>
    </rPh>
    <phoneticPr fontId="2"/>
  </si>
  <si>
    <t>１　なし　　　　　２　あり（常勤換算1.0以上）</t>
    <rPh sb="14" eb="16">
      <t>ジョウキン</t>
    </rPh>
    <rPh sb="16" eb="18">
      <t>カンサン</t>
    </rPh>
    <rPh sb="21" eb="23">
      <t>イジョウ</t>
    </rPh>
    <phoneticPr fontId="2"/>
  </si>
  <si>
    <t>看護職員配置（Ⅱ）</t>
    <rPh sb="0" eb="2">
      <t>カンゴ</t>
    </rPh>
    <rPh sb="2" eb="4">
      <t>ショクイン</t>
    </rPh>
    <rPh sb="4" eb="6">
      <t>ハイチ</t>
    </rPh>
    <phoneticPr fontId="2"/>
  </si>
  <si>
    <t>１　なし　　２　職員欠如　　３　定員超過　　４　標準期間超過　　５　サビ管欠如　６　身体拘束廃止未実施（障害者支援施設以外）　７　身体拘束廃止未実施（障害者支援施設）　８　虐待防止措置未実施　９　業務継続計画未策定　１０　情報公表未報告</t>
    <rPh sb="8" eb="10">
      <t>ショクイン</t>
    </rPh>
    <rPh sb="10" eb="12">
      <t>ケツジョ</t>
    </rPh>
    <rPh sb="16" eb="18">
      <t>テイイン</t>
    </rPh>
    <rPh sb="18" eb="20">
      <t>チョウカ</t>
    </rPh>
    <rPh sb="24" eb="26">
      <t>ヒョウジュン</t>
    </rPh>
    <rPh sb="26" eb="28">
      <t>キカン</t>
    </rPh>
    <rPh sb="28" eb="30">
      <t>チョウカ</t>
    </rPh>
    <rPh sb="36" eb="37">
      <t>カン</t>
    </rPh>
    <rPh sb="37" eb="39">
      <t>ケツジョ</t>
    </rPh>
    <phoneticPr fontId="2"/>
  </si>
  <si>
    <t>１　なし　　２　職員欠如　　３　定員超過　　４　標準期間超過　　５　サビ管欠如　　６　身体拘束廃止未実施（障害者支援施設以外）　７ 身体拘束廃止未実施（障害者支援施設）　８ 虐待防止措置未実施　９ 業務継続計画未策定　　１０ 情報公表未報告</t>
    <rPh sb="8" eb="10">
      <t>ショクイン</t>
    </rPh>
    <rPh sb="10" eb="12">
      <t>ケツジョ</t>
    </rPh>
    <rPh sb="16" eb="18">
      <t>テイイン</t>
    </rPh>
    <rPh sb="18" eb="20">
      <t>チョウカ</t>
    </rPh>
    <rPh sb="24" eb="26">
      <t>ヒョウジュン</t>
    </rPh>
    <rPh sb="26" eb="28">
      <t>キカン</t>
    </rPh>
    <rPh sb="28" eb="30">
      <t>チョウカ</t>
    </rPh>
    <rPh sb="36" eb="37">
      <t>カン</t>
    </rPh>
    <rPh sb="37" eb="39">
      <t>ケツジョ</t>
    </rPh>
    <phoneticPr fontId="2"/>
  </si>
  <si>
    <t>　１．なし　　　　　　　２．あり</t>
    <phoneticPr fontId="2"/>
  </si>
  <si>
    <t>ピアサポート実施加算</t>
    <phoneticPr fontId="2"/>
  </si>
  <si>
    <t>（共生型自立訓練（生活訓練））サービス管理責任者配置等</t>
    <rPh sb="1" eb="4">
      <t>キョウセイガタ</t>
    </rPh>
    <rPh sb="4" eb="8">
      <t>ジリツクンレン</t>
    </rPh>
    <rPh sb="9" eb="11">
      <t>セイカツ</t>
    </rPh>
    <rPh sb="11" eb="13">
      <t>クンレン</t>
    </rPh>
    <rPh sb="19" eb="24">
      <t>カンリセキニンシャ</t>
    </rPh>
    <rPh sb="24" eb="26">
      <t>ハイチ</t>
    </rPh>
    <rPh sb="26" eb="27">
      <t>トウ</t>
    </rPh>
    <phoneticPr fontId="2"/>
  </si>
  <si>
    <t>１　なし　　　２　宿直体制　　　３　夜勤体制</t>
    <phoneticPr fontId="2"/>
  </si>
  <si>
    <t>就労定着者数（　 　　　　 人）</t>
    <rPh sb="0" eb="2">
      <t>シュウロウ</t>
    </rPh>
    <rPh sb="2" eb="4">
      <t>テイチャク</t>
    </rPh>
    <rPh sb="4" eb="5">
      <t>シャ</t>
    </rPh>
    <rPh sb="5" eb="6">
      <t>スウ</t>
    </rPh>
    <rPh sb="14" eb="15">
      <t>ニン</t>
    </rPh>
    <phoneticPr fontId="71"/>
  </si>
  <si>
    <t>個別計画訓練支援加算</t>
    <rPh sb="0" eb="2">
      <t>コベツ</t>
    </rPh>
    <rPh sb="2" eb="4">
      <t>ケイカク</t>
    </rPh>
    <rPh sb="4" eb="6">
      <t>クンレン</t>
    </rPh>
    <rPh sb="6" eb="8">
      <t>シエン</t>
    </rPh>
    <rPh sb="8" eb="10">
      <t>カサン</t>
    </rPh>
    <phoneticPr fontId="71"/>
  </si>
  <si>
    <t>１　なし　　　２　宿直体制　　　３　夜勤体制</t>
    <rPh sb="9" eb="11">
      <t>シュクチョク</t>
    </rPh>
    <rPh sb="11" eb="13">
      <t>タイセイ</t>
    </rPh>
    <rPh sb="18" eb="20">
      <t>ヤキン</t>
    </rPh>
    <rPh sb="20" eb="22">
      <t>タイセイ</t>
    </rPh>
    <phoneticPr fontId="2"/>
  </si>
  <si>
    <t>短期滞在</t>
    <rPh sb="0" eb="2">
      <t>タンキ</t>
    </rPh>
    <rPh sb="2" eb="4">
      <t>タイザイ</t>
    </rPh>
    <phoneticPr fontId="2"/>
  </si>
  <si>
    <t>１　なし　　　　　２　あり（訪問支援員配置）</t>
    <rPh sb="14" eb="16">
      <t>ホウモン</t>
    </rPh>
    <rPh sb="16" eb="19">
      <t>シエンイン</t>
    </rPh>
    <rPh sb="19" eb="21">
      <t>ハイチ</t>
    </rPh>
    <phoneticPr fontId="2"/>
  </si>
  <si>
    <t>訪問訓練</t>
    <rPh sb="0" eb="2">
      <t>ホウモン</t>
    </rPh>
    <rPh sb="2" eb="4">
      <t>クンレン</t>
    </rPh>
    <phoneticPr fontId="2"/>
  </si>
  <si>
    <t>１　なし　　　　　２　あり（常勤換算1.0以上）</t>
    <phoneticPr fontId="2"/>
  </si>
  <si>
    <t>看護職員配置（Ⅰ）</t>
    <rPh sb="0" eb="2">
      <t>カンゴ</t>
    </rPh>
    <rPh sb="2" eb="4">
      <t>ショクイン</t>
    </rPh>
    <rPh sb="4" eb="6">
      <t>ハイチ</t>
    </rPh>
    <phoneticPr fontId="2"/>
  </si>
  <si>
    <t>１　なし　　２　職員欠如　　３　定員超過　　４　標準期間超過　　
５　サビ管欠如　６　身体拘束廃止未実施（障害者支援施設以外）　
７ 身体拘束廃止未実施（障害者支援施設）　８ 虐待防止措置未実施　
９ 業務継続計画未策定　１０　情報公表未報告</t>
    <rPh sb="8" eb="10">
      <t>ショクイン</t>
    </rPh>
    <rPh sb="10" eb="12">
      <t>ケツジョ</t>
    </rPh>
    <rPh sb="16" eb="18">
      <t>テイイン</t>
    </rPh>
    <rPh sb="18" eb="20">
      <t>チョウカ</t>
    </rPh>
    <rPh sb="24" eb="26">
      <t>ヒョウジュン</t>
    </rPh>
    <rPh sb="26" eb="28">
      <t>キカン</t>
    </rPh>
    <rPh sb="28" eb="30">
      <t>チョウカ</t>
    </rPh>
    <rPh sb="37" eb="38">
      <t>カン</t>
    </rPh>
    <rPh sb="38" eb="40">
      <t>ケツジョ</t>
    </rPh>
    <phoneticPr fontId="2"/>
  </si>
  <si>
    <t>（共生型自立訓練（機能訓練））サービス管理責任者配置等</t>
    <rPh sb="1" eb="4">
      <t>キョウセイガタ</t>
    </rPh>
    <rPh sb="4" eb="8">
      <t>ジリツクンレン</t>
    </rPh>
    <rPh sb="9" eb="11">
      <t>キノウ</t>
    </rPh>
    <rPh sb="11" eb="13">
      <t>クンレン</t>
    </rPh>
    <rPh sb="19" eb="24">
      <t>カンリセキニンシャ</t>
    </rPh>
    <rPh sb="24" eb="26">
      <t>ハイチ</t>
    </rPh>
    <rPh sb="26" eb="27">
      <t>トウ</t>
    </rPh>
    <phoneticPr fontId="2"/>
  </si>
  <si>
    <t>就労定着者数（　　　　 　 人）</t>
    <rPh sb="0" eb="2">
      <t>シュウロウ</t>
    </rPh>
    <rPh sb="2" eb="4">
      <t>テイチャク</t>
    </rPh>
    <rPh sb="4" eb="5">
      <t>シャ</t>
    </rPh>
    <rPh sb="5" eb="6">
      <t>スウ</t>
    </rPh>
    <rPh sb="14" eb="15">
      <t>ニン</t>
    </rPh>
    <phoneticPr fontId="71"/>
  </si>
  <si>
    <t>視覚障害機能訓練専門職員配置</t>
    <rPh sb="0" eb="2">
      <t>シカク</t>
    </rPh>
    <rPh sb="2" eb="4">
      <t>ショウガイ</t>
    </rPh>
    <rPh sb="4" eb="6">
      <t>キノウ</t>
    </rPh>
    <rPh sb="6" eb="8">
      <t>クンレン</t>
    </rPh>
    <rPh sb="8" eb="10">
      <t>センモン</t>
    </rPh>
    <rPh sb="10" eb="12">
      <t>ショクイン</t>
    </rPh>
    <rPh sb="12" eb="14">
      <t>ハイチ</t>
    </rPh>
    <phoneticPr fontId="2"/>
  </si>
  <si>
    <t>リハビリテーション加算</t>
    <rPh sb="9" eb="11">
      <t>カサン</t>
    </rPh>
    <phoneticPr fontId="2"/>
  </si>
  <si>
    <t>訓練等給付</t>
    <rPh sb="0" eb="3">
      <t>クンレントウ</t>
    </rPh>
    <rPh sb="3" eb="5">
      <t>キュウフ</t>
    </rPh>
    <phoneticPr fontId="2"/>
  </si>
  <si>
    <t>１ なし　　２ 常勤栄養士未配置　　３　栄養士未配置
４ 職員欠如　　５ 定員超過　　６　身体拘束廃止未実施
７　虐待防止措置未実施　　８ 業務継続計画未策定　　
９ 情報公表未報告　１０ 地域移行等意向確認体制未整備（※12）</t>
    <rPh sb="8" eb="10">
      <t>ジョウキン</t>
    </rPh>
    <rPh sb="10" eb="13">
      <t>エイヨウシ</t>
    </rPh>
    <rPh sb="13" eb="14">
      <t>ミ</t>
    </rPh>
    <rPh sb="14" eb="16">
      <t>ハイチ</t>
    </rPh>
    <rPh sb="20" eb="23">
      <t>エイヨウシ</t>
    </rPh>
    <rPh sb="23" eb="24">
      <t>マ</t>
    </rPh>
    <rPh sb="24" eb="26">
      <t>ハイチ</t>
    </rPh>
    <rPh sb="29" eb="31">
      <t>ショクイン</t>
    </rPh>
    <rPh sb="31" eb="33">
      <t>ケツジョ</t>
    </rPh>
    <rPh sb="37" eb="39">
      <t>テイイン</t>
    </rPh>
    <rPh sb="39" eb="41">
      <t>チョウカ</t>
    </rPh>
    <phoneticPr fontId="2"/>
  </si>
  <si>
    <t>中核的人材配置体制</t>
    <rPh sb="0" eb="3">
      <t>チュウカクテキ</t>
    </rPh>
    <rPh sb="3" eb="5">
      <t>ジンザイ</t>
    </rPh>
    <rPh sb="5" eb="7">
      <t>ハイチ</t>
    </rPh>
    <rPh sb="7" eb="9">
      <t>タイセイ</t>
    </rPh>
    <phoneticPr fontId="2"/>
  </si>
  <si>
    <t>１．なし　　　２．Ⅰ　　　３．Ⅱ　　　４．Ⅰ・Ⅱ</t>
    <phoneticPr fontId="2"/>
  </si>
  <si>
    <t>障害者支援施設等感染対策向上体制</t>
    <rPh sb="0" eb="3">
      <t>ショウガイシャ</t>
    </rPh>
    <rPh sb="3" eb="5">
      <t>シエン</t>
    </rPh>
    <rPh sb="5" eb="7">
      <t>シセツ</t>
    </rPh>
    <rPh sb="7" eb="8">
      <t>トウ</t>
    </rPh>
    <rPh sb="8" eb="10">
      <t>カンセン</t>
    </rPh>
    <rPh sb="10" eb="12">
      <t>タイサク</t>
    </rPh>
    <rPh sb="12" eb="14">
      <t>コウジョウ</t>
    </rPh>
    <rPh sb="14" eb="16">
      <t>タイセイ</t>
    </rPh>
    <phoneticPr fontId="2"/>
  </si>
  <si>
    <t>定員減少数（　　　　　　）</t>
    <phoneticPr fontId="2"/>
  </si>
  <si>
    <t>地域移行支援体制（定員減少数）</t>
    <rPh sb="0" eb="2">
      <t>チイキ</t>
    </rPh>
    <rPh sb="2" eb="4">
      <t>イコウ</t>
    </rPh>
    <rPh sb="4" eb="6">
      <t>シエン</t>
    </rPh>
    <rPh sb="6" eb="8">
      <t>タイセイ</t>
    </rPh>
    <rPh sb="9" eb="11">
      <t>テイイン</t>
    </rPh>
    <rPh sb="11" eb="12">
      <t>ゲン</t>
    </rPh>
    <rPh sb="12" eb="14">
      <t>ショウスウ</t>
    </rPh>
    <phoneticPr fontId="2"/>
  </si>
  <si>
    <t>地域移行支援体制</t>
    <phoneticPr fontId="2"/>
  </si>
  <si>
    <t>口腔衛生管理体制</t>
    <rPh sb="0" eb="2">
      <t>コウクウ</t>
    </rPh>
    <rPh sb="2" eb="4">
      <t>エイセイ</t>
    </rPh>
    <rPh sb="4" eb="6">
      <t>カンリ</t>
    </rPh>
    <rPh sb="6" eb="8">
      <t>タイセイ</t>
    </rPh>
    <phoneticPr fontId="2"/>
  </si>
  <si>
    <t>１を超えて配置した看護職員配置数（　　　　　　）</t>
    <phoneticPr fontId="2"/>
  </si>
  <si>
    <t>夜間看護体制（看護職員配置数）（※14）</t>
    <phoneticPr fontId="2"/>
  </si>
  <si>
    <t>夜間看護体制</t>
    <phoneticPr fontId="2"/>
  </si>
  <si>
    <t>重度障害者支援Ⅱ・Ⅲ体制</t>
    <rPh sb="0" eb="2">
      <t>ジュウド</t>
    </rPh>
    <rPh sb="2" eb="5">
      <t>ショウガイシャ</t>
    </rPh>
    <rPh sb="5" eb="7">
      <t>シエン</t>
    </rPh>
    <phoneticPr fontId="2"/>
  </si>
  <si>
    <t>１　なし　　　　２ Ⅰ型(基本)　　　　３ Ⅰ型(重度)</t>
    <rPh sb="11" eb="12">
      <t>ガタ</t>
    </rPh>
    <rPh sb="13" eb="15">
      <t>キホン</t>
    </rPh>
    <rPh sb="23" eb="24">
      <t>ガタ</t>
    </rPh>
    <rPh sb="25" eb="27">
      <t>ジュウド</t>
    </rPh>
    <phoneticPr fontId="2"/>
  </si>
  <si>
    <t>重度障害者支援Ⅰ体制</t>
    <rPh sb="0" eb="2">
      <t>ジュウド</t>
    </rPh>
    <rPh sb="2" eb="5">
      <t>ショウガイシャ</t>
    </rPh>
    <rPh sb="5" eb="7">
      <t>シエン</t>
    </rPh>
    <phoneticPr fontId="2"/>
  </si>
  <si>
    <t>夜勤職員配置体制</t>
    <rPh sb="0" eb="2">
      <t>ヤキン</t>
    </rPh>
    <rPh sb="2" eb="4">
      <t>ショクイン</t>
    </rPh>
    <rPh sb="4" eb="6">
      <t>ハイチ</t>
    </rPh>
    <rPh sb="6" eb="8">
      <t>タイセイ</t>
    </rPh>
    <phoneticPr fontId="2"/>
  </si>
  <si>
    <t>１．40人以下
４．81人以上
５．41人以上50人以下
６．51人以上60人以下
７．61人以上70人以下
８．71人以上80人以下</t>
    <phoneticPr fontId="2"/>
  </si>
  <si>
    <t>１ なし　　２ 職員欠如　　３ 定員超過　　４ 大規模　
５ 身体拘束廃止未実施　　６ 虐待防止措置未実施　
７ 業務継続計画未策定　　８ 情報公表未報告</t>
    <rPh sb="8" eb="10">
      <t>ショクイン</t>
    </rPh>
    <rPh sb="10" eb="12">
      <t>ケツジョ</t>
    </rPh>
    <rPh sb="16" eb="18">
      <t>テイイン</t>
    </rPh>
    <rPh sb="18" eb="20">
      <t>チョウカ</t>
    </rPh>
    <rPh sb="24" eb="27">
      <t>ダイキボ</t>
    </rPh>
    <phoneticPr fontId="2"/>
  </si>
  <si>
    <t>中核的人材配置体制</t>
    <phoneticPr fontId="2"/>
  </si>
  <si>
    <t>重度障害者支援加算（強度行動障害）</t>
    <rPh sb="0" eb="2">
      <t>ジュウド</t>
    </rPh>
    <rPh sb="2" eb="4">
      <t>ショウガイ</t>
    </rPh>
    <rPh sb="4" eb="5">
      <t>シャ</t>
    </rPh>
    <rPh sb="5" eb="7">
      <t>シエン</t>
    </rPh>
    <rPh sb="7" eb="9">
      <t>カサン</t>
    </rPh>
    <rPh sb="10" eb="12">
      <t>キョウド</t>
    </rPh>
    <rPh sb="12" eb="14">
      <t>コウドウ</t>
    </rPh>
    <rPh sb="14" eb="16">
      <t>ショウガイ</t>
    </rPh>
    <phoneticPr fontId="2"/>
  </si>
  <si>
    <t>１　なし　　　　　２　Ⅰ　　　　　３　Ⅱ</t>
    <phoneticPr fontId="2"/>
  </si>
  <si>
    <t>（共生型短期入所）福祉専門職員配置等</t>
    <rPh sb="1" eb="4">
      <t>キョウセイガタ</t>
    </rPh>
    <rPh sb="4" eb="6">
      <t>タンキ</t>
    </rPh>
    <rPh sb="6" eb="8">
      <t>ニュウショ</t>
    </rPh>
    <rPh sb="9" eb="11">
      <t>フクシ</t>
    </rPh>
    <rPh sb="11" eb="13">
      <t>センモン</t>
    </rPh>
    <rPh sb="13" eb="15">
      <t>ショクイン</t>
    </rPh>
    <rPh sb="15" eb="17">
      <t>ハイチ</t>
    </rPh>
    <rPh sb="17" eb="18">
      <t>トウ</t>
    </rPh>
    <phoneticPr fontId="2"/>
  </si>
  <si>
    <t>医療連携体制加算（Ⅸ）</t>
    <phoneticPr fontId="2"/>
  </si>
  <si>
    <t>常勤看護職員等配置</t>
    <rPh sb="0" eb="2">
      <t>ジョウキン</t>
    </rPh>
    <rPh sb="2" eb="4">
      <t>カンゴ</t>
    </rPh>
    <rPh sb="4" eb="6">
      <t>ショクイン</t>
    </rPh>
    <rPh sb="6" eb="7">
      <t>トウ</t>
    </rPh>
    <rPh sb="7" eb="9">
      <t>ハイチ</t>
    </rPh>
    <phoneticPr fontId="71"/>
  </si>
  <si>
    <t>１　なし　　　　２　その他栄養士　　　　３　常勤栄養士　
４　常勤管理栄養士</t>
    <rPh sb="12" eb="13">
      <t>タ</t>
    </rPh>
    <rPh sb="13" eb="16">
      <t>エイヨウシ</t>
    </rPh>
    <rPh sb="22" eb="24">
      <t>ジョウキン</t>
    </rPh>
    <rPh sb="24" eb="27">
      <t>エイヨウシ</t>
    </rPh>
    <rPh sb="31" eb="33">
      <t>ジョウキン</t>
    </rPh>
    <rPh sb="33" eb="35">
      <t>カンリ</t>
    </rPh>
    <rPh sb="35" eb="38">
      <t>エイヨウシ</t>
    </rPh>
    <phoneticPr fontId="2"/>
  </si>
  <si>
    <t>栄養士配置</t>
    <rPh sb="0" eb="3">
      <t>エイヨウシ</t>
    </rPh>
    <rPh sb="3" eb="5">
      <t>ハイチ</t>
    </rPh>
    <phoneticPr fontId="2"/>
  </si>
  <si>
    <t>単独型加算</t>
    <rPh sb="0" eb="2">
      <t>タンドク</t>
    </rPh>
    <rPh sb="2" eb="3">
      <t>ガタ</t>
    </rPh>
    <rPh sb="3" eb="5">
      <t>カサン</t>
    </rPh>
    <phoneticPr fontId="2"/>
  </si>
  <si>
    <t>[施設区分]
１　福祉型
２　医療型
３　福祉型（強化）</t>
    <rPh sb="1" eb="3">
      <t>シセツ</t>
    </rPh>
    <rPh sb="3" eb="5">
      <t>クブン</t>
    </rPh>
    <rPh sb="21" eb="24">
      <t>フクシガタ</t>
    </rPh>
    <rPh sb="25" eb="27">
      <t>キョウカ</t>
    </rPh>
    <phoneticPr fontId="2"/>
  </si>
  <si>
    <t>１ なし　　２ 定員81人(単位ごと)以上 　　３　医師未配置
４ 職員欠如　　５ 定員超過　　６ 開所時間（４時間未満）
７ 開所時間（４時間以上６時間未満）　８　短時間利用
９ サビ管欠如　１０ 身体拘束廃止未実施（障害者支援施設以外）
１１ 身体拘束廃止未実施（障害者支援施設）
１２ 虐待防止措置未実施　　１３ 業務継続計画未策定
１４ 情報公表未報告</t>
    <rPh sb="8" eb="10">
      <t>テイイン</t>
    </rPh>
    <rPh sb="12" eb="13">
      <t>ニン</t>
    </rPh>
    <rPh sb="14" eb="16">
      <t>タンイ</t>
    </rPh>
    <rPh sb="19" eb="21">
      <t>イジョウ</t>
    </rPh>
    <rPh sb="26" eb="28">
      <t>イシ</t>
    </rPh>
    <rPh sb="28" eb="29">
      <t>ミ</t>
    </rPh>
    <rPh sb="29" eb="31">
      <t>ハイチ</t>
    </rPh>
    <rPh sb="34" eb="36">
      <t>ショクイン</t>
    </rPh>
    <rPh sb="36" eb="38">
      <t>ケツジョ</t>
    </rPh>
    <rPh sb="42" eb="44">
      <t>テイイン</t>
    </rPh>
    <rPh sb="44" eb="46">
      <t>チョウカ</t>
    </rPh>
    <rPh sb="50" eb="52">
      <t>カイショ</t>
    </rPh>
    <rPh sb="52" eb="54">
      <t>ジカン</t>
    </rPh>
    <rPh sb="56" eb="58">
      <t>ジカン</t>
    </rPh>
    <rPh sb="58" eb="60">
      <t>ミマン</t>
    </rPh>
    <rPh sb="64" eb="66">
      <t>カイショ</t>
    </rPh>
    <rPh sb="66" eb="68">
      <t>ジカン</t>
    </rPh>
    <rPh sb="70" eb="74">
      <t>ジカンイジョウ</t>
    </rPh>
    <rPh sb="75" eb="77">
      <t>ジカン</t>
    </rPh>
    <rPh sb="77" eb="79">
      <t>ミマン</t>
    </rPh>
    <rPh sb="83" eb="86">
      <t>タンジカン</t>
    </rPh>
    <rPh sb="86" eb="88">
      <t>リヨウ</t>
    </rPh>
    <rPh sb="93" eb="94">
      <t>カン</t>
    </rPh>
    <rPh sb="94" eb="96">
      <t>ケツジョ</t>
    </rPh>
    <phoneticPr fontId="2"/>
  </si>
  <si>
    <t>栄養改善体制</t>
    <phoneticPr fontId="2"/>
  </si>
  <si>
    <t>重度障害者支援Ⅱ・Ⅲ体制</t>
    <phoneticPr fontId="2"/>
  </si>
  <si>
    <t>重度障害者支援Ⅰ体制</t>
    <rPh sb="0" eb="2">
      <t>ジュウド</t>
    </rPh>
    <rPh sb="2" eb="5">
      <t>ショウガイシャ</t>
    </rPh>
    <rPh sb="5" eb="7">
      <t>シエン</t>
    </rPh>
    <rPh sb="8" eb="10">
      <t>タイセイ</t>
    </rPh>
    <phoneticPr fontId="71"/>
  </si>
  <si>
    <t>看護職員常勤換算員数（　　　　　　）</t>
    <phoneticPr fontId="2"/>
  </si>
  <si>
    <t>常勤看護職員等配置（看護職員常勤換算員数）（※16）</t>
    <phoneticPr fontId="2"/>
  </si>
  <si>
    <t>常勤看護職員等配置</t>
    <phoneticPr fontId="2"/>
  </si>
  <si>
    <t>延長支援加算</t>
    <rPh sb="0" eb="2">
      <t>エンチョウ</t>
    </rPh>
    <rPh sb="2" eb="4">
      <t>シエン</t>
    </rPh>
    <rPh sb="4" eb="6">
      <t>カサン</t>
    </rPh>
    <phoneticPr fontId="2"/>
  </si>
  <si>
    <t>人員配置体制</t>
    <phoneticPr fontId="2"/>
  </si>
  <si>
    <t>　１．一般　　　　　　　２．小規模多機能</t>
    <phoneticPr fontId="2"/>
  </si>
  <si>
    <t>施設区分</t>
    <phoneticPr fontId="2"/>
  </si>
  <si>
    <t>１．Ⅱ型(1.7:1)
２．Ⅲ型(2:1)
３．Ⅳ型(2.5:1)
４．Ⅴ型(3:1)
５．Ⅵ型(3.5:1)
６．Ⅶ型(4:1)
７．Ⅷ型(4.5:1)
８．Ⅸ型(5:1)
９．Ⅹ型(5.5:1)
10．Ⅺ型(6:1)
11．Ⅰ型(1.5:1)</t>
    <phoneticPr fontId="2"/>
  </si>
  <si>
    <t>４．81人以上
６．21人以上30人以下
７．31人以上40人以下
８．41人以上50人以下
９．51人以上60人以下
１０．61人以上70人以下
１１．71人以上80人以下
１２．5人以下
１３．6人以上10人以下
１４．11人以上20人以下</t>
    <phoneticPr fontId="2"/>
  </si>
  <si>
    <t>４．81人以上
５．20人以下
６．21人以上30人以下
７．31人以上40人以下
８．41人以上50人以下
９．51人以上60人以下
１０．61人以上70人以下
１１．71人以上80人以下</t>
    <phoneticPr fontId="2"/>
  </si>
  <si>
    <t>１　なし　　２　職員欠如　　３　定員超過　４　サビ管欠如
５　身体拘束廃止未実施　６　虐待防止措置未実施　
７　業務継続計画未策定　８　情報公表未報告</t>
    <rPh sb="8" eb="10">
      <t>ショクイン</t>
    </rPh>
    <rPh sb="10" eb="12">
      <t>ケツジョ</t>
    </rPh>
    <rPh sb="16" eb="18">
      <t>テイイン</t>
    </rPh>
    <rPh sb="18" eb="20">
      <t>チョウカ</t>
    </rPh>
    <rPh sb="25" eb="28">
      <t>カンケツジョ</t>
    </rPh>
    <phoneticPr fontId="2"/>
  </si>
  <si>
    <t>人員配置体制</t>
  </si>
  <si>
    <t>特例対象（※３）</t>
    <rPh sb="0" eb="2">
      <t>トクレイ</t>
    </rPh>
    <rPh sb="2" eb="4">
      <t>タイショウ</t>
    </rPh>
    <phoneticPr fontId="2"/>
  </si>
  <si>
    <t>１．Ⅰ型
２．Ⅱ型
３．Ⅲ型
４．Ⅳ型
５．Ⅴ型</t>
    <phoneticPr fontId="2"/>
  </si>
  <si>
    <t>１．40人以下
２．41人以上60人以下
３．61人以上80人以下
４．81人以上</t>
    <phoneticPr fontId="2"/>
  </si>
  <si>
    <t>介護給付</t>
    <rPh sb="0" eb="2">
      <t>カイゴ</t>
    </rPh>
    <rPh sb="2" eb="4">
      <t>キュウフ</t>
    </rPh>
    <phoneticPr fontId="2"/>
  </si>
  <si>
    <t>１．Ｖ（１）　　２．Ｖ（２）　　３．Ｖ（３）　　４．Ｖ（４）
５．Ｖ（５）　　６．Ｖ（６）　　７．Ｖ（７）　　８．Ｖ（８）
９．Ｖ（９）　　　１０．Ｖ（１０）　　１１．Ｖ（１１）
１２．Ｖ（１２）　　１３．Ｖ（１３）　　１４．Ｖ（１４）</t>
    <phoneticPr fontId="2"/>
  </si>
  <si>
    <t>福祉・介護職員等処遇改善加算（Ⅴ）区分（※17 ※19）</t>
    <phoneticPr fontId="2"/>
  </si>
  <si>
    <t>福祉・介護職員等処遇改善加算対象（※16※18）</t>
    <rPh sb="0" eb="2">
      <t>フクシ</t>
    </rPh>
    <rPh sb="3" eb="5">
      <t>カイゴ</t>
    </rPh>
    <rPh sb="5" eb="7">
      <t>ショクイン</t>
    </rPh>
    <rPh sb="7" eb="8">
      <t>トウ</t>
    </rPh>
    <rPh sb="8" eb="10">
      <t>ショグウ</t>
    </rPh>
    <rPh sb="10" eb="12">
      <t>カイゼン</t>
    </rPh>
    <rPh sb="12" eb="14">
      <t>カサン</t>
    </rPh>
    <rPh sb="14" eb="16">
      <t>タイショウ</t>
    </rPh>
    <phoneticPr fontId="2"/>
  </si>
  <si>
    <t>１．なし　　　　　　　２．あり</t>
    <phoneticPr fontId="71"/>
  </si>
  <si>
    <t>高次脳機能障害者支援体制</t>
    <phoneticPr fontId="71"/>
  </si>
  <si>
    <t>１　非該当　　　　　　２　該当</t>
    <rPh sb="2" eb="5">
      <t>ヒガイトウ</t>
    </rPh>
    <rPh sb="13" eb="15">
      <t>ガイトウ</t>
    </rPh>
    <phoneticPr fontId="71"/>
  </si>
  <si>
    <t>地域生活支援拠点等</t>
    <rPh sb="6" eb="8">
      <t>キョテン</t>
    </rPh>
    <rPh sb="8" eb="9">
      <t>トウ</t>
    </rPh>
    <phoneticPr fontId="1"/>
  </si>
  <si>
    <t>指定管理者制度適用区分</t>
    <rPh sb="0" eb="2">
      <t>シテイ</t>
    </rPh>
    <rPh sb="2" eb="5">
      <t>カンリシャ</t>
    </rPh>
    <rPh sb="5" eb="7">
      <t>セイド</t>
    </rPh>
    <rPh sb="7" eb="9">
      <t>テキヨウ</t>
    </rPh>
    <rPh sb="9" eb="11">
      <t>クブン</t>
    </rPh>
    <phoneticPr fontId="71"/>
  </si>
  <si>
    <t>←この丸をコピーして貼り付けで加算の有無等を選択してください。</t>
  </si>
  <si>
    <t>（共生型）サービス管理責任者配置等（※７）</t>
    <rPh sb="1" eb="4">
      <t>キョウセイガタ</t>
    </rPh>
    <rPh sb="9" eb="11">
      <t>カンリ</t>
    </rPh>
    <rPh sb="11" eb="13">
      <t>セキニン</t>
    </rPh>
    <rPh sb="13" eb="14">
      <t>シャ</t>
    </rPh>
    <rPh sb="14" eb="16">
      <t>ハイチ</t>
    </rPh>
    <rPh sb="16" eb="17">
      <t>トウ</t>
    </rPh>
    <phoneticPr fontId="1"/>
  </si>
  <si>
    <t>共生型サービス対象区分</t>
    <rPh sb="0" eb="3">
      <t>キョウセイガタ</t>
    </rPh>
    <rPh sb="7" eb="9">
      <t>タイショウ</t>
    </rPh>
    <rPh sb="9" eb="11">
      <t>クブン</t>
    </rPh>
    <phoneticPr fontId="71"/>
  </si>
  <si>
    <t>利用日数の特例</t>
    <rPh sb="0" eb="2">
      <t>リヨウ</t>
    </rPh>
    <rPh sb="2" eb="4">
      <t>ニッスウ</t>
    </rPh>
    <rPh sb="5" eb="7">
      <t>トクレイ</t>
    </rPh>
    <phoneticPr fontId="2"/>
  </si>
  <si>
    <t>視覚・聴覚等支援体制</t>
    <rPh sb="0" eb="2">
      <t>シカク</t>
    </rPh>
    <rPh sb="3" eb="5">
      <t>チョウカク</t>
    </rPh>
    <rPh sb="5" eb="6">
      <t>トウ</t>
    </rPh>
    <rPh sb="6" eb="8">
      <t>シエン</t>
    </rPh>
    <rPh sb="8" eb="10">
      <t>タイセイ</t>
    </rPh>
    <phoneticPr fontId="2"/>
  </si>
  <si>
    <t>１　なし　　　　　３　Ⅰ　　　　　４　Ⅱ</t>
    <phoneticPr fontId="2"/>
  </si>
  <si>
    <t>送迎体制</t>
    <rPh sb="0" eb="2">
      <t>ソウゲイ</t>
    </rPh>
    <rPh sb="2" eb="4">
      <t>タイセイ</t>
    </rPh>
    <phoneticPr fontId="2"/>
  </si>
  <si>
    <t>食事提供体制</t>
    <rPh sb="0" eb="2">
      <t>ショクジ</t>
    </rPh>
    <rPh sb="2" eb="4">
      <t>テイキョウ</t>
    </rPh>
    <rPh sb="4" eb="6">
      <t>タイセイ</t>
    </rPh>
    <phoneticPr fontId="2"/>
  </si>
  <si>
    <t>　１．なし　　３．Ⅱ　　４．Ⅲ　　５．Ⅰ　　６．Ⅰ・Ⅲ　　７．Ⅱ・Ⅲ</t>
    <phoneticPr fontId="2"/>
  </si>
  <si>
    <t>福祉専門職員配置等（生活介護）</t>
    <rPh sb="8" eb="9">
      <t>トウ</t>
    </rPh>
    <rPh sb="10" eb="12">
      <t>セイカツ</t>
    </rPh>
    <rPh sb="12" eb="14">
      <t>カイゴ</t>
    </rPh>
    <phoneticPr fontId="2"/>
  </si>
  <si>
    <t>１　なし　　　２　Ⅱ　　　　３　Ⅲ　　　　４　Ⅰ</t>
    <phoneticPr fontId="2"/>
  </si>
  <si>
    <t>福祉専門職員配置等（生活介護以外）</t>
    <rPh sb="8" eb="9">
      <t>トウ</t>
    </rPh>
    <rPh sb="10" eb="12">
      <t>セイカツ</t>
    </rPh>
    <rPh sb="12" eb="14">
      <t>カイゴ</t>
    </rPh>
    <rPh sb="14" eb="16">
      <t>イガイ</t>
    </rPh>
    <phoneticPr fontId="2"/>
  </si>
  <si>
    <t>３級地</t>
    <rPh sb="1" eb="2">
      <t>キュウ</t>
    </rPh>
    <rPh sb="2" eb="3">
      <t>チ</t>
    </rPh>
    <phoneticPr fontId="2"/>
  </si>
  <si>
    <t>日中
定員計</t>
    <rPh sb="0" eb="2">
      <t>ニッチュウ</t>
    </rPh>
    <rPh sb="3" eb="5">
      <t>テイイン</t>
    </rPh>
    <rPh sb="5" eb="6">
      <t>ケイ</t>
    </rPh>
    <phoneticPr fontId="2"/>
  </si>
  <si>
    <t>共　通</t>
    <rPh sb="0" eb="1">
      <t>トモ</t>
    </rPh>
    <rPh sb="2" eb="3">
      <t>ツウ</t>
    </rPh>
    <phoneticPr fontId="2"/>
  </si>
  <si>
    <t>人員配置区分
（※2）</t>
    <phoneticPr fontId="2"/>
  </si>
  <si>
    <t>多機能型等
　　定員区分（※1）</t>
    <phoneticPr fontId="2"/>
  </si>
  <si>
    <t>定員規模</t>
  </si>
  <si>
    <t>定員数</t>
    <rPh sb="0" eb="2">
      <t>テイイン</t>
    </rPh>
    <rPh sb="2" eb="3">
      <t>スウ</t>
    </rPh>
    <phoneticPr fontId="2"/>
  </si>
  <si>
    <t>提供サービス
※添付書類</t>
    <rPh sb="0" eb="2">
      <t>テイキョウ</t>
    </rPh>
    <rPh sb="8" eb="10">
      <t>テンプ</t>
    </rPh>
    <rPh sb="10" eb="12">
      <t>ショルイ</t>
    </rPh>
    <phoneticPr fontId="2"/>
  </si>
  <si>
    <t>事業所・施設の名称</t>
    <rPh sb="0" eb="3">
      <t>ジギョウショ</t>
    </rPh>
    <rPh sb="4" eb="6">
      <t>シセツ</t>
    </rPh>
    <rPh sb="7" eb="9">
      <t>メイショウ</t>
    </rPh>
    <phoneticPr fontId="2"/>
  </si>
  <si>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
  </si>
  <si>
    <t>サービスの種類</t>
    <rPh sb="5" eb="7">
      <t>シュルイ</t>
    </rPh>
    <phoneticPr fontId="2"/>
  </si>
  <si>
    <r>
      <rPr>
        <sz val="12"/>
        <color theme="1"/>
        <rFont val="BIZ UDPゴシック"/>
        <family val="3"/>
        <charset val="128"/>
      </rPr>
      <t>地域区分</t>
    </r>
    <r>
      <rPr>
        <sz val="10"/>
        <color theme="1"/>
        <rFont val="BIZ UDPゴシック"/>
        <family val="3"/>
        <charset val="128"/>
      </rPr>
      <t>※必ず確認してください</t>
    </r>
    <rPh sb="0" eb="2">
      <t>チイキ</t>
    </rPh>
    <rPh sb="2" eb="4">
      <t>クブン</t>
    </rPh>
    <rPh sb="5" eb="6">
      <t>カナラ</t>
    </rPh>
    <rPh sb="7" eb="9">
      <t>カクニン</t>
    </rPh>
    <phoneticPr fontId="2"/>
  </si>
  <si>
    <r>
      <rPr>
        <sz val="12"/>
        <color theme="1"/>
        <rFont val="BIZ UDPゴシック"/>
        <family val="3"/>
        <charset val="128"/>
      </rPr>
      <t xml:space="preserve">療養介護
</t>
    </r>
    <r>
      <rPr>
        <sz val="10"/>
        <color theme="1"/>
        <rFont val="BIZ UDPゴシック"/>
        <family val="3"/>
        <charset val="128"/>
      </rPr>
      <t xml:space="preserve">
　※別紙２添付</t>
    </r>
    <rPh sb="0" eb="2">
      <t>リョウヨウ</t>
    </rPh>
    <rPh sb="2" eb="4">
      <t>カイゴ</t>
    </rPh>
    <rPh sb="8" eb="10">
      <t>ベッシ</t>
    </rPh>
    <rPh sb="11" eb="13">
      <t>テンプ</t>
    </rPh>
    <phoneticPr fontId="2"/>
  </si>
  <si>
    <r>
      <rPr>
        <sz val="12"/>
        <color theme="1"/>
        <rFont val="BIZ UDPゴシック"/>
        <family val="3"/>
        <charset val="128"/>
      </rPr>
      <t>　生活介護</t>
    </r>
    <r>
      <rPr>
        <sz val="10"/>
        <color theme="1"/>
        <rFont val="BIZ UDPゴシック"/>
        <family val="3"/>
        <charset val="128"/>
      </rPr>
      <t xml:space="preserve">
　※別紙２
　</t>
    </r>
    <r>
      <rPr>
        <sz val="10"/>
        <color rgb="FFFF0000"/>
        <rFont val="BIZ UDPゴシック"/>
        <family val="3"/>
        <charset val="128"/>
      </rPr>
      <t>　</t>
    </r>
    <r>
      <rPr>
        <b/>
        <sz val="10"/>
        <color rgb="FFFF0000"/>
        <rFont val="BIZ UDPゴシック"/>
        <family val="3"/>
        <charset val="128"/>
      </rPr>
      <t>別紙７</t>
    </r>
    <r>
      <rPr>
        <sz val="10"/>
        <color theme="1"/>
        <rFont val="BIZ UDPゴシック"/>
        <family val="3"/>
        <charset val="128"/>
      </rPr>
      <t>添付</t>
    </r>
    <rPh sb="1" eb="3">
      <t>セイカツ</t>
    </rPh>
    <rPh sb="3" eb="5">
      <t>カイゴ</t>
    </rPh>
    <rPh sb="9" eb="11">
      <t>ベッシ</t>
    </rPh>
    <rPh sb="15" eb="17">
      <t>ベッシ</t>
    </rPh>
    <rPh sb="18" eb="20">
      <t>テンプ</t>
    </rPh>
    <phoneticPr fontId="2"/>
  </si>
  <si>
    <r>
      <rPr>
        <sz val="12"/>
        <color theme="1"/>
        <rFont val="BIZ UDPゴシック"/>
        <family val="3"/>
        <charset val="128"/>
      </rPr>
      <t xml:space="preserve">短期入所
</t>
    </r>
    <r>
      <rPr>
        <sz val="10"/>
        <color theme="1"/>
        <rFont val="BIZ UDPゴシック"/>
        <family val="3"/>
        <charset val="128"/>
      </rPr>
      <t xml:space="preserve">
　※別紙２添付</t>
    </r>
    <rPh sb="0" eb="2">
      <t>タンキ</t>
    </rPh>
    <rPh sb="2" eb="4">
      <t>ニュウショ</t>
    </rPh>
    <rPh sb="8" eb="10">
      <t>ベッシ</t>
    </rPh>
    <rPh sb="11" eb="13">
      <t>テンプ</t>
    </rPh>
    <phoneticPr fontId="2"/>
  </si>
  <si>
    <r>
      <rPr>
        <sz val="12"/>
        <color theme="1"/>
        <rFont val="BIZ UDPゴシック"/>
        <family val="3"/>
        <charset val="128"/>
      </rPr>
      <t>施設入所支援</t>
    </r>
    <r>
      <rPr>
        <sz val="10"/>
        <color theme="1"/>
        <rFont val="BIZ UDPゴシック"/>
        <family val="3"/>
        <charset val="128"/>
      </rPr>
      <t xml:space="preserve">
　※別紙２添付</t>
    </r>
    <rPh sb="0" eb="2">
      <t>シセツ</t>
    </rPh>
    <rPh sb="2" eb="4">
      <t>ニュウショ</t>
    </rPh>
    <rPh sb="4" eb="6">
      <t>シエン</t>
    </rPh>
    <rPh sb="10" eb="12">
      <t>ベッシ</t>
    </rPh>
    <rPh sb="13" eb="15">
      <t>テンプ</t>
    </rPh>
    <phoneticPr fontId="2"/>
  </si>
  <si>
    <r>
      <rPr>
        <sz val="12"/>
        <color theme="1"/>
        <rFont val="BIZ UDPゴシック"/>
        <family val="3"/>
        <charset val="128"/>
      </rPr>
      <t>自立訓練
（機能訓練）</t>
    </r>
    <r>
      <rPr>
        <sz val="10"/>
        <color theme="1"/>
        <rFont val="BIZ UDPゴシック"/>
        <family val="3"/>
        <charset val="128"/>
      </rPr>
      <t xml:space="preserve">
　※別紙２
　　別紙１４
　　添付</t>
    </r>
    <rPh sb="0" eb="2">
      <t>ジリツ</t>
    </rPh>
    <rPh sb="2" eb="4">
      <t>クンレン</t>
    </rPh>
    <rPh sb="6" eb="8">
      <t>キノウ</t>
    </rPh>
    <rPh sb="8" eb="10">
      <t>クンレン</t>
    </rPh>
    <rPh sb="15" eb="17">
      <t>ベッシ</t>
    </rPh>
    <rPh sb="21" eb="23">
      <t>ベッシ</t>
    </rPh>
    <rPh sb="28" eb="30">
      <t>テンプ</t>
    </rPh>
    <phoneticPr fontId="2"/>
  </si>
  <si>
    <r>
      <rPr>
        <sz val="12"/>
        <color theme="1"/>
        <rFont val="BIZ UDPゴシック"/>
        <family val="3"/>
        <charset val="128"/>
      </rPr>
      <t>自立訓練
（生活訓練）</t>
    </r>
    <r>
      <rPr>
        <sz val="10"/>
        <color theme="1"/>
        <rFont val="BIZ UDPゴシック"/>
        <family val="3"/>
        <charset val="128"/>
      </rPr>
      <t xml:space="preserve">
　※別紙２
　　別紙１４
　　添付</t>
    </r>
    <rPh sb="0" eb="2">
      <t>ジリツ</t>
    </rPh>
    <rPh sb="2" eb="4">
      <t>クンレン</t>
    </rPh>
    <rPh sb="6" eb="8">
      <t>セイカツ</t>
    </rPh>
    <rPh sb="8" eb="10">
      <t>クンレン</t>
    </rPh>
    <rPh sb="15" eb="17">
      <t>ベッシ</t>
    </rPh>
    <rPh sb="21" eb="23">
      <t>ベッシ</t>
    </rPh>
    <rPh sb="28" eb="30">
      <t>テンプ</t>
    </rPh>
    <phoneticPr fontId="2"/>
  </si>
  <si>
    <r>
      <rPr>
        <sz val="12"/>
        <color theme="1"/>
        <rFont val="BIZ UDPゴシック"/>
        <family val="3"/>
        <charset val="128"/>
      </rPr>
      <t>宿泊型自立訓練</t>
    </r>
    <r>
      <rPr>
        <sz val="10"/>
        <color theme="1"/>
        <rFont val="BIZ UDPゴシック"/>
        <family val="3"/>
        <charset val="128"/>
      </rPr>
      <t xml:space="preserve">
※別紙２
　別紙１４　　　　　　
　添付</t>
    </r>
    <phoneticPr fontId="2"/>
  </si>
  <si>
    <r>
      <rPr>
        <sz val="12"/>
        <color theme="1"/>
        <rFont val="BIZ UDPゴシック"/>
        <family val="3"/>
        <charset val="128"/>
      </rPr>
      <t>就労移行支援</t>
    </r>
    <r>
      <rPr>
        <sz val="10"/>
        <color theme="1"/>
        <rFont val="BIZ UDPゴシック"/>
        <family val="3"/>
        <charset val="128"/>
      </rPr>
      <t xml:space="preserve">
　※別紙２
　　別紙１４
　　別紙２９
　　添付</t>
    </r>
    <rPh sb="0" eb="2">
      <t>シュウロウ</t>
    </rPh>
    <rPh sb="2" eb="4">
      <t>イコウ</t>
    </rPh>
    <rPh sb="4" eb="6">
      <t>シエン</t>
    </rPh>
    <rPh sb="10" eb="12">
      <t>ベッシ</t>
    </rPh>
    <rPh sb="16" eb="18">
      <t>ベッシ</t>
    </rPh>
    <rPh sb="23" eb="25">
      <t>ベッシ</t>
    </rPh>
    <rPh sb="30" eb="32">
      <t>テンプ</t>
    </rPh>
    <phoneticPr fontId="2"/>
  </si>
  <si>
    <r>
      <t>就労支援関係研修修了</t>
    </r>
    <r>
      <rPr>
        <sz val="8"/>
        <color theme="1"/>
        <rFont val="BIZ UDPゴシック"/>
        <family val="3"/>
        <charset val="128"/>
      </rPr>
      <t xml:space="preserve">
※就労定着支援体制加算の対象事業者に限る</t>
    </r>
    <rPh sb="0" eb="2">
      <t>シュウロウ</t>
    </rPh>
    <rPh sb="2" eb="4">
      <t>シエン</t>
    </rPh>
    <rPh sb="4" eb="6">
      <t>カンケイ</t>
    </rPh>
    <rPh sb="6" eb="8">
      <t>ケンシュウ</t>
    </rPh>
    <rPh sb="8" eb="10">
      <t>シュウリョウ</t>
    </rPh>
    <rPh sb="12" eb="14">
      <t>シュウロウ</t>
    </rPh>
    <rPh sb="14" eb="16">
      <t>テイチャク</t>
    </rPh>
    <rPh sb="16" eb="18">
      <t>シエン</t>
    </rPh>
    <rPh sb="18" eb="20">
      <t>タイセイ</t>
    </rPh>
    <rPh sb="20" eb="22">
      <t>カサン</t>
    </rPh>
    <rPh sb="23" eb="25">
      <t>タイショウ</t>
    </rPh>
    <rPh sb="25" eb="27">
      <t>ジギョウ</t>
    </rPh>
    <rPh sb="27" eb="28">
      <t>シャ</t>
    </rPh>
    <rPh sb="29" eb="30">
      <t>カギ</t>
    </rPh>
    <phoneticPr fontId="2"/>
  </si>
  <si>
    <r>
      <rPr>
        <sz val="12"/>
        <color theme="1"/>
        <rFont val="BIZ UDPゴシック"/>
        <family val="3"/>
        <charset val="128"/>
      </rPr>
      <t>就労継続支援
Ａ型</t>
    </r>
    <r>
      <rPr>
        <sz val="10"/>
        <color theme="1"/>
        <rFont val="BIZ UDPゴシック"/>
        <family val="3"/>
        <charset val="128"/>
      </rPr>
      <t xml:space="preserve">
　※別紙２添付</t>
    </r>
    <rPh sb="0" eb="2">
      <t>シュウロウ</t>
    </rPh>
    <rPh sb="2" eb="4">
      <t>ケイゾク</t>
    </rPh>
    <rPh sb="4" eb="6">
      <t>シエン</t>
    </rPh>
    <rPh sb="8" eb="9">
      <t>ガタ</t>
    </rPh>
    <rPh sb="13" eb="15">
      <t>ベッシ</t>
    </rPh>
    <rPh sb="16" eb="18">
      <t>テンプ</t>
    </rPh>
    <phoneticPr fontId="2"/>
  </si>
  <si>
    <r>
      <rPr>
        <sz val="12"/>
        <color theme="1"/>
        <rFont val="BIZ UDPゴシック"/>
        <family val="3"/>
        <charset val="128"/>
      </rPr>
      <t>就労継続支援
Ｂ型</t>
    </r>
    <r>
      <rPr>
        <sz val="10"/>
        <color theme="1"/>
        <rFont val="BIZ UDPゴシック"/>
        <family val="3"/>
        <charset val="128"/>
      </rPr>
      <t xml:space="preserve">
　※別紙２添付</t>
    </r>
    <rPh sb="0" eb="2">
      <t>シュウロウ</t>
    </rPh>
    <rPh sb="2" eb="4">
      <t>ケイゾク</t>
    </rPh>
    <rPh sb="4" eb="6">
      <t>シエン</t>
    </rPh>
    <rPh sb="8" eb="9">
      <t>ガタ</t>
    </rPh>
    <rPh sb="13" eb="15">
      <t>ベッシ</t>
    </rPh>
    <rPh sb="16" eb="18">
      <t>テンプ</t>
    </rPh>
    <phoneticPr fontId="2"/>
  </si>
  <si>
    <r>
      <rPr>
        <sz val="12"/>
        <color theme="1"/>
        <rFont val="BIZ UDPゴシック"/>
        <family val="3"/>
        <charset val="128"/>
      </rPr>
      <t>就労定着支援</t>
    </r>
    <r>
      <rPr>
        <sz val="10"/>
        <color theme="1"/>
        <rFont val="BIZ UDPゴシック"/>
        <family val="3"/>
        <charset val="128"/>
      </rPr>
      <t xml:space="preserve">
　※別紙２添付</t>
    </r>
    <rPh sb="0" eb="2">
      <t>シュウロウ</t>
    </rPh>
    <rPh sb="2" eb="4">
      <t>テイチャク</t>
    </rPh>
    <rPh sb="4" eb="6">
      <t>シエン</t>
    </rPh>
    <rPh sb="10" eb="12">
      <t>ベッシ</t>
    </rPh>
    <rPh sb="13" eb="15">
      <t>テンプ</t>
    </rPh>
    <phoneticPr fontId="2"/>
  </si>
  <si>
    <r>
      <rPr>
        <sz val="12"/>
        <color theme="1"/>
        <rFont val="BIZ UDPゴシック"/>
        <family val="3"/>
        <charset val="128"/>
      </rPr>
      <t>自立生活援助</t>
    </r>
    <r>
      <rPr>
        <sz val="10"/>
        <color theme="1"/>
        <rFont val="BIZ UDPゴシック"/>
        <family val="3"/>
        <charset val="128"/>
      </rPr>
      <t xml:space="preserve">
　※別紙２添付</t>
    </r>
    <rPh sb="0" eb="6">
      <t>ジリツセイカツエンジョ</t>
    </rPh>
    <rPh sb="10" eb="12">
      <t>ベッシ</t>
    </rPh>
    <rPh sb="13" eb="15">
      <t>テンプ</t>
    </rPh>
    <phoneticPr fontId="2"/>
  </si>
  <si>
    <t>入院・外泊時加算</t>
    <rPh sb="0" eb="2">
      <t>ニュウイン</t>
    </rPh>
    <rPh sb="3" eb="5">
      <t>ガイハク</t>
    </rPh>
    <rPh sb="5" eb="6">
      <t>ジ</t>
    </rPh>
    <rPh sb="6" eb="8">
      <t>カサン</t>
    </rPh>
    <phoneticPr fontId="2"/>
  </si>
  <si>
    <t>入院時支援特別加算</t>
    <rPh sb="0" eb="2">
      <t>ニュウイン</t>
    </rPh>
    <rPh sb="2" eb="3">
      <t>ジ</t>
    </rPh>
    <rPh sb="3" eb="5">
      <t>シエン</t>
    </rPh>
    <rPh sb="5" eb="7">
      <t>トクベツ</t>
    </rPh>
    <rPh sb="7" eb="9">
      <t>カサン</t>
    </rPh>
    <phoneticPr fontId="2"/>
  </si>
  <si>
    <t>地域移行加算</t>
    <rPh sb="0" eb="2">
      <t>チイキ</t>
    </rPh>
    <rPh sb="2" eb="4">
      <t>イコウ</t>
    </rPh>
    <rPh sb="4" eb="6">
      <t>カサン</t>
    </rPh>
    <phoneticPr fontId="2"/>
  </si>
  <si>
    <t>地域移行促進加算</t>
    <rPh sb="0" eb="2">
      <t>チイキ</t>
    </rPh>
    <rPh sb="2" eb="4">
      <t>イコウ</t>
    </rPh>
    <rPh sb="4" eb="6">
      <t>ソクシン</t>
    </rPh>
    <rPh sb="6" eb="8">
      <t>カサン</t>
    </rPh>
    <phoneticPr fontId="2"/>
  </si>
  <si>
    <t>地域生活移行個別支援特別加算</t>
    <rPh sb="0" eb="2">
      <t>チイキ</t>
    </rPh>
    <rPh sb="2" eb="4">
      <t>セイカツ</t>
    </rPh>
    <rPh sb="4" eb="6">
      <t>イコウ</t>
    </rPh>
    <rPh sb="6" eb="8">
      <t>コベツ</t>
    </rPh>
    <rPh sb="8" eb="10">
      <t>シエン</t>
    </rPh>
    <rPh sb="10" eb="12">
      <t>トクベツ</t>
    </rPh>
    <rPh sb="12" eb="14">
      <t>カサン</t>
    </rPh>
    <phoneticPr fontId="2"/>
  </si>
  <si>
    <t>栄養マネジメント加算</t>
    <rPh sb="0" eb="2">
      <t>エイヨウ</t>
    </rPh>
    <rPh sb="8" eb="10">
      <t>カサン</t>
    </rPh>
    <phoneticPr fontId="2"/>
  </si>
  <si>
    <t>経口維持加算</t>
    <rPh sb="0" eb="6">
      <t>ケイコウイジカサン</t>
    </rPh>
    <phoneticPr fontId="2"/>
  </si>
  <si>
    <t>口腔衛生管理加算</t>
    <rPh sb="0" eb="2">
      <t>コウクウ</t>
    </rPh>
    <rPh sb="2" eb="4">
      <t>エイセイ</t>
    </rPh>
    <rPh sb="4" eb="6">
      <t>カンリ</t>
    </rPh>
    <rPh sb="6" eb="8">
      <t>カサン</t>
    </rPh>
    <phoneticPr fontId="2"/>
  </si>
  <si>
    <t>療養食加算</t>
    <rPh sb="0" eb="2">
      <t>リョウヨウ</t>
    </rPh>
    <rPh sb="2" eb="3">
      <t>ショク</t>
    </rPh>
    <rPh sb="3" eb="5">
      <t>カサン</t>
    </rPh>
    <phoneticPr fontId="2"/>
  </si>
  <si>
    <t>通院支援加算</t>
    <rPh sb="0" eb="2">
      <t>ツウイン</t>
    </rPh>
    <rPh sb="2" eb="4">
      <t>シエン</t>
    </rPh>
    <rPh sb="4" eb="6">
      <t>カサン</t>
    </rPh>
    <phoneticPr fontId="2"/>
  </si>
  <si>
    <t>集中的支援加算</t>
    <rPh sb="0" eb="2">
      <t>シュウチュウ</t>
    </rPh>
    <rPh sb="2" eb="3">
      <t>テキ</t>
    </rPh>
    <rPh sb="3" eb="5">
      <t>シエン</t>
    </rPh>
    <rPh sb="5" eb="7">
      <t>カサン</t>
    </rPh>
    <phoneticPr fontId="2"/>
  </si>
  <si>
    <t>食費</t>
    <rPh sb="0" eb="2">
      <t>ショクヒ</t>
    </rPh>
    <phoneticPr fontId="2"/>
  </si>
  <si>
    <t>注意：運営規程、重要事項説明書及び掲示の内容について整合を図ること。</t>
    <rPh sb="0" eb="2">
      <t>チュウイ</t>
    </rPh>
    <rPh sb="3" eb="5">
      <t>ウンエイ</t>
    </rPh>
    <rPh sb="5" eb="7">
      <t>キテイ</t>
    </rPh>
    <rPh sb="8" eb="10">
      <t>ジュウヨウ</t>
    </rPh>
    <rPh sb="10" eb="12">
      <t>ジコウ</t>
    </rPh>
    <rPh sb="12" eb="15">
      <t>セツメイショ</t>
    </rPh>
    <rPh sb="15" eb="16">
      <t>オヨ</t>
    </rPh>
    <rPh sb="17" eb="19">
      <t>ケイジ</t>
    </rPh>
    <rPh sb="20" eb="22">
      <t>ナイヨウ</t>
    </rPh>
    <rPh sb="26" eb="28">
      <t>セイゴウ</t>
    </rPh>
    <rPh sb="29" eb="30">
      <t>ハカ</t>
    </rPh>
    <phoneticPr fontId="2"/>
  </si>
  <si>
    <t>身体的拘束を行う際の手続き等</t>
    <phoneticPr fontId="2"/>
  </si>
  <si>
    <t>窓口担当者、解決責任者及び第三者委員の氏名・連絡先を記載する。</t>
    <rPh sb="0" eb="2">
      <t>マドグチ</t>
    </rPh>
    <rPh sb="2" eb="5">
      <t>タントウシャ</t>
    </rPh>
    <rPh sb="6" eb="8">
      <t>カイケツ</t>
    </rPh>
    <rPh sb="8" eb="11">
      <t>セキニンシャ</t>
    </rPh>
    <rPh sb="11" eb="12">
      <t>オヨ</t>
    </rPh>
    <rPh sb="13" eb="16">
      <t>ダイサンシャ</t>
    </rPh>
    <rPh sb="16" eb="18">
      <t>イイン</t>
    </rPh>
    <rPh sb="19" eb="21">
      <t>シメイ</t>
    </rPh>
    <rPh sb="22" eb="25">
      <t>レンラクサキ</t>
    </rPh>
    <rPh sb="26" eb="28">
      <t>キサイ</t>
    </rPh>
    <phoneticPr fontId="2"/>
  </si>
  <si>
    <t>家族等への連絡、市町村への報告、他の障害福祉サービス事業所への連絡及び損害賠償等について記載する。</t>
    <rPh sb="0" eb="2">
      <t>カゾク</t>
    </rPh>
    <rPh sb="2" eb="3">
      <t>トウ</t>
    </rPh>
    <rPh sb="5" eb="7">
      <t>レンラク</t>
    </rPh>
    <rPh sb="8" eb="11">
      <t>シチョウソン</t>
    </rPh>
    <rPh sb="13" eb="15">
      <t>ホウコク</t>
    </rPh>
    <rPh sb="16" eb="17">
      <t>タ</t>
    </rPh>
    <rPh sb="18" eb="20">
      <t>ショウガイ</t>
    </rPh>
    <rPh sb="20" eb="22">
      <t>フクシ</t>
    </rPh>
    <rPh sb="26" eb="29">
      <t>ジギョウショ</t>
    </rPh>
    <rPh sb="31" eb="33">
      <t>レンラク</t>
    </rPh>
    <rPh sb="33" eb="34">
      <t>オヨ</t>
    </rPh>
    <rPh sb="35" eb="37">
      <t>ソンガイ</t>
    </rPh>
    <rPh sb="37" eb="39">
      <t>バイショウ</t>
    </rPh>
    <rPh sb="39" eb="40">
      <t>トウ</t>
    </rPh>
    <rPh sb="44" eb="46">
      <t>キサイ</t>
    </rPh>
    <phoneticPr fontId="2"/>
  </si>
  <si>
    <t>虐待防止に関する責任者の選定、成年後見制度の利用支援、苦情解決体制の整備、従事者に対する研修・啓発等について記載する。</t>
    <rPh sb="0" eb="2">
      <t>ギャクタイ</t>
    </rPh>
    <rPh sb="2" eb="4">
      <t>ボウシ</t>
    </rPh>
    <rPh sb="5" eb="6">
      <t>カン</t>
    </rPh>
    <rPh sb="8" eb="11">
      <t>セキニンシャ</t>
    </rPh>
    <rPh sb="12" eb="14">
      <t>センテイ</t>
    </rPh>
    <rPh sb="15" eb="17">
      <t>セイネン</t>
    </rPh>
    <rPh sb="17" eb="19">
      <t>コウケン</t>
    </rPh>
    <rPh sb="19" eb="21">
      <t>セイド</t>
    </rPh>
    <rPh sb="22" eb="24">
      <t>リヨウ</t>
    </rPh>
    <rPh sb="24" eb="26">
      <t>シエン</t>
    </rPh>
    <rPh sb="27" eb="29">
      <t>クジョウ</t>
    </rPh>
    <rPh sb="29" eb="31">
      <t>カイケツ</t>
    </rPh>
    <rPh sb="31" eb="33">
      <t>タイセイ</t>
    </rPh>
    <rPh sb="34" eb="36">
      <t>セイビ</t>
    </rPh>
    <rPh sb="37" eb="40">
      <t>ジュウジシャ</t>
    </rPh>
    <rPh sb="41" eb="42">
      <t>タイ</t>
    </rPh>
    <rPh sb="44" eb="46">
      <t>ケンシュウ</t>
    </rPh>
    <rPh sb="47" eb="49">
      <t>ケイハツ</t>
    </rPh>
    <rPh sb="49" eb="50">
      <t>トウ</t>
    </rPh>
    <phoneticPr fontId="2"/>
  </si>
  <si>
    <t>非常災害に対する具体的計画等について記載する。</t>
    <rPh sb="0" eb="2">
      <t>ヒジョウ</t>
    </rPh>
    <rPh sb="2" eb="4">
      <t>サイガイ</t>
    </rPh>
    <rPh sb="5" eb="6">
      <t>タイ</t>
    </rPh>
    <rPh sb="8" eb="11">
      <t>グタイテキ</t>
    </rPh>
    <rPh sb="11" eb="13">
      <t>ケイカク</t>
    </rPh>
    <rPh sb="13" eb="14">
      <t>トウ</t>
    </rPh>
    <rPh sb="18" eb="20">
      <t>キサイ</t>
    </rPh>
    <phoneticPr fontId="2"/>
  </si>
  <si>
    <t>入所者側が留意すべき事項を記載する。</t>
    <rPh sb="0" eb="3">
      <t>ニュウショシャ</t>
    </rPh>
    <rPh sb="3" eb="4">
      <t>ガワ</t>
    </rPh>
    <rPh sb="5" eb="7">
      <t>リュウイ</t>
    </rPh>
    <rPh sb="10" eb="12">
      <t>ジコウ</t>
    </rPh>
    <rPh sb="13" eb="15">
      <t>キサイ</t>
    </rPh>
    <phoneticPr fontId="2"/>
  </si>
  <si>
    <t>運営規程に定めのない費用は徴収できない。金額は具体的に記載する。</t>
    <rPh sb="0" eb="2">
      <t>ウンエイ</t>
    </rPh>
    <rPh sb="2" eb="4">
      <t>キテイ</t>
    </rPh>
    <rPh sb="5" eb="6">
      <t>サダ</t>
    </rPh>
    <rPh sb="10" eb="12">
      <t>ヒヨウ</t>
    </rPh>
    <rPh sb="13" eb="15">
      <t>チョウシュウ</t>
    </rPh>
    <rPh sb="20" eb="22">
      <t>キンガク</t>
    </rPh>
    <rPh sb="23" eb="26">
      <t>グタイテキ</t>
    </rPh>
    <rPh sb="27" eb="29">
      <t>キサイ</t>
    </rPh>
    <phoneticPr fontId="2"/>
  </si>
  <si>
    <t>年間行事・レクリエーション及び日課等を含めたサービス内容を記載する。</t>
    <rPh sb="0" eb="2">
      <t>ネンカン</t>
    </rPh>
    <rPh sb="2" eb="4">
      <t>ギョウジ</t>
    </rPh>
    <rPh sb="13" eb="14">
      <t>オヨ</t>
    </rPh>
    <rPh sb="15" eb="17">
      <t>ニッカ</t>
    </rPh>
    <rPh sb="17" eb="18">
      <t>トウ</t>
    </rPh>
    <rPh sb="19" eb="20">
      <t>フク</t>
    </rPh>
    <rPh sb="26" eb="28">
      <t>ナイヨウ</t>
    </rPh>
    <rPh sb="29" eb="31">
      <t>キサイ</t>
    </rPh>
    <phoneticPr fontId="2"/>
  </si>
  <si>
    <t>昼間実施サービスの利用者数の上限及び入所支援のベッド数、単位設置の場合は単位ごとの定員を記載する。</t>
    <rPh sb="0" eb="2">
      <t>ヒルマ</t>
    </rPh>
    <rPh sb="2" eb="4">
      <t>ジッシ</t>
    </rPh>
    <rPh sb="9" eb="11">
      <t>リヨウ</t>
    </rPh>
    <rPh sb="11" eb="12">
      <t>シャ</t>
    </rPh>
    <rPh sb="12" eb="13">
      <t>スウ</t>
    </rPh>
    <rPh sb="14" eb="16">
      <t>ジョウゲン</t>
    </rPh>
    <rPh sb="16" eb="17">
      <t>オヨ</t>
    </rPh>
    <rPh sb="18" eb="20">
      <t>ニュウショ</t>
    </rPh>
    <rPh sb="20" eb="22">
      <t>シエン</t>
    </rPh>
    <rPh sb="26" eb="27">
      <t>スウ</t>
    </rPh>
    <rPh sb="28" eb="30">
      <t>タンイ</t>
    </rPh>
    <rPh sb="30" eb="32">
      <t>セッチ</t>
    </rPh>
    <rPh sb="33" eb="35">
      <t>バアイ</t>
    </rPh>
    <rPh sb="36" eb="38">
      <t>タンイ</t>
    </rPh>
    <rPh sb="41" eb="43">
      <t>テイイン</t>
    </rPh>
    <rPh sb="44" eb="46">
      <t>キサイ</t>
    </rPh>
    <phoneticPr fontId="2"/>
  </si>
  <si>
    <t>施設（事業所）内の兼務状況についても記載する。</t>
    <rPh sb="0" eb="2">
      <t>シセツ</t>
    </rPh>
    <rPh sb="3" eb="6">
      <t>ジギョウショ</t>
    </rPh>
    <rPh sb="7" eb="8">
      <t>ナイ</t>
    </rPh>
    <rPh sb="9" eb="11">
      <t>ケンム</t>
    </rPh>
    <rPh sb="11" eb="13">
      <t>ジョウキョウ</t>
    </rPh>
    <rPh sb="18" eb="20">
      <t>キサイ</t>
    </rPh>
    <phoneticPr fontId="2"/>
  </si>
  <si>
    <t>　留意事項</t>
    <rPh sb="1" eb="3">
      <t>リュウイ</t>
    </rPh>
    <rPh sb="3" eb="5">
      <t>ジコウ</t>
    </rPh>
    <phoneticPr fontId="2"/>
  </si>
  <si>
    <t>掲示</t>
    <rPh sb="0" eb="2">
      <t>ケイジ</t>
    </rPh>
    <phoneticPr fontId="2"/>
  </si>
  <si>
    <t>その他
運営に
関する
重要事項</t>
    <rPh sb="2" eb="3">
      <t>タ</t>
    </rPh>
    <rPh sb="4" eb="6">
      <t>ウンエイ</t>
    </rPh>
    <rPh sb="8" eb="9">
      <t>カン</t>
    </rPh>
    <rPh sb="12" eb="14">
      <t>ジュウヨウ</t>
    </rPh>
    <rPh sb="14" eb="16">
      <t>ジコウ</t>
    </rPh>
    <phoneticPr fontId="2"/>
  </si>
  <si>
    <t>協力病院</t>
    <rPh sb="0" eb="2">
      <t>キョウリョク</t>
    </rPh>
    <rPh sb="2" eb="4">
      <t>ビョウイン</t>
    </rPh>
    <phoneticPr fontId="2"/>
  </si>
  <si>
    <t>苦情処理の体制</t>
    <rPh sb="0" eb="2">
      <t>クジョウ</t>
    </rPh>
    <rPh sb="2" eb="4">
      <t>ショリ</t>
    </rPh>
    <rPh sb="5" eb="7">
      <t>タイセイ</t>
    </rPh>
    <phoneticPr fontId="2"/>
  </si>
  <si>
    <t>事故発生時の対応</t>
    <rPh sb="0" eb="2">
      <t>ジコ</t>
    </rPh>
    <rPh sb="2" eb="5">
      <t>ハッセイジ</t>
    </rPh>
    <rPh sb="6" eb="8">
      <t>タイオウ</t>
    </rPh>
    <phoneticPr fontId="2"/>
  </si>
  <si>
    <t>虐待防止のための措置に関する事項</t>
    <rPh sb="0" eb="2">
      <t>ギャクタイ</t>
    </rPh>
    <rPh sb="2" eb="4">
      <t>ボウシ</t>
    </rPh>
    <rPh sb="8" eb="10">
      <t>ソチ</t>
    </rPh>
    <rPh sb="11" eb="12">
      <t>カン</t>
    </rPh>
    <rPh sb="14" eb="16">
      <t>ジコウ</t>
    </rPh>
    <phoneticPr fontId="2"/>
  </si>
  <si>
    <t>主たる対象とする障害の種類</t>
    <rPh sb="0" eb="1">
      <t>シュ</t>
    </rPh>
    <rPh sb="3" eb="5">
      <t>タイショウ</t>
    </rPh>
    <rPh sb="8" eb="10">
      <t>ショウガイ</t>
    </rPh>
    <rPh sb="11" eb="13">
      <t>シュルイ</t>
    </rPh>
    <phoneticPr fontId="2"/>
  </si>
  <si>
    <t>サービス
利用に
当たっての
留意事項</t>
    <rPh sb="5" eb="7">
      <t>リヨウ</t>
    </rPh>
    <rPh sb="9" eb="10">
      <t>ア</t>
    </rPh>
    <rPh sb="15" eb="17">
      <t>リュウイ</t>
    </rPh>
    <rPh sb="17" eb="19">
      <t>ジコウ</t>
    </rPh>
    <phoneticPr fontId="2"/>
  </si>
  <si>
    <t>昼間サービスの通常の事業実施
地域</t>
    <rPh sb="0" eb="2">
      <t>ヒルマ</t>
    </rPh>
    <rPh sb="7" eb="9">
      <t>ツウジョウ</t>
    </rPh>
    <rPh sb="10" eb="12">
      <t>ジギョウ</t>
    </rPh>
    <rPh sb="12" eb="14">
      <t>ジッシ</t>
    </rPh>
    <rPh sb="15" eb="17">
      <t>チイキ</t>
    </rPh>
    <phoneticPr fontId="2"/>
  </si>
  <si>
    <t>受領する費用の種類及びその額</t>
    <rPh sb="0" eb="2">
      <t>ジュリョウ</t>
    </rPh>
    <rPh sb="4" eb="6">
      <t>ヒヨウ</t>
    </rPh>
    <rPh sb="7" eb="9">
      <t>シュルイ</t>
    </rPh>
    <rPh sb="9" eb="10">
      <t>オヨ</t>
    </rPh>
    <rPh sb="13" eb="14">
      <t>ガク</t>
    </rPh>
    <phoneticPr fontId="2"/>
  </si>
  <si>
    <t>サービスの種類ごとの内容</t>
    <rPh sb="5" eb="7">
      <t>シュルイ</t>
    </rPh>
    <rPh sb="10" eb="12">
      <t>ナイヨウ</t>
    </rPh>
    <phoneticPr fontId="2"/>
  </si>
  <si>
    <t>サービスの種類ごとの
利用定員</t>
    <rPh sb="5" eb="7">
      <t>シュルイ</t>
    </rPh>
    <rPh sb="11" eb="13">
      <t>リヨウ</t>
    </rPh>
    <rPh sb="13" eb="15">
      <t>テイイン</t>
    </rPh>
    <phoneticPr fontId="2"/>
  </si>
  <si>
    <t>昼間実施ｻｰﾋﾞｽに係る
営業日及び
営業時間</t>
    <rPh sb="0" eb="2">
      <t>ヒルマ</t>
    </rPh>
    <rPh sb="2" eb="4">
      <t>ジッシ</t>
    </rPh>
    <rPh sb="10" eb="11">
      <t>カカ</t>
    </rPh>
    <rPh sb="13" eb="16">
      <t>エイギョウビ</t>
    </rPh>
    <rPh sb="16" eb="17">
      <t>オヨ</t>
    </rPh>
    <rPh sb="19" eb="21">
      <t>エイギョウ</t>
    </rPh>
    <rPh sb="21" eb="23">
      <t>ジカン</t>
    </rPh>
    <phoneticPr fontId="2"/>
  </si>
  <si>
    <t>従業者の
勤務体制</t>
    <rPh sb="0" eb="3">
      <t>ジュウギョウシャ</t>
    </rPh>
    <rPh sb="5" eb="7">
      <t>キンム</t>
    </rPh>
    <rPh sb="7" eb="9">
      <t>タイセイ</t>
    </rPh>
    <phoneticPr fontId="2"/>
  </si>
  <si>
    <t>従業者の
職務の内容</t>
    <rPh sb="0" eb="3">
      <t>ジュウギョウシャ</t>
    </rPh>
    <rPh sb="5" eb="7">
      <t>ショクム</t>
    </rPh>
    <rPh sb="8" eb="10">
      <t>ナイヨウ</t>
    </rPh>
    <phoneticPr fontId="2"/>
  </si>
  <si>
    <t>従業者の
職種及び員数</t>
    <rPh sb="0" eb="3">
      <t>ジュウギョウシャ</t>
    </rPh>
    <rPh sb="5" eb="7">
      <t>ショクシュ</t>
    </rPh>
    <rPh sb="7" eb="8">
      <t>オヨ</t>
    </rPh>
    <rPh sb="9" eb="11">
      <t>インスウ</t>
    </rPh>
    <phoneticPr fontId="2"/>
  </si>
  <si>
    <t>提供する施設障害福祉サービスの種類</t>
    <rPh sb="0" eb="2">
      <t>テイキョウ</t>
    </rPh>
    <rPh sb="4" eb="6">
      <t>シセツ</t>
    </rPh>
    <rPh sb="6" eb="10">
      <t>ショウガイフクシ</t>
    </rPh>
    <rPh sb="15" eb="17">
      <t>シュルイ</t>
    </rPh>
    <phoneticPr fontId="2"/>
  </si>
  <si>
    <t>施設
（事業）
の目的及び運営の方針</t>
    <rPh sb="0" eb="2">
      <t>シセツ</t>
    </rPh>
    <rPh sb="4" eb="6">
      <t>ジギョウ</t>
    </rPh>
    <rPh sb="9" eb="11">
      <t>モクテキ</t>
    </rPh>
    <rPh sb="11" eb="12">
      <t>オヨ</t>
    </rPh>
    <rPh sb="13" eb="15">
      <t>ウンエイ</t>
    </rPh>
    <rPh sb="16" eb="18">
      <t>ホウシン</t>
    </rPh>
    <phoneticPr fontId="2"/>
  </si>
  <si>
    <t xml:space="preserve">
項目</t>
    <rPh sb="1" eb="3">
      <t>コウモク</t>
    </rPh>
    <phoneticPr fontId="2"/>
  </si>
  <si>
    <t>４　各種書類等の整備状況</t>
    <rPh sb="2" eb="4">
      <t>カクシュ</t>
    </rPh>
    <rPh sb="4" eb="6">
      <t>ショルイ</t>
    </rPh>
    <rPh sb="6" eb="7">
      <t>トウ</t>
    </rPh>
    <rPh sb="8" eb="10">
      <t>セイビ</t>
    </rPh>
    <rPh sb="10" eb="12">
      <t>ジョウキョウ</t>
    </rPh>
    <phoneticPr fontId="2"/>
  </si>
  <si>
    <r>
      <t>２　前年度（今年度）利用者実績調べ　</t>
    </r>
    <r>
      <rPr>
        <sz val="8"/>
        <rFont val="BIZ UDPゴシック"/>
        <family val="3"/>
        <charset val="128"/>
      </rPr>
      <t>※1</t>
    </r>
    <rPh sb="6" eb="9">
      <t>コンネンド</t>
    </rPh>
    <phoneticPr fontId="2"/>
  </si>
  <si>
    <r>
      <t>　イ　昼間実施サービス　</t>
    </r>
    <r>
      <rPr>
        <sz val="8"/>
        <rFont val="BIZ UDPゴシック"/>
        <family val="3"/>
        <charset val="128"/>
      </rPr>
      <t>※1</t>
    </r>
    <rPh sb="3" eb="5">
      <t>ヒルマ</t>
    </rPh>
    <rPh sb="5" eb="7">
      <t>ジッシ</t>
    </rPh>
    <phoneticPr fontId="2"/>
  </si>
  <si>
    <r>
      <t>人員配置基準上必要とされる生活支援員等の総数　</t>
    </r>
    <r>
      <rPr>
        <sz val="8"/>
        <rFont val="BIZ UDPゴシック"/>
        <family val="3"/>
        <charset val="128"/>
      </rPr>
      <t>※４</t>
    </r>
    <rPh sb="0" eb="2">
      <t>ジンイン</t>
    </rPh>
    <rPh sb="2" eb="4">
      <t>ハイチ</t>
    </rPh>
    <rPh sb="4" eb="6">
      <t>キジュン</t>
    </rPh>
    <rPh sb="6" eb="7">
      <t>ジョウ</t>
    </rPh>
    <rPh sb="7" eb="9">
      <t>ヒツヨウ</t>
    </rPh>
    <rPh sb="13" eb="15">
      <t>セイカツ</t>
    </rPh>
    <rPh sb="15" eb="17">
      <t>シエン</t>
    </rPh>
    <rPh sb="17" eb="18">
      <t>イン</t>
    </rPh>
    <rPh sb="18" eb="19">
      <t>トウ</t>
    </rPh>
    <rPh sb="20" eb="22">
      <t>ソウスウ</t>
    </rPh>
    <phoneticPr fontId="2"/>
  </si>
  <si>
    <t>　　　　　〔例〕 4月　　 4月1日現在の入所者数</t>
    <phoneticPr fontId="2"/>
  </si>
  <si>
    <t>　　　　　　　　 5月　　 5月1日現在の入所者数</t>
    <phoneticPr fontId="2"/>
  </si>
  <si>
    <t xml:space="preserve">３　従業者名簿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</si>
</sst>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eneral&quot;時&quot;&quot;間&quot;"/>
    <numFmt numFmtId="177" formatCode="0.0_);[Red]\(0.0\)"/>
    <numFmt numFmtId="178" formatCode="0.000_);[Red]\(0.000\)"/>
    <numFmt numFmtId="179" formatCode="0.0_ "/>
    <numFmt numFmtId="180" formatCode="[$-409]d;@"/>
    <numFmt numFmtId="181" formatCode="aaa"/>
    <numFmt numFmtId="182" formatCode="0.0%"/>
    <numFmt numFmtId="183" formatCode="[$-409]d&quot;月&quot;"/>
  </numFmts>
  <fonts count="87">
    <font>
      <sz val="11"/>
      <name val="ＭＳ Ｐゴシック"/>
      <family val="3"/>
      <charset val="128"/>
    </font>
    <font>
      <sz val="11"/>
      <name val="ＭＳ Ｐゴシック"/>
      <family val="3"/>
      <charset val="128"/>
    </font>
    <font>
      <sz val="6"/>
      <name val="ＭＳ Ｐゴシック"/>
      <family val="3"/>
      <charset val="128"/>
    </font>
    <font>
      <sz val="7.5"/>
      <color indexed="8"/>
      <name val="ＭＳ 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ゴシック"/>
      <family val="3"/>
      <charset val="128"/>
    </font>
    <font>
      <sz val="6"/>
      <name val="ＭＳ ゴシック"/>
      <family val="3"/>
      <charset val="128"/>
    </font>
    <font>
      <sz val="12"/>
      <name val="ＭＳ ゴシック"/>
      <family val="3"/>
      <charset val="128"/>
    </font>
    <font>
      <sz val="9"/>
      <name val="ＭＳ ゴシック"/>
      <family val="3"/>
      <charset val="128"/>
    </font>
    <font>
      <sz val="11"/>
      <name val="BIZ UDPゴシック"/>
      <family val="3"/>
      <charset val="128"/>
    </font>
    <font>
      <b/>
      <sz val="18"/>
      <name val="BIZ UDPゴシック"/>
      <family val="3"/>
      <charset val="128"/>
    </font>
    <font>
      <b/>
      <sz val="20"/>
      <name val="BIZ UDPゴシック"/>
      <family val="3"/>
      <charset val="128"/>
    </font>
    <font>
      <sz val="14"/>
      <name val="BIZ UDPゴシック"/>
      <family val="3"/>
      <charset val="128"/>
    </font>
    <font>
      <sz val="12"/>
      <name val="BIZ UDPゴシック"/>
      <family val="3"/>
      <charset val="128"/>
    </font>
    <font>
      <sz val="6"/>
      <name val="BIZ UDPゴシック"/>
      <family val="3"/>
      <charset val="128"/>
    </font>
    <font>
      <b/>
      <sz val="12"/>
      <name val="BIZ UDPゴシック"/>
      <family val="3"/>
      <charset val="128"/>
    </font>
    <font>
      <sz val="10"/>
      <name val="BIZ UDPゴシック"/>
      <family val="3"/>
      <charset val="128"/>
    </font>
    <font>
      <sz val="10.5"/>
      <name val="BIZ UDPゴシック"/>
      <family val="3"/>
      <charset val="128"/>
    </font>
    <font>
      <sz val="8"/>
      <name val="BIZ UDPゴシック"/>
      <family val="3"/>
      <charset val="128"/>
    </font>
    <font>
      <sz val="9"/>
      <name val="BIZ UDPゴシック"/>
      <family val="3"/>
      <charset val="128"/>
    </font>
    <font>
      <b/>
      <sz val="11"/>
      <name val="BIZ UDPゴシック"/>
      <family val="3"/>
      <charset val="128"/>
    </font>
    <font>
      <b/>
      <sz val="11"/>
      <name val="ＭＳ ゴシック"/>
      <family val="3"/>
      <charset val="128"/>
    </font>
    <font>
      <sz val="11"/>
      <color theme="1"/>
      <name val="ＭＳ Ｐゴシック"/>
      <family val="3"/>
      <charset val="128"/>
      <scheme val="minor"/>
    </font>
    <font>
      <sz val="10"/>
      <color theme="1"/>
      <name val="ＭＳ Ｐゴシック"/>
      <family val="3"/>
      <charset val="128"/>
      <scheme val="minor"/>
    </font>
    <font>
      <sz val="10"/>
      <color indexed="8"/>
      <name val="ＭＳ 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font>
    <font>
      <sz val="10"/>
      <color theme="0"/>
      <name val="ＭＳ ゴシック"/>
      <family val="3"/>
      <charset val="128"/>
    </font>
    <font>
      <sz val="9"/>
      <color theme="0"/>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sz val="11"/>
      <name val="ＭＳ Ｐゴシック"/>
      <family val="3"/>
      <charset val="128"/>
      <scheme val="minor"/>
    </font>
    <font>
      <b/>
      <sz val="14"/>
      <name val="BIZ UDPゴシック"/>
      <family val="3"/>
      <charset val="128"/>
    </font>
    <font>
      <b/>
      <sz val="10"/>
      <name val="BIZ UDPゴシック"/>
      <family val="3"/>
      <charset val="128"/>
    </font>
    <font>
      <sz val="6"/>
      <name val="ＭＳ Ｐゴシック"/>
      <family val="2"/>
      <charset val="128"/>
      <scheme val="minor"/>
    </font>
    <font>
      <b/>
      <sz val="9"/>
      <color indexed="81"/>
      <name val="ＭＳ Ｐゴシック"/>
      <family val="3"/>
      <charset val="128"/>
    </font>
    <font>
      <sz val="11"/>
      <color theme="1"/>
      <name val="BIZ UDPゴシック"/>
      <family val="3"/>
      <charset val="128"/>
    </font>
    <font>
      <sz val="10"/>
      <color theme="1"/>
      <name val="BIZ UDPゴシック"/>
      <family val="3"/>
      <charset val="128"/>
    </font>
    <font>
      <sz val="14"/>
      <color theme="1"/>
      <name val="BIZ UDPゴシック"/>
      <family val="3"/>
      <charset val="128"/>
    </font>
    <font>
      <sz val="12"/>
      <color theme="1"/>
      <name val="BIZ UDPゴシック"/>
      <family val="3"/>
      <charset val="128"/>
    </font>
    <font>
      <b/>
      <sz val="12"/>
      <color theme="1"/>
      <name val="BIZ UDPゴシック"/>
      <family val="3"/>
      <charset val="128"/>
    </font>
    <font>
      <b/>
      <sz val="11"/>
      <color theme="1"/>
      <name val="BIZ UDPゴシック"/>
      <family val="3"/>
      <charset val="128"/>
    </font>
    <font>
      <sz val="8"/>
      <name val="ＭＳ Ｐゴシック"/>
      <family val="3"/>
      <charset val="128"/>
    </font>
    <font>
      <sz val="10"/>
      <name val="ＭＳ Ｐゴシック"/>
      <family val="3"/>
      <charset val="128"/>
    </font>
    <font>
      <sz val="7"/>
      <name val="ＭＳ Ｐゴシック"/>
      <family val="3"/>
      <charset val="128"/>
    </font>
    <font>
      <sz val="10"/>
      <color indexed="8"/>
      <name val="ＭＳ Ｐゴシック"/>
      <family val="3"/>
      <charset val="128"/>
    </font>
    <font>
      <b/>
      <sz val="8"/>
      <name val="ＭＳ Ｐゴシック"/>
      <family val="3"/>
      <charset val="128"/>
    </font>
    <font>
      <sz val="8"/>
      <color indexed="8"/>
      <name val="ＭＳ Ｐゴシック"/>
      <family val="3"/>
      <charset val="128"/>
    </font>
    <font>
      <sz val="8"/>
      <color indexed="8"/>
      <name val="ＭＳ ゴシック"/>
      <family val="3"/>
      <charset val="128"/>
    </font>
    <font>
      <sz val="7"/>
      <name val="ＭＳ ゴシック"/>
      <family val="3"/>
      <charset val="128"/>
    </font>
    <font>
      <u/>
      <sz val="11"/>
      <name val="BIZ UDPゴシック"/>
      <family val="3"/>
      <charset val="128"/>
    </font>
    <font>
      <u/>
      <sz val="11"/>
      <color indexed="36"/>
      <name val="ＭＳ Ｐゴシック"/>
      <family val="3"/>
      <charset val="128"/>
    </font>
    <font>
      <b/>
      <sz val="10"/>
      <color indexed="81"/>
      <name val="MS P ゴシック"/>
      <family val="3"/>
      <charset val="128"/>
    </font>
    <font>
      <b/>
      <sz val="9"/>
      <color indexed="15"/>
      <name val="MS P ゴシック"/>
      <family val="3"/>
      <charset val="128"/>
    </font>
    <font>
      <sz val="9"/>
      <color indexed="15"/>
      <name val="MS P ゴシック"/>
      <family val="3"/>
      <charset val="128"/>
    </font>
    <font>
      <sz val="14"/>
      <color indexed="81"/>
      <name val="ＭＳ Ｐゴシック"/>
      <family val="3"/>
      <charset val="128"/>
    </font>
    <font>
      <sz val="9"/>
      <color theme="1"/>
      <name val="BIZ UDPゴシック"/>
      <family val="3"/>
      <charset val="128"/>
    </font>
    <font>
      <sz val="10"/>
      <color rgb="FFFF0000"/>
      <name val="BIZ UDPゴシック"/>
      <family val="3"/>
      <charset val="128"/>
    </font>
    <font>
      <b/>
      <sz val="10"/>
      <color rgb="FFFF0000"/>
      <name val="BIZ UDPゴシック"/>
      <family val="3"/>
      <charset val="128"/>
    </font>
    <font>
      <sz val="8"/>
      <color theme="1"/>
      <name val="BIZ UDPゴシック"/>
      <family val="3"/>
      <charset val="128"/>
    </font>
    <font>
      <b/>
      <sz val="9"/>
      <name val="BIZ UDPゴシック"/>
      <family val="3"/>
      <charset val="128"/>
    </font>
    <font>
      <b/>
      <sz val="16"/>
      <name val="BIZ UDPゴシック"/>
      <family val="3"/>
      <charset val="128"/>
    </font>
    <font>
      <sz val="11"/>
      <color indexed="43"/>
      <name val="BIZ UDPゴシック"/>
      <family val="3"/>
      <charset val="128"/>
    </font>
    <font>
      <sz val="7"/>
      <name val="BIZ UDPゴシック"/>
      <family val="3"/>
      <charset val="128"/>
    </font>
    <font>
      <sz val="10"/>
      <color indexed="8"/>
      <name val="BIZ UDPゴシック"/>
      <family val="3"/>
      <charset val="128"/>
    </font>
    <font>
      <b/>
      <sz val="8"/>
      <name val="BIZ UDPゴシック"/>
      <family val="3"/>
      <charset val="128"/>
    </font>
    <font>
      <sz val="8"/>
      <color indexed="8"/>
      <name val="BIZ UDP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41"/>
        <bgColor indexed="64"/>
      </patternFill>
    </fill>
  </fills>
  <borders count="18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medium">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double">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diagonal/>
    </border>
    <border>
      <left/>
      <right style="hair">
        <color indexed="64"/>
      </right>
      <top style="medium">
        <color indexed="64"/>
      </top>
      <bottom style="double">
        <color indexed="64"/>
      </bottom>
      <diagonal/>
    </border>
    <border>
      <left style="hair">
        <color indexed="64"/>
      </left>
      <right/>
      <top style="medium">
        <color indexed="64"/>
      </top>
      <bottom style="medium">
        <color indexed="64"/>
      </bottom>
      <diagonal/>
    </border>
    <border diagonalUp="1">
      <left style="hair">
        <color indexed="64"/>
      </left>
      <right style="thin">
        <color indexed="64"/>
      </right>
      <top style="hair">
        <color indexed="64"/>
      </top>
      <bottom style="thin">
        <color indexed="64"/>
      </bottom>
      <diagonal style="hair">
        <color indexed="64"/>
      </diagonal>
    </border>
    <border>
      <left style="hair">
        <color indexed="64"/>
      </left>
      <right style="hair">
        <color indexed="64"/>
      </right>
      <top style="medium">
        <color indexed="64"/>
      </top>
      <bottom style="double">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medium">
        <color indexed="64"/>
      </top>
      <bottom style="double">
        <color indexed="64"/>
      </bottom>
      <diagonal/>
    </border>
    <border>
      <left style="thin">
        <color indexed="64"/>
      </left>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medium">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double">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style="double">
        <color indexed="64"/>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diagonalUp="1">
      <left style="thin">
        <color indexed="64"/>
      </left>
      <right/>
      <top/>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diagonalUp="1">
      <left style="thin">
        <color indexed="64"/>
      </left>
      <right/>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medium">
        <color indexed="64"/>
      </left>
      <right style="medium">
        <color indexed="64"/>
      </right>
      <top/>
      <bottom style="thin">
        <color indexed="64"/>
      </bottom>
      <diagonal/>
    </border>
    <border>
      <left/>
      <right style="thin">
        <color indexed="8"/>
      </right>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8"/>
      </right>
      <top/>
      <bottom/>
      <diagonal/>
    </border>
    <border>
      <left style="medium">
        <color indexed="64"/>
      </left>
      <right style="medium">
        <color indexed="64"/>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medium">
        <color indexed="64"/>
      </left>
      <right style="medium">
        <color indexed="64"/>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medium">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thin">
        <color indexed="64"/>
      </bottom>
      <diagonal/>
    </border>
    <border diagonalUp="1">
      <left style="thin">
        <color indexed="64"/>
      </left>
      <right/>
      <top/>
      <bottom style="thin">
        <color indexed="64"/>
      </bottom>
      <diagonal style="thin">
        <color indexed="64"/>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hair">
        <color indexed="64"/>
      </bottom>
      <diagonal/>
    </border>
    <border diagonalUp="1">
      <left style="thin">
        <color indexed="64"/>
      </left>
      <right style="thin">
        <color indexed="64"/>
      </right>
      <top/>
      <bottom style="thin">
        <color indexed="64"/>
      </bottom>
      <diagonal style="hair">
        <color indexed="64"/>
      </diagonal>
    </border>
    <border>
      <left style="medium">
        <color indexed="64"/>
      </left>
      <right/>
      <top/>
      <bottom style="thin">
        <color indexed="64"/>
      </bottom>
      <diagonal/>
    </border>
    <border diagonalUp="1">
      <left style="thin">
        <color indexed="64"/>
      </left>
      <right style="thin">
        <color indexed="64"/>
      </right>
      <top/>
      <bottom/>
      <diagonal style="hair">
        <color indexed="64"/>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dotted">
        <color indexed="64"/>
      </bottom>
      <diagonal/>
    </border>
    <border diagonalUp="1">
      <left style="thin">
        <color indexed="64"/>
      </left>
      <right style="thin">
        <color indexed="64"/>
      </right>
      <top style="medium">
        <color indexed="64"/>
      </top>
      <bottom/>
      <diagonal style="hair">
        <color indexed="64"/>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diagonalDown="1">
      <left style="hair">
        <color indexed="64"/>
      </left>
      <right style="thin">
        <color indexed="64"/>
      </right>
      <top style="thin">
        <color indexed="64"/>
      </top>
      <bottom style="thin">
        <color indexed="64"/>
      </bottom>
      <diagonal style="thin">
        <color indexed="64"/>
      </diagonal>
    </border>
    <border diagonalDown="1">
      <left style="thin">
        <color indexed="64"/>
      </left>
      <right style="hair">
        <color indexed="64"/>
      </right>
      <top style="thin">
        <color indexed="64"/>
      </top>
      <bottom style="thin">
        <color indexed="64"/>
      </bottom>
      <diagonal style="thin">
        <color indexed="64"/>
      </diagonal>
    </border>
  </borders>
  <cellStyleXfs count="5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xf numFmtId="0" fontId="1" fillId="0" borderId="0">
      <alignment vertical="center"/>
    </xf>
    <xf numFmtId="0" fontId="1" fillId="0" borderId="0">
      <alignment vertical="center"/>
    </xf>
    <xf numFmtId="0" fontId="21" fillId="4" borderId="0" applyNumberFormat="0" applyBorder="0" applyAlignment="0" applyProtection="0">
      <alignment vertical="center"/>
    </xf>
    <xf numFmtId="0" fontId="40" fillId="0" borderId="0">
      <alignment vertical="center"/>
    </xf>
    <xf numFmtId="0" fontId="4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919">
    <xf numFmtId="0" fontId="0" fillId="0" borderId="0" xfId="0">
      <alignment vertical="center"/>
    </xf>
    <xf numFmtId="0" fontId="27" fillId="0" borderId="0" xfId="0" applyFont="1">
      <alignment vertical="center"/>
    </xf>
    <xf numFmtId="0" fontId="29" fillId="0" borderId="0" xfId="0" applyFont="1" applyAlignment="1">
      <alignment horizontal="center" vertical="center"/>
    </xf>
    <xf numFmtId="0" fontId="30" fillId="0" borderId="0" xfId="0" applyFont="1" applyAlignment="1">
      <alignment horizontal="justify" vertical="center"/>
    </xf>
    <xf numFmtId="0" fontId="31" fillId="0" borderId="89" xfId="0" applyFont="1" applyBorder="1" applyAlignment="1">
      <alignment vertical="center" wrapText="1"/>
    </xf>
    <xf numFmtId="0" fontId="31" fillId="0" borderId="90" xfId="0" applyFont="1" applyBorder="1" applyAlignment="1">
      <alignment vertical="center"/>
    </xf>
    <xf numFmtId="0" fontId="31" fillId="0" borderId="0" xfId="0" applyFont="1" applyBorder="1" applyAlignment="1">
      <alignment vertical="center"/>
    </xf>
    <xf numFmtId="0" fontId="31" fillId="0" borderId="38" xfId="0" applyFont="1" applyBorder="1" applyAlignment="1">
      <alignment vertical="center" wrapText="1"/>
    </xf>
    <xf numFmtId="0" fontId="31" fillId="0" borderId="92" xfId="0" applyFont="1" applyBorder="1" applyAlignment="1">
      <alignment vertical="center"/>
    </xf>
    <xf numFmtId="0" fontId="31" fillId="0" borderId="46" xfId="0" applyFont="1" applyBorder="1" applyAlignment="1">
      <alignment vertical="center" wrapText="1"/>
    </xf>
    <xf numFmtId="0" fontId="31" fillId="0" borderId="95" xfId="0" applyFont="1" applyBorder="1" applyAlignment="1">
      <alignment horizontal="center" vertical="center" wrapText="1"/>
    </xf>
    <xf numFmtId="0" fontId="33"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27" fillId="0" borderId="0" xfId="0" applyFont="1" applyBorder="1" applyAlignment="1">
      <alignment vertical="center"/>
    </xf>
    <xf numFmtId="0" fontId="38" fillId="0" borderId="0" xfId="0" applyFont="1" applyBorder="1" applyAlignment="1">
      <alignment vertical="center"/>
    </xf>
    <xf numFmtId="0" fontId="38" fillId="0" borderId="0" xfId="0" applyFont="1" applyBorder="1">
      <alignment vertical="center"/>
    </xf>
    <xf numFmtId="0" fontId="27" fillId="0" borderId="22" xfId="0" applyFont="1" applyBorder="1" applyAlignment="1">
      <alignment horizontal="left" vertical="center"/>
    </xf>
    <xf numFmtId="0" fontId="37" fillId="0" borderId="22" xfId="0" applyFont="1" applyBorder="1" applyAlignment="1">
      <alignment horizontal="left" vertical="center"/>
    </xf>
    <xf numFmtId="0" fontId="36" fillId="0" borderId="32" xfId="0" applyFont="1" applyBorder="1" applyAlignment="1">
      <alignment vertical="center" wrapText="1"/>
    </xf>
    <xf numFmtId="0" fontId="37" fillId="0" borderId="0" xfId="0" applyFont="1">
      <alignment vertical="center"/>
    </xf>
    <xf numFmtId="0" fontId="36" fillId="0" borderId="24" xfId="0" applyFont="1" applyBorder="1" applyAlignment="1">
      <alignment horizontal="center" vertical="center" wrapText="1"/>
    </xf>
    <xf numFmtId="0" fontId="36" fillId="0" borderId="11" xfId="0" applyFont="1" applyBorder="1" applyAlignment="1">
      <alignment horizontal="center" vertical="center" wrapText="1"/>
    </xf>
    <xf numFmtId="9" fontId="27" fillId="0" borderId="0" xfId="28" applyFont="1">
      <alignment vertical="center"/>
    </xf>
    <xf numFmtId="0" fontId="36" fillId="0" borderId="33" xfId="0" applyFont="1" applyBorder="1" applyAlignment="1">
      <alignment horizontal="center" vertical="center" wrapText="1"/>
    </xf>
    <xf numFmtId="0" fontId="34" fillId="0" borderId="21" xfId="0" applyFont="1" applyBorder="1" applyAlignment="1">
      <alignment vertical="center"/>
    </xf>
    <xf numFmtId="0" fontId="34" fillId="0" borderId="13" xfId="0" applyFont="1" applyBorder="1" applyAlignment="1">
      <alignment vertical="center"/>
    </xf>
    <xf numFmtId="0" fontId="34" fillId="0" borderId="13" xfId="0" applyFont="1" applyBorder="1" applyAlignment="1">
      <alignment vertical="center" wrapText="1"/>
    </xf>
    <xf numFmtId="0" fontId="27" fillId="0" borderId="13" xfId="0" applyFont="1" applyBorder="1">
      <alignment vertical="center"/>
    </xf>
    <xf numFmtId="0" fontId="36" fillId="0" borderId="30" xfId="0" applyFont="1" applyBorder="1" applyAlignment="1">
      <alignment horizontal="center" vertical="center" wrapText="1"/>
    </xf>
    <xf numFmtId="0" fontId="34" fillId="0" borderId="0" xfId="0" applyFont="1" applyBorder="1" applyAlignment="1">
      <alignment vertical="center"/>
    </xf>
    <xf numFmtId="0" fontId="34" fillId="0" borderId="0" xfId="0" applyFont="1" applyBorder="1" applyAlignment="1">
      <alignment vertical="center" wrapText="1"/>
    </xf>
    <xf numFmtId="0" fontId="27" fillId="0" borderId="0" xfId="0" applyFont="1" applyBorder="1">
      <alignment vertical="center"/>
    </xf>
    <xf numFmtId="0" fontId="36" fillId="0" borderId="0" xfId="0" applyFont="1" applyBorder="1" applyAlignment="1">
      <alignment horizontal="center" vertical="center" wrapText="1"/>
    </xf>
    <xf numFmtId="176" fontId="35" fillId="0" borderId="0" xfId="0" applyNumberFormat="1" applyFont="1" applyFill="1" applyBorder="1" applyAlignment="1">
      <alignment horizontal="right" vertical="center" wrapText="1"/>
    </xf>
    <xf numFmtId="0" fontId="27" fillId="0" borderId="0" xfId="0" applyFont="1" applyAlignment="1">
      <alignment vertical="center"/>
    </xf>
    <xf numFmtId="0" fontId="27" fillId="0" borderId="0" xfId="0" applyFont="1" applyBorder="1" applyAlignment="1">
      <alignment horizontal="center" vertical="center"/>
    </xf>
    <xf numFmtId="0" fontId="39" fillId="0" borderId="0" xfId="44" applyFont="1" applyAlignment="1">
      <alignment horizontal="left" vertical="center"/>
    </xf>
    <xf numFmtId="0" fontId="25" fillId="0" borderId="0" xfId="44" applyFont="1" applyAlignment="1">
      <alignment vertical="center" textRotation="255" shrinkToFit="1"/>
    </xf>
    <xf numFmtId="0" fontId="23" fillId="0" borderId="0" xfId="44" applyFont="1" applyAlignment="1">
      <alignment horizontal="left" vertical="center"/>
    </xf>
    <xf numFmtId="0" fontId="4" fillId="0" borderId="0" xfId="44" applyFont="1" applyAlignment="1">
      <alignment horizontal="left" vertical="center"/>
    </xf>
    <xf numFmtId="0" fontId="4" fillId="0" borderId="0" xfId="44" applyFont="1">
      <alignment vertical="center"/>
    </xf>
    <xf numFmtId="0" fontId="41" fillId="0" borderId="0" xfId="46" applyFont="1">
      <alignment vertical="center"/>
    </xf>
    <xf numFmtId="0" fontId="4" fillId="0" borderId="0" xfId="44" applyFont="1" applyAlignment="1">
      <alignment horizontal="right" vertical="center"/>
    </xf>
    <xf numFmtId="0" fontId="25" fillId="0" borderId="0" xfId="44" applyFont="1">
      <alignment vertical="center"/>
    </xf>
    <xf numFmtId="0" fontId="4" fillId="0" borderId="0" xfId="44" applyFont="1" applyAlignment="1">
      <alignment vertical="center"/>
    </xf>
    <xf numFmtId="0" fontId="4" fillId="0" borderId="0" xfId="44" applyFont="1" applyAlignment="1">
      <alignment horizontal="center" vertical="center"/>
    </xf>
    <xf numFmtId="0" fontId="4" fillId="0" borderId="0" xfId="44" applyFont="1" applyFill="1" applyBorder="1" applyAlignment="1">
      <alignment horizontal="center" vertical="center"/>
    </xf>
    <xf numFmtId="0" fontId="43" fillId="0" borderId="0" xfId="46" applyFont="1">
      <alignment vertical="center"/>
    </xf>
    <xf numFmtId="0" fontId="44" fillId="0" borderId="0" xfId="46" applyFont="1">
      <alignment vertical="center"/>
    </xf>
    <xf numFmtId="0" fontId="44" fillId="0" borderId="0" xfId="46" applyFont="1" applyAlignment="1">
      <alignment horizontal="right" vertical="center"/>
    </xf>
    <xf numFmtId="0" fontId="26" fillId="0" borderId="0" xfId="44" applyFont="1" applyBorder="1" applyAlignment="1">
      <alignment horizontal="center" vertical="center"/>
    </xf>
    <xf numFmtId="0" fontId="4" fillId="0" borderId="0" xfId="44" applyFont="1" applyBorder="1" applyAlignment="1">
      <alignment horizontal="center" vertical="center"/>
    </xf>
    <xf numFmtId="180" fontId="26" fillId="0" borderId="23" xfId="44" applyNumberFormat="1" applyFont="1" applyBorder="1" applyAlignment="1">
      <alignment vertical="center"/>
    </xf>
    <xf numFmtId="181" fontId="26" fillId="0" borderId="23" xfId="44" applyNumberFormat="1" applyFont="1" applyBorder="1" applyAlignment="1">
      <alignment vertical="center"/>
    </xf>
    <xf numFmtId="0" fontId="26" fillId="25" borderId="23" xfId="44" applyFont="1" applyFill="1" applyBorder="1" applyAlignment="1">
      <alignment horizontal="left" vertical="center"/>
    </xf>
    <xf numFmtId="0" fontId="26" fillId="25" borderId="46" xfId="44" applyFont="1" applyFill="1" applyBorder="1" applyAlignment="1">
      <alignment horizontal="center" vertical="center"/>
    </xf>
    <xf numFmtId="0" fontId="26" fillId="27" borderId="23" xfId="44" applyFont="1" applyFill="1" applyBorder="1" applyAlignment="1">
      <alignment vertical="center"/>
    </xf>
    <xf numFmtId="0" fontId="26" fillId="27" borderId="46" xfId="44" applyFont="1" applyFill="1" applyBorder="1" applyAlignment="1">
      <alignment vertical="center"/>
    </xf>
    <xf numFmtId="0" fontId="26" fillId="26" borderId="23" xfId="44" applyFont="1" applyFill="1" applyBorder="1" applyAlignment="1">
      <alignment horizontal="right" vertical="center"/>
    </xf>
    <xf numFmtId="0" fontId="26" fillId="0" borderId="48" xfId="44" applyFont="1" applyBorder="1" applyAlignment="1">
      <alignment horizontal="right" vertical="center"/>
    </xf>
    <xf numFmtId="179" fontId="26" fillId="0" borderId="23" xfId="44" applyNumberFormat="1" applyFont="1" applyBorder="1" applyAlignment="1">
      <alignment horizontal="right" vertical="center"/>
    </xf>
    <xf numFmtId="0" fontId="26" fillId="0" borderId="23" xfId="44" applyFont="1" applyBorder="1" applyAlignment="1">
      <alignment horizontal="right" vertical="center"/>
    </xf>
    <xf numFmtId="0" fontId="26" fillId="26" borderId="26" xfId="44" applyFont="1" applyFill="1" applyBorder="1" applyAlignment="1">
      <alignment horizontal="right" vertical="center"/>
    </xf>
    <xf numFmtId="0" fontId="26" fillId="0" borderId="100" xfId="44" applyFont="1" applyBorder="1" applyAlignment="1">
      <alignment horizontal="right" vertical="center"/>
    </xf>
    <xf numFmtId="0" fontId="26" fillId="0" borderId="0" xfId="44" applyFont="1" applyFill="1" applyBorder="1" applyAlignment="1">
      <alignment horizontal="center" vertical="center"/>
    </xf>
    <xf numFmtId="0" fontId="26" fillId="0" borderId="0" xfId="44" applyFont="1" applyFill="1" applyBorder="1" applyAlignment="1">
      <alignment vertical="center"/>
    </xf>
    <xf numFmtId="0" fontId="4" fillId="0" borderId="0" xfId="44" applyFont="1" applyFill="1" applyAlignment="1">
      <alignment vertical="center"/>
    </xf>
    <xf numFmtId="0" fontId="25" fillId="0" borderId="0" xfId="44" applyFont="1" applyFill="1">
      <alignment vertical="center"/>
    </xf>
    <xf numFmtId="0" fontId="26" fillId="0" borderId="0" xfId="44" applyFont="1" applyFill="1" applyBorder="1" applyAlignment="1">
      <alignment horizontal="left" vertical="center"/>
    </xf>
    <xf numFmtId="0" fontId="26" fillId="0" borderId="0" xfId="44" applyFont="1" applyFill="1" applyBorder="1">
      <alignment vertical="center"/>
    </xf>
    <xf numFmtId="0" fontId="22" fillId="0" borderId="0" xfId="44" applyFont="1" applyFill="1" applyBorder="1" applyAlignment="1">
      <alignment vertical="center"/>
    </xf>
    <xf numFmtId="0" fontId="40" fillId="0" borderId="0" xfId="46">
      <alignment vertical="center"/>
    </xf>
    <xf numFmtId="0" fontId="4" fillId="0" borderId="0" xfId="44" applyFont="1" applyBorder="1" applyAlignment="1">
      <alignment horizontal="left" vertical="center"/>
    </xf>
    <xf numFmtId="0" fontId="4" fillId="0" borderId="0" xfId="44" applyFont="1" applyBorder="1" applyAlignment="1">
      <alignment vertical="center"/>
    </xf>
    <xf numFmtId="0" fontId="46" fillId="0" borderId="0" xfId="47" applyFont="1" applyBorder="1" applyAlignment="1">
      <alignment horizontal="center" vertical="center"/>
    </xf>
    <xf numFmtId="0" fontId="4" fillId="0" borderId="0" xfId="47" applyFont="1" applyBorder="1" applyAlignment="1">
      <alignment horizontal="center" vertical="center"/>
    </xf>
    <xf numFmtId="0" fontId="26" fillId="0" borderId="0" xfId="44" applyFont="1" applyAlignment="1">
      <alignment vertical="center"/>
    </xf>
    <xf numFmtId="0" fontId="47" fillId="0" borderId="0" xfId="44" applyFont="1" applyBorder="1" applyAlignment="1">
      <alignment horizontal="center" vertical="center"/>
    </xf>
    <xf numFmtId="0" fontId="47" fillId="0" borderId="0" xfId="47" applyFont="1" applyBorder="1" applyAlignment="1">
      <alignment horizontal="center" vertical="center"/>
    </xf>
    <xf numFmtId="0" fontId="47" fillId="0" borderId="0" xfId="44" applyFont="1" applyAlignment="1">
      <alignment vertical="center"/>
    </xf>
    <xf numFmtId="0" fontId="46" fillId="0" borderId="0" xfId="44" applyFont="1" applyBorder="1" applyAlignment="1">
      <alignment vertical="center"/>
    </xf>
    <xf numFmtId="0" fontId="46" fillId="0" borderId="0" xfId="44" applyFont="1" applyBorder="1" applyAlignment="1">
      <alignment horizontal="center" vertical="center"/>
    </xf>
    <xf numFmtId="0" fontId="26" fillId="0" borderId="0" xfId="44" applyFont="1" applyAlignment="1">
      <alignment horizontal="left" vertical="center"/>
    </xf>
    <xf numFmtId="0" fontId="26" fillId="0" borderId="0" xfId="44" applyFont="1">
      <alignment vertical="center"/>
    </xf>
    <xf numFmtId="0" fontId="26" fillId="0" borderId="0" xfId="44" applyFont="1" applyAlignment="1">
      <alignment vertical="center" textRotation="255" shrinkToFit="1"/>
    </xf>
    <xf numFmtId="0" fontId="26" fillId="0" borderId="23" xfId="44" applyFont="1" applyBorder="1" applyAlignment="1">
      <alignment vertical="center" textRotation="255" shrinkToFit="1"/>
    </xf>
    <xf numFmtId="0" fontId="40" fillId="29" borderId="0" xfId="46" applyFill="1">
      <alignment vertical="center"/>
    </xf>
    <xf numFmtId="0" fontId="51" fillId="29" borderId="0" xfId="46" applyFont="1" applyFill="1">
      <alignment vertical="center"/>
    </xf>
    <xf numFmtId="0" fontId="52" fillId="0" borderId="0" xfId="0" applyFont="1">
      <alignment vertical="center"/>
    </xf>
    <xf numFmtId="0" fontId="52" fillId="0" borderId="0" xfId="0" applyFont="1" applyBorder="1">
      <alignment vertical="center"/>
    </xf>
    <xf numFmtId="0" fontId="34" fillId="0" borderId="0" xfId="0" applyFont="1">
      <alignment vertical="center"/>
    </xf>
    <xf numFmtId="0" fontId="27" fillId="0" borderId="35" xfId="0" applyFont="1" applyBorder="1">
      <alignment vertical="center"/>
    </xf>
    <xf numFmtId="0" fontId="27" fillId="0" borderId="36" xfId="0" applyFont="1" applyBorder="1">
      <alignment vertical="center"/>
    </xf>
    <xf numFmtId="0" fontId="27" fillId="0" borderId="55" xfId="0" applyFont="1" applyBorder="1">
      <alignment vertical="center"/>
    </xf>
    <xf numFmtId="0" fontId="56" fillId="0" borderId="0" xfId="49" applyFont="1" applyFill="1">
      <alignment vertical="center"/>
    </xf>
    <xf numFmtId="0" fontId="60" fillId="0" borderId="0" xfId="49" applyFont="1" applyFill="1">
      <alignment vertical="center"/>
    </xf>
    <xf numFmtId="0" fontId="56" fillId="26" borderId="39" xfId="49" applyFont="1" applyFill="1" applyBorder="1" applyAlignment="1">
      <alignment vertical="center"/>
    </xf>
    <xf numFmtId="0" fontId="56" fillId="26" borderId="37" xfId="49" applyFont="1" applyFill="1" applyBorder="1" applyAlignment="1">
      <alignment vertical="center"/>
    </xf>
    <xf numFmtId="0" fontId="56" fillId="0" borderId="47" xfId="49" applyFont="1" applyFill="1" applyBorder="1" applyAlignment="1">
      <alignment vertical="center"/>
    </xf>
    <xf numFmtId="0" fontId="56" fillId="0" borderId="48" xfId="49" applyFont="1" applyFill="1" applyBorder="1" applyAlignment="1">
      <alignment vertical="center"/>
    </xf>
    <xf numFmtId="0" fontId="56" fillId="0" borderId="48" xfId="49" applyFont="1" applyFill="1" applyBorder="1" applyAlignment="1">
      <alignment horizontal="right" vertical="center"/>
    </xf>
    <xf numFmtId="0" fontId="61" fillId="0" borderId="0" xfId="49" applyFont="1" applyFill="1">
      <alignment vertical="center"/>
    </xf>
    <xf numFmtId="0" fontId="56" fillId="0" borderId="47" xfId="49" applyFont="1" applyFill="1" applyBorder="1" applyAlignment="1">
      <alignment horizontal="center" vertical="center"/>
    </xf>
    <xf numFmtId="0" fontId="56" fillId="0" borderId="110" xfId="49" applyFont="1" applyFill="1" applyBorder="1" applyAlignment="1">
      <alignment vertical="center"/>
    </xf>
    <xf numFmtId="0" fontId="56" fillId="0" borderId="51" xfId="49" applyFont="1" applyFill="1" applyBorder="1" applyAlignment="1">
      <alignment vertical="center"/>
    </xf>
    <xf numFmtId="0" fontId="56" fillId="0" borderId="0" xfId="50" applyFont="1">
      <alignment vertical="center"/>
    </xf>
    <xf numFmtId="0" fontId="56" fillId="0" borderId="43" xfId="50" applyFont="1" applyBorder="1" applyAlignment="1">
      <alignment horizontal="center" vertical="center"/>
    </xf>
    <xf numFmtId="0" fontId="56" fillId="0" borderId="0" xfId="50" applyFont="1" applyBorder="1" applyAlignment="1">
      <alignment horizontal="center" vertical="center"/>
    </xf>
    <xf numFmtId="0" fontId="31" fillId="0" borderId="0" xfId="0" applyFont="1">
      <alignment vertical="center"/>
    </xf>
    <xf numFmtId="0" fontId="34" fillId="0" borderId="10" xfId="0" applyFont="1" applyBorder="1" applyAlignment="1">
      <alignment vertical="center" wrapText="1"/>
    </xf>
    <xf numFmtId="0" fontId="34" fillId="1" borderId="10" xfId="0" applyFont="1" applyFill="1" applyBorder="1" applyAlignment="1">
      <alignment vertical="center" wrapText="1"/>
    </xf>
    <xf numFmtId="0" fontId="34" fillId="0" borderId="11" xfId="0" applyFont="1" applyBorder="1" applyAlignment="1">
      <alignment vertical="center" wrapText="1"/>
    </xf>
    <xf numFmtId="0" fontId="34" fillId="0" borderId="28" xfId="0" applyFont="1" applyFill="1" applyBorder="1" applyAlignment="1">
      <alignment vertical="center" wrapText="1"/>
    </xf>
    <xf numFmtId="0" fontId="34" fillId="0" borderId="11" xfId="0" applyFont="1" applyFill="1" applyBorder="1" applyAlignment="1">
      <alignment vertical="center" wrapText="1"/>
    </xf>
    <xf numFmtId="0" fontId="34" fillId="0" borderId="15" xfId="0" applyFont="1" applyBorder="1" applyAlignment="1">
      <alignment vertical="center" wrapText="1"/>
    </xf>
    <xf numFmtId="0" fontId="34" fillId="0" borderId="15" xfId="0" applyFont="1" applyFill="1" applyBorder="1" applyAlignment="1">
      <alignment vertical="center" wrapText="1"/>
    </xf>
    <xf numFmtId="0" fontId="34" fillId="0" borderId="16" xfId="0" applyFont="1" applyBorder="1" applyAlignment="1">
      <alignment vertical="center" wrapText="1"/>
    </xf>
    <xf numFmtId="0" fontId="27" fillId="0" borderId="0" xfId="0" applyFont="1" applyBorder="1" applyAlignment="1">
      <alignment horizontal="left" vertical="center"/>
    </xf>
    <xf numFmtId="0" fontId="27" fillId="0" borderId="23" xfId="0" applyFont="1" applyBorder="1" applyAlignment="1">
      <alignment vertical="center"/>
    </xf>
    <xf numFmtId="0" fontId="35" fillId="0" borderId="43" xfId="0" applyFont="1" applyFill="1" applyBorder="1" applyAlignment="1">
      <alignment vertical="center" wrapText="1"/>
    </xf>
    <xf numFmtId="0" fontId="35" fillId="0" borderId="44" xfId="0" applyFont="1" applyFill="1" applyBorder="1" applyAlignment="1">
      <alignment vertical="center" wrapText="1"/>
    </xf>
    <xf numFmtId="0" fontId="35" fillId="0" borderId="39" xfId="0" applyFont="1" applyFill="1" applyBorder="1" applyAlignment="1">
      <alignment vertical="center" wrapText="1"/>
    </xf>
    <xf numFmtId="0" fontId="35" fillId="0" borderId="37" xfId="0" applyFont="1" applyFill="1" applyBorder="1" applyAlignment="1">
      <alignment vertical="center" wrapText="1"/>
    </xf>
    <xf numFmtId="0" fontId="27" fillId="0" borderId="11" xfId="0" applyFont="1" applyBorder="1">
      <alignment vertical="center"/>
    </xf>
    <xf numFmtId="0" fontId="26" fillId="0" borderId="23" xfId="44" applyFont="1" applyBorder="1" applyAlignment="1">
      <alignment horizontal="center" vertical="center"/>
    </xf>
    <xf numFmtId="0" fontId="26" fillId="0" borderId="46" xfId="47" applyFont="1" applyBorder="1" applyAlignment="1">
      <alignment horizontal="center" vertical="center"/>
    </xf>
    <xf numFmtId="0" fontId="26" fillId="0" borderId="23" xfId="47" applyFont="1" applyBorder="1" applyAlignment="1">
      <alignment horizontal="center" vertical="center"/>
    </xf>
    <xf numFmtId="0" fontId="26" fillId="0" borderId="23" xfId="44" applyFont="1" applyBorder="1" applyAlignment="1">
      <alignment horizontal="center" vertical="center" wrapText="1"/>
    </xf>
    <xf numFmtId="0" fontId="4" fillId="0" borderId="23" xfId="44" applyFont="1" applyBorder="1" applyAlignment="1">
      <alignment vertical="center"/>
    </xf>
    <xf numFmtId="0" fontId="44" fillId="28" borderId="23" xfId="46" applyFont="1" applyFill="1" applyBorder="1">
      <alignment vertical="center"/>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4"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12" xfId="0" applyFont="1" applyBorder="1" applyAlignment="1">
      <alignment horizontal="center" vertical="center" wrapText="1"/>
    </xf>
    <xf numFmtId="0" fontId="27" fillId="0" borderId="46" xfId="0" applyFont="1" applyBorder="1" applyAlignment="1">
      <alignment horizontal="center" vertical="center"/>
    </xf>
    <xf numFmtId="0" fontId="27" fillId="0" borderId="48" xfId="0" applyFont="1" applyBorder="1" applyAlignment="1">
      <alignment horizontal="center" vertical="center"/>
    </xf>
    <xf numFmtId="0" fontId="0" fillId="0" borderId="0" xfId="0" applyAlignment="1">
      <alignment vertical="center"/>
    </xf>
    <xf numFmtId="0" fontId="62" fillId="0" borderId="25" xfId="0" applyFont="1" applyBorder="1" applyAlignment="1">
      <alignment vertical="center"/>
    </xf>
    <xf numFmtId="0" fontId="4" fillId="0" borderId="0" xfId="44" applyFont="1" applyAlignment="1">
      <alignment vertical="center" wrapText="1" shrinkToFit="1"/>
    </xf>
    <xf numFmtId="177" fontId="65" fillId="0" borderId="0" xfId="0" applyNumberFormat="1" applyFont="1" applyBorder="1" applyAlignment="1">
      <alignment horizontal="center" vertical="center" wrapText="1"/>
    </xf>
    <xf numFmtId="177" fontId="65" fillId="0" borderId="0" xfId="0" applyNumberFormat="1" applyFont="1" applyFill="1" applyBorder="1" applyAlignment="1">
      <alignment horizontal="center" vertical="center" wrapText="1"/>
    </xf>
    <xf numFmtId="0" fontId="63" fillId="0" borderId="0" xfId="0" applyFont="1" applyBorder="1" applyAlignment="1">
      <alignment vertical="center"/>
    </xf>
    <xf numFmtId="0" fontId="62" fillId="0" borderId="26" xfId="0" applyFont="1" applyBorder="1" applyAlignment="1">
      <alignment vertical="center"/>
    </xf>
    <xf numFmtId="0" fontId="62" fillId="0" borderId="26" xfId="0" applyFont="1" applyBorder="1" applyAlignment="1">
      <alignment vertical="center" shrinkToFit="1"/>
    </xf>
    <xf numFmtId="0" fontId="62" fillId="0" borderId="23" xfId="0" applyFont="1" applyBorder="1" applyAlignment="1">
      <alignment horizontal="center" vertical="center" shrinkToFit="1"/>
    </xf>
    <xf numFmtId="0" fontId="62" fillId="0" borderId="23" xfId="0" applyFont="1" applyBorder="1" applyAlignment="1">
      <alignment vertical="center" shrinkToFit="1"/>
    </xf>
    <xf numFmtId="0" fontId="62" fillId="0" borderId="23" xfId="0" applyFont="1" applyBorder="1" applyAlignment="1">
      <alignment vertical="center"/>
    </xf>
    <xf numFmtId="0" fontId="66" fillId="0" borderId="23" xfId="0" applyFont="1" applyBorder="1" applyAlignment="1">
      <alignment horizontal="left" vertical="center"/>
    </xf>
    <xf numFmtId="0" fontId="65" fillId="0" borderId="0" xfId="0" applyFont="1" applyBorder="1" applyAlignment="1">
      <alignment vertical="center" wrapText="1"/>
    </xf>
    <xf numFmtId="0" fontId="42" fillId="0" borderId="0" xfId="0" applyFont="1" applyAlignment="1">
      <alignment vertical="center"/>
    </xf>
    <xf numFmtId="0" fontId="67" fillId="0" borderId="0" xfId="0" applyFont="1" applyBorder="1" applyAlignment="1">
      <alignment horizontal="center" vertical="center" wrapText="1"/>
    </xf>
    <xf numFmtId="0" fontId="68" fillId="0" borderId="23" xfId="0" applyFont="1" applyBorder="1" applyAlignment="1">
      <alignment vertical="center" shrinkToFit="1"/>
    </xf>
    <xf numFmtId="0" fontId="0" fillId="0" borderId="46" xfId="0" applyBorder="1" applyAlignment="1">
      <alignment horizontal="center" vertical="center"/>
    </xf>
    <xf numFmtId="0" fontId="0" fillId="0" borderId="48" xfId="0" applyBorder="1" applyAlignment="1">
      <alignment horizontal="center" vertical="center"/>
    </xf>
    <xf numFmtId="177" fontId="67" fillId="0" borderId="0" xfId="0" applyNumberFormat="1" applyFont="1" applyBorder="1" applyAlignment="1">
      <alignment horizontal="center" vertical="center" wrapText="1"/>
    </xf>
    <xf numFmtId="177" fontId="67" fillId="0" borderId="0" xfId="0" applyNumberFormat="1" applyFont="1" applyFill="1" applyBorder="1" applyAlignment="1">
      <alignment horizontal="center" vertical="center" wrapText="1"/>
    </xf>
    <xf numFmtId="0" fontId="1" fillId="0" borderId="0" xfId="0" applyFont="1" applyBorder="1" applyAlignment="1">
      <alignment vertical="center"/>
    </xf>
    <xf numFmtId="0" fontId="4" fillId="0" borderId="0" xfId="44" applyFont="1" applyFill="1" applyBorder="1" applyAlignment="1">
      <alignment horizontal="left" vertical="center"/>
    </xf>
    <xf numFmtId="0" fontId="26" fillId="0" borderId="0" xfId="44" applyFont="1" applyFill="1" applyBorder="1" applyAlignment="1">
      <alignment horizontal="right" vertical="center"/>
    </xf>
    <xf numFmtId="183" fontId="26" fillId="0" borderId="23" xfId="44" applyNumberFormat="1" applyFont="1" applyFill="1" applyBorder="1" applyAlignment="1">
      <alignment horizontal="center" vertical="center"/>
    </xf>
    <xf numFmtId="0" fontId="26" fillId="0" borderId="23" xfId="44" applyFont="1" applyFill="1" applyBorder="1" applyAlignment="1">
      <alignment horizontal="center" vertical="center" wrapText="1"/>
    </xf>
    <xf numFmtId="0" fontId="26" fillId="0" borderId="23" xfId="44" applyFont="1" applyFill="1" applyBorder="1" applyAlignment="1">
      <alignment horizontal="right" vertical="center"/>
    </xf>
    <xf numFmtId="0" fontId="26" fillId="0" borderId="46" xfId="44" applyFont="1" applyFill="1" applyBorder="1" applyAlignment="1">
      <alignment horizontal="left" vertical="center"/>
    </xf>
    <xf numFmtId="0" fontId="69" fillId="0" borderId="51" xfId="44" applyFont="1" applyFill="1" applyBorder="1" applyAlignment="1">
      <alignment horizontal="left" vertical="center"/>
    </xf>
    <xf numFmtId="0" fontId="26" fillId="0" borderId="48" xfId="44" applyFont="1" applyFill="1" applyBorder="1" applyAlignment="1">
      <alignment horizontal="left" vertical="center"/>
    </xf>
    <xf numFmtId="183" fontId="26" fillId="0" borderId="23" xfId="44" applyNumberFormat="1" applyFont="1" applyBorder="1" applyAlignment="1">
      <alignment horizontal="center" vertical="center"/>
    </xf>
    <xf numFmtId="0" fontId="52" fillId="0" borderId="0" xfId="0" applyFont="1" applyAlignment="1">
      <alignment horizontal="center" vertical="center"/>
    </xf>
    <xf numFmtId="0" fontId="27" fillId="0" borderId="0" xfId="0" applyFont="1" applyAlignment="1">
      <alignment horizontal="center" vertical="center"/>
    </xf>
    <xf numFmtId="0" fontId="37" fillId="32" borderId="154" xfId="0" applyFont="1" applyFill="1" applyBorder="1" applyAlignment="1">
      <alignment horizontal="center" vertical="center" wrapText="1"/>
    </xf>
    <xf numFmtId="0" fontId="37" fillId="32" borderId="155" xfId="0" applyFont="1" applyFill="1" applyBorder="1" applyAlignment="1">
      <alignment horizontal="center" vertical="center" wrapText="1"/>
    </xf>
    <xf numFmtId="0" fontId="37" fillId="32" borderId="39" xfId="0" applyFont="1" applyFill="1" applyBorder="1" applyAlignment="1">
      <alignment horizontal="center" vertical="center" wrapText="1"/>
    </xf>
    <xf numFmtId="0" fontId="37" fillId="32" borderId="155" xfId="0" applyNumberFormat="1" applyFont="1" applyFill="1" applyBorder="1" applyAlignment="1">
      <alignment horizontal="center" vertical="center" wrapText="1"/>
    </xf>
    <xf numFmtId="0" fontId="37" fillId="32" borderId="156" xfId="0" applyNumberFormat="1" applyFont="1" applyFill="1" applyBorder="1" applyAlignment="1">
      <alignment horizontal="center" vertical="center" wrapText="1"/>
    </xf>
    <xf numFmtId="0" fontId="37" fillId="32" borderId="157" xfId="0" applyNumberFormat="1" applyFont="1" applyFill="1" applyBorder="1" applyAlignment="1">
      <alignment horizontal="center" vertical="center" wrapText="1"/>
    </xf>
    <xf numFmtId="0" fontId="37" fillId="0" borderId="0" xfId="0" applyNumberFormat="1" applyFont="1" applyFill="1" applyBorder="1" applyAlignment="1">
      <alignment horizontal="center" vertical="center" wrapText="1"/>
    </xf>
    <xf numFmtId="0" fontId="27" fillId="0" borderId="158" xfId="0" applyFont="1" applyBorder="1">
      <alignment vertical="center"/>
    </xf>
    <xf numFmtId="0" fontId="27" fillId="0" borderId="118" xfId="0" applyFont="1" applyBorder="1">
      <alignment vertical="center"/>
    </xf>
    <xf numFmtId="0" fontId="27" fillId="0" borderId="115" xfId="0" applyFont="1" applyBorder="1">
      <alignment vertical="center"/>
    </xf>
    <xf numFmtId="0" fontId="27" fillId="0" borderId="112" xfId="0" applyFont="1" applyBorder="1" applyAlignment="1">
      <alignment horizontal="center" vertical="center"/>
    </xf>
    <xf numFmtId="0" fontId="27" fillId="0" borderId="10" xfId="0" applyFont="1" applyBorder="1" applyAlignment="1">
      <alignment horizontal="center" vertical="center"/>
    </xf>
    <xf numFmtId="0" fontId="27" fillId="0" borderId="19" xfId="0" applyFont="1" applyBorder="1" applyAlignment="1">
      <alignment horizontal="center" vertical="center"/>
    </xf>
    <xf numFmtId="0" fontId="27" fillId="0" borderId="113" xfId="0" applyFont="1" applyBorder="1">
      <alignment vertical="center"/>
    </xf>
    <xf numFmtId="0" fontId="27" fillId="0" borderId="14" xfId="0" applyFont="1" applyBorder="1">
      <alignment vertical="center"/>
    </xf>
    <xf numFmtId="0" fontId="27" fillId="0" borderId="57" xfId="0" applyFont="1" applyBorder="1" applyAlignment="1">
      <alignment horizontal="center" vertical="center"/>
    </xf>
    <xf numFmtId="0" fontId="27" fillId="0" borderId="11" xfId="0" applyFont="1" applyBorder="1" applyAlignment="1">
      <alignment horizontal="center" vertical="center"/>
    </xf>
    <xf numFmtId="0" fontId="27" fillId="0" borderId="41" xfId="0" applyFont="1" applyBorder="1">
      <alignment vertical="center"/>
    </xf>
    <xf numFmtId="0" fontId="27" fillId="0" borderId="114" xfId="0" applyFont="1" applyBorder="1">
      <alignment vertical="center"/>
    </xf>
    <xf numFmtId="0" fontId="27" fillId="0" borderId="16" xfId="0" applyFont="1" applyBorder="1">
      <alignment vertical="center"/>
    </xf>
    <xf numFmtId="0" fontId="27" fillId="0" borderId="59" xfId="0" applyFont="1" applyBorder="1" applyAlignment="1">
      <alignment horizontal="center" vertical="center"/>
    </xf>
    <xf numFmtId="0" fontId="27" fillId="0" borderId="126" xfId="0" applyFont="1" applyBorder="1" applyAlignment="1">
      <alignment horizontal="center" vertical="center"/>
    </xf>
    <xf numFmtId="0" fontId="27" fillId="0" borderId="15" xfId="0" applyFont="1" applyBorder="1" applyAlignment="1">
      <alignment horizontal="center" vertical="center"/>
    </xf>
    <xf numFmtId="0" fontId="27" fillId="0" borderId="35" xfId="0" applyFont="1" applyBorder="1" applyAlignment="1">
      <alignment horizontal="center" vertical="center"/>
    </xf>
    <xf numFmtId="0" fontId="27" fillId="0" borderId="36" xfId="0" applyFont="1" applyBorder="1" applyAlignment="1">
      <alignment horizontal="center" vertical="center"/>
    </xf>
    <xf numFmtId="0" fontId="27" fillId="0" borderId="55" xfId="0" applyFont="1" applyBorder="1" applyAlignment="1">
      <alignment horizontal="center" vertical="center"/>
    </xf>
    <xf numFmtId="0" fontId="70" fillId="0" borderId="0" xfId="0" applyFont="1">
      <alignment vertical="center"/>
    </xf>
    <xf numFmtId="0" fontId="58" fillId="0" borderId="0" xfId="52" applyFont="1">
      <alignment vertical="center"/>
    </xf>
    <xf numFmtId="49" fontId="56" fillId="0" borderId="0" xfId="52" applyNumberFormat="1" applyFont="1">
      <alignment vertical="center"/>
    </xf>
    <xf numFmtId="0" fontId="56" fillId="0" borderId="0" xfId="52" applyFont="1">
      <alignment vertical="center"/>
    </xf>
    <xf numFmtId="0" fontId="56" fillId="0" borderId="0" xfId="52" applyFont="1" applyAlignment="1">
      <alignment horizontal="left" vertical="center"/>
    </xf>
    <xf numFmtId="0" fontId="56" fillId="0" borderId="186" xfId="52" applyFont="1" applyBorder="1" applyAlignment="1">
      <alignment horizontal="center" vertical="center"/>
    </xf>
    <xf numFmtId="0" fontId="56" fillId="0" borderId="95" xfId="52" applyFont="1" applyBorder="1" applyAlignment="1">
      <alignment horizontal="center" vertical="center"/>
    </xf>
    <xf numFmtId="0" fontId="57" fillId="30" borderId="72" xfId="54" applyFont="1" applyFill="1" applyBorder="1" applyAlignment="1">
      <alignment horizontal="center" vertical="center" shrinkToFit="1"/>
    </xf>
    <xf numFmtId="0" fontId="57" fillId="30" borderId="68" xfId="54" applyFont="1" applyFill="1" applyBorder="1" applyAlignment="1">
      <alignment horizontal="center" vertical="center" shrinkToFit="1"/>
    </xf>
    <xf numFmtId="0" fontId="57" fillId="30" borderId="13" xfId="54" applyFont="1" applyFill="1" applyBorder="1" applyAlignment="1">
      <alignment horizontal="center" vertical="center" wrapText="1" shrinkToFit="1"/>
    </xf>
    <xf numFmtId="0" fontId="57" fillId="30" borderId="72" xfId="54" applyFont="1" applyFill="1" applyBorder="1" applyAlignment="1">
      <alignment horizontal="center" vertical="center" wrapText="1" shrinkToFit="1"/>
    </xf>
    <xf numFmtId="0" fontId="56" fillId="30" borderId="0" xfId="52" applyFont="1" applyFill="1">
      <alignment vertical="center"/>
    </xf>
    <xf numFmtId="0" fontId="57" fillId="30" borderId="185" xfId="54" applyFont="1" applyFill="1" applyBorder="1" applyAlignment="1">
      <alignment horizontal="center" vertical="center" wrapText="1" shrinkToFit="1"/>
    </xf>
    <xf numFmtId="0" fontId="57" fillId="30" borderId="183" xfId="54" applyFont="1" applyFill="1" applyBorder="1" applyAlignment="1">
      <alignment horizontal="left" vertical="center" wrapText="1" shrinkToFit="1"/>
    </xf>
    <xf numFmtId="0" fontId="57" fillId="30" borderId="182" xfId="54" applyFont="1" applyFill="1" applyBorder="1" applyAlignment="1">
      <alignment horizontal="center" vertical="center" shrinkToFit="1"/>
    </xf>
    <xf numFmtId="0" fontId="59" fillId="30" borderId="167" xfId="54" applyFont="1" applyFill="1" applyBorder="1" applyAlignment="1">
      <alignment horizontal="left" vertical="center" shrinkToFit="1"/>
    </xf>
    <xf numFmtId="0" fontId="57" fillId="30" borderId="176" xfId="54" applyFont="1" applyFill="1" applyBorder="1" applyAlignment="1">
      <alignment horizontal="center" vertical="center" shrinkToFit="1"/>
    </xf>
    <xf numFmtId="0" fontId="59" fillId="30" borderId="173" xfId="54" applyFont="1" applyFill="1" applyBorder="1" applyAlignment="1">
      <alignment horizontal="left" vertical="center" shrinkToFit="1"/>
    </xf>
    <xf numFmtId="0" fontId="57" fillId="30" borderId="175" xfId="54" applyFont="1" applyFill="1" applyBorder="1" applyAlignment="1">
      <alignment horizontal="center" vertical="center" shrinkToFit="1"/>
    </xf>
    <xf numFmtId="0" fontId="59" fillId="30" borderId="163" xfId="54" applyFont="1" applyFill="1" applyBorder="1" applyAlignment="1">
      <alignment horizontal="left" vertical="center" wrapText="1" shrinkToFit="1"/>
    </xf>
    <xf numFmtId="0" fontId="57" fillId="30" borderId="175" xfId="54" applyFont="1" applyFill="1" applyBorder="1" applyAlignment="1">
      <alignment horizontal="center" vertical="center" wrapText="1" shrinkToFit="1"/>
    </xf>
    <xf numFmtId="0" fontId="57" fillId="30" borderId="164" xfId="54" applyFont="1" applyFill="1" applyBorder="1" applyAlignment="1">
      <alignment horizontal="center" vertical="center" shrinkToFit="1"/>
    </xf>
    <xf numFmtId="0" fontId="27" fillId="30" borderId="0" xfId="55" applyFont="1" applyFill="1">
      <alignment vertical="center"/>
    </xf>
    <xf numFmtId="0" fontId="57" fillId="30" borderId="163" xfId="54" applyFont="1" applyFill="1" applyBorder="1" applyAlignment="1">
      <alignment horizontal="center" vertical="center" shrinkToFit="1"/>
    </xf>
    <xf numFmtId="0" fontId="59" fillId="30" borderId="173" xfId="54" applyFont="1" applyFill="1" applyBorder="1" applyAlignment="1">
      <alignment horizontal="left" vertical="center" wrapText="1" shrinkToFit="1"/>
    </xf>
    <xf numFmtId="0" fontId="59" fillId="30" borderId="26" xfId="54" applyFont="1" applyFill="1" applyBorder="1" applyAlignment="1">
      <alignment horizontal="left" vertical="center" wrapText="1" shrinkToFit="1"/>
    </xf>
    <xf numFmtId="0" fontId="57" fillId="30" borderId="26" xfId="44" applyFont="1" applyFill="1" applyBorder="1" applyAlignment="1">
      <alignment horizontal="center" vertical="center" wrapText="1" shrinkToFit="1"/>
    </xf>
    <xf numFmtId="0" fontId="59" fillId="30" borderId="175" xfId="54" applyFont="1" applyFill="1" applyBorder="1" applyAlignment="1">
      <alignment horizontal="left" vertical="center" shrinkToFit="1"/>
    </xf>
    <xf numFmtId="0" fontId="56" fillId="30" borderId="104" xfId="52" applyFont="1" applyFill="1" applyBorder="1">
      <alignment vertical="center"/>
    </xf>
    <xf numFmtId="0" fontId="59" fillId="30" borderId="174" xfId="54" applyFont="1" applyFill="1" applyBorder="1" applyAlignment="1">
      <alignment horizontal="left" vertical="center" shrinkToFit="1"/>
    </xf>
    <xf numFmtId="0" fontId="57" fillId="30" borderId="170" xfId="54" applyFont="1" applyFill="1" applyBorder="1" applyAlignment="1">
      <alignment horizontal="center" vertical="center" wrapText="1" shrinkToFit="1"/>
    </xf>
    <xf numFmtId="0" fontId="59" fillId="30" borderId="177" xfId="54" applyFont="1" applyFill="1" applyBorder="1" applyAlignment="1">
      <alignment horizontal="left" vertical="center" shrinkToFit="1"/>
    </xf>
    <xf numFmtId="0" fontId="57" fillId="30" borderId="177" xfId="54" applyFont="1" applyFill="1" applyBorder="1" applyAlignment="1">
      <alignment horizontal="center" vertical="center" wrapText="1" shrinkToFit="1"/>
    </xf>
    <xf numFmtId="0" fontId="56" fillId="30" borderId="0" xfId="52" applyFont="1" applyFill="1" applyBorder="1">
      <alignment vertical="center"/>
    </xf>
    <xf numFmtId="0" fontId="59" fillId="30" borderId="164" xfId="54" applyFont="1" applyFill="1" applyBorder="1" applyAlignment="1">
      <alignment horizontal="left" vertical="center" wrapText="1" shrinkToFit="1"/>
    </xf>
    <xf numFmtId="0" fontId="57" fillId="30" borderId="164" xfId="54" applyFont="1" applyFill="1" applyBorder="1" applyAlignment="1">
      <alignment horizontal="left" vertical="center" wrapText="1" shrinkToFit="1"/>
    </xf>
    <xf numFmtId="0" fontId="59" fillId="30" borderId="49" xfId="54" applyFont="1" applyFill="1" applyBorder="1" applyAlignment="1">
      <alignment horizontal="left" vertical="center" wrapText="1" shrinkToFit="1"/>
    </xf>
    <xf numFmtId="0" fontId="59" fillId="30" borderId="55" xfId="54" applyFont="1" applyFill="1" applyBorder="1" applyAlignment="1">
      <alignment horizontal="left" vertical="center" shrinkToFit="1"/>
    </xf>
    <xf numFmtId="0" fontId="57" fillId="30" borderId="174" xfId="54" applyFont="1" applyFill="1" applyBorder="1" applyAlignment="1">
      <alignment vertical="center" wrapText="1" shrinkToFit="1"/>
    </xf>
    <xf numFmtId="0" fontId="59" fillId="30" borderId="166" xfId="54" applyFont="1" applyFill="1" applyBorder="1" applyAlignment="1">
      <alignment horizontal="left" vertical="center" shrinkToFit="1"/>
    </xf>
    <xf numFmtId="0" fontId="57" fillId="30" borderId="177" xfId="54" applyFont="1" applyFill="1" applyBorder="1" applyAlignment="1">
      <alignment horizontal="center" vertical="center" shrinkToFit="1"/>
    </xf>
    <xf numFmtId="0" fontId="57" fillId="30" borderId="175" xfId="54" applyFont="1" applyFill="1" applyBorder="1" applyAlignment="1">
      <alignment vertical="center" wrapText="1" shrinkToFit="1"/>
    </xf>
    <xf numFmtId="0" fontId="59" fillId="30" borderId="164" xfId="54" applyFont="1" applyFill="1" applyBorder="1" applyAlignment="1">
      <alignment horizontal="left" vertical="center" shrinkToFit="1"/>
    </xf>
    <xf numFmtId="0" fontId="57" fillId="30" borderId="173" xfId="54" applyFont="1" applyFill="1" applyBorder="1" applyAlignment="1">
      <alignment horizontal="center" vertical="center" wrapText="1" shrinkToFit="1"/>
    </xf>
    <xf numFmtId="0" fontId="59" fillId="30" borderId="40" xfId="54" applyFont="1" applyFill="1" applyBorder="1" applyAlignment="1">
      <alignment horizontal="left" vertical="center" shrinkToFit="1"/>
    </xf>
    <xf numFmtId="0" fontId="57" fillId="30" borderId="40" xfId="54" applyFont="1" applyFill="1" applyBorder="1" applyAlignment="1">
      <alignment horizontal="center" vertical="center" wrapText="1" shrinkToFit="1"/>
    </xf>
    <xf numFmtId="0" fontId="59" fillId="30" borderId="178" xfId="54" applyFont="1" applyFill="1" applyBorder="1" applyAlignment="1">
      <alignment horizontal="left" vertical="center" shrinkToFit="1"/>
    </xf>
    <xf numFmtId="0" fontId="57" fillId="30" borderId="36" xfId="54" applyFont="1" applyFill="1" applyBorder="1" applyAlignment="1">
      <alignment horizontal="center" vertical="center" wrapText="1" shrinkToFit="1"/>
    </xf>
    <xf numFmtId="0" fontId="57" fillId="30" borderId="55" xfId="54" applyFont="1" applyFill="1" applyBorder="1" applyAlignment="1">
      <alignment vertical="center" wrapText="1" shrinkToFit="1"/>
    </xf>
    <xf numFmtId="0" fontId="59" fillId="30" borderId="167" xfId="54" applyFont="1" applyFill="1" applyBorder="1" applyAlignment="1">
      <alignment horizontal="left" vertical="center" wrapText="1" shrinkToFit="1"/>
    </xf>
    <xf numFmtId="0" fontId="59" fillId="30" borderId="163" xfId="54" applyFont="1" applyFill="1" applyBorder="1" applyAlignment="1">
      <alignment horizontal="left" vertical="center" shrinkToFit="1"/>
    </xf>
    <xf numFmtId="0" fontId="59" fillId="30" borderId="175" xfId="54" applyFont="1" applyFill="1" applyBorder="1" applyAlignment="1">
      <alignment vertical="center" wrapText="1" shrinkToFit="1"/>
    </xf>
    <xf numFmtId="0" fontId="57" fillId="30" borderId="164" xfId="54" applyFont="1" applyFill="1" applyBorder="1" applyAlignment="1">
      <alignment vertical="center" wrapText="1" shrinkToFit="1"/>
    </xf>
    <xf numFmtId="0" fontId="57" fillId="30" borderId="163" xfId="54" applyFont="1" applyFill="1" applyBorder="1" applyAlignment="1">
      <alignment horizontal="center" vertical="center" wrapText="1" shrinkToFit="1"/>
    </xf>
    <xf numFmtId="0" fontId="57" fillId="30" borderId="176" xfId="54" applyFont="1" applyFill="1" applyBorder="1" applyAlignment="1">
      <alignment horizontal="center" vertical="center" wrapText="1" shrinkToFit="1"/>
    </xf>
    <xf numFmtId="0" fontId="59" fillId="30" borderId="174" xfId="54" applyFont="1" applyFill="1" applyBorder="1" applyAlignment="1">
      <alignment horizontal="left" vertical="center" wrapText="1" shrinkToFit="1"/>
    </xf>
    <xf numFmtId="0" fontId="57" fillId="30" borderId="174" xfId="54" applyFont="1" applyFill="1" applyBorder="1" applyAlignment="1">
      <alignment horizontal="center" vertical="center" shrinkToFit="1"/>
    </xf>
    <xf numFmtId="0" fontId="57" fillId="30" borderId="166" xfId="54" applyFont="1" applyFill="1" applyBorder="1" applyAlignment="1">
      <alignment vertical="center" wrapText="1"/>
    </xf>
    <xf numFmtId="0" fontId="57" fillId="30" borderId="172" xfId="54" applyFont="1" applyFill="1" applyBorder="1" applyAlignment="1">
      <alignment horizontal="center" vertical="center" wrapText="1" shrinkToFit="1"/>
    </xf>
    <xf numFmtId="0" fontId="59" fillId="30" borderId="170" xfId="54" applyFont="1" applyFill="1" applyBorder="1" applyAlignment="1">
      <alignment horizontal="left" vertical="center" shrinkToFit="1"/>
    </xf>
    <xf numFmtId="0" fontId="57" fillId="30" borderId="166" xfId="54" applyFont="1" applyFill="1" applyBorder="1" applyAlignment="1">
      <alignment horizontal="center" vertical="center" wrapText="1"/>
    </xf>
    <xf numFmtId="0" fontId="57" fillId="30" borderId="160" xfId="54" applyFont="1" applyFill="1" applyBorder="1" applyAlignment="1">
      <alignment vertical="center" wrapText="1" shrinkToFit="1"/>
    </xf>
    <xf numFmtId="0" fontId="57" fillId="30" borderId="159" xfId="54" applyFont="1" applyFill="1" applyBorder="1" applyAlignment="1">
      <alignment vertical="center" wrapText="1" shrinkToFit="1"/>
    </xf>
    <xf numFmtId="0" fontId="56" fillId="30" borderId="101" xfId="52" applyFont="1" applyFill="1" applyBorder="1">
      <alignment vertical="center"/>
    </xf>
    <xf numFmtId="0" fontId="56" fillId="30" borderId="0" xfId="52" applyFont="1" applyFill="1" applyBorder="1" applyAlignment="1">
      <alignment horizontal="left" vertical="center"/>
    </xf>
    <xf numFmtId="0" fontId="56" fillId="0" borderId="0" xfId="52" applyFont="1" applyBorder="1">
      <alignment vertical="center"/>
    </xf>
    <xf numFmtId="0" fontId="31" fillId="30" borderId="0" xfId="54" applyFont="1" applyFill="1" applyAlignment="1">
      <alignment horizontal="left" vertical="center"/>
    </xf>
    <xf numFmtId="0" fontId="31" fillId="30" borderId="0" xfId="53" applyFont="1" applyFill="1">
      <alignment vertical="center"/>
    </xf>
    <xf numFmtId="0" fontId="34" fillId="30" borderId="0" xfId="54" applyFont="1" applyFill="1" applyAlignment="1">
      <alignment horizontal="left" vertical="center"/>
    </xf>
    <xf numFmtId="0" fontId="34" fillId="30" borderId="0" xfId="53" applyFont="1" applyFill="1" applyAlignment="1">
      <alignment vertical="center"/>
    </xf>
    <xf numFmtId="0" fontId="34" fillId="30" borderId="0" xfId="53" applyFont="1" applyFill="1" applyAlignment="1">
      <alignment vertical="top"/>
    </xf>
    <xf numFmtId="0" fontId="59" fillId="30" borderId="0" xfId="54" applyFont="1" applyFill="1" applyAlignment="1">
      <alignment horizontal="left" vertical="center"/>
    </xf>
    <xf numFmtId="0" fontId="59" fillId="30" borderId="0" xfId="53" applyFont="1" applyFill="1">
      <alignment vertical="center"/>
    </xf>
    <xf numFmtId="0" fontId="57" fillId="30" borderId="0" xfId="53" applyFont="1" applyFill="1" applyAlignment="1">
      <alignment horizontal="left" vertical="center"/>
    </xf>
    <xf numFmtId="0" fontId="34" fillId="30" borderId="0" xfId="53" applyFont="1" applyFill="1">
      <alignment vertical="center"/>
    </xf>
    <xf numFmtId="0" fontId="31" fillId="30" borderId="0" xfId="53" applyFont="1" applyFill="1" applyAlignment="1">
      <alignment horizontal="left" vertical="center"/>
    </xf>
    <xf numFmtId="0" fontId="57" fillId="30" borderId="0" xfId="53" applyFont="1" applyFill="1">
      <alignment vertical="center"/>
    </xf>
    <xf numFmtId="0" fontId="59" fillId="30" borderId="0" xfId="54" applyFont="1" applyFill="1" applyAlignment="1">
      <alignment horizontal="left" vertical="top"/>
    </xf>
    <xf numFmtId="0" fontId="59" fillId="30" borderId="0" xfId="53" applyFont="1" applyFill="1" applyAlignment="1">
      <alignment vertical="top"/>
    </xf>
    <xf numFmtId="0" fontId="57" fillId="30" borderId="0" xfId="53" applyFont="1" applyFill="1" applyAlignment="1">
      <alignment vertical="top"/>
    </xf>
    <xf numFmtId="0" fontId="57" fillId="30" borderId="0" xfId="53" applyFont="1" applyFill="1" applyAlignment="1">
      <alignment horizontal="left" vertical="top"/>
    </xf>
    <xf numFmtId="0" fontId="56" fillId="30" borderId="0" xfId="53" applyFont="1" applyFill="1">
      <alignment vertical="center"/>
    </xf>
    <xf numFmtId="0" fontId="27" fillId="30" borderId="0" xfId="53" applyFont="1" applyFill="1">
      <alignment vertical="center"/>
    </xf>
    <xf numFmtId="0" fontId="56" fillId="33" borderId="89" xfId="52" applyFont="1" applyFill="1" applyBorder="1" applyAlignment="1">
      <alignment horizontal="center" vertical="center"/>
    </xf>
    <xf numFmtId="0" fontId="56" fillId="33" borderId="107" xfId="52" applyFont="1" applyFill="1" applyBorder="1" applyAlignment="1">
      <alignment horizontal="center" vertical="center"/>
    </xf>
    <xf numFmtId="0" fontId="38" fillId="0" borderId="0" xfId="0" applyFont="1">
      <alignment vertical="center"/>
    </xf>
    <xf numFmtId="0" fontId="36" fillId="0" borderId="17"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9" xfId="0" applyFont="1" applyBorder="1" applyAlignment="1">
      <alignment horizontal="center" vertical="center" wrapText="1"/>
    </xf>
    <xf numFmtId="0" fontId="34" fillId="0" borderId="19" xfId="0" applyFont="1" applyBorder="1" applyAlignment="1">
      <alignment vertical="center" wrapText="1"/>
    </xf>
    <xf numFmtId="0" fontId="27" fillId="0" borderId="0" xfId="0" applyFont="1" applyAlignment="1">
      <alignment vertical="center" wrapText="1"/>
    </xf>
    <xf numFmtId="0" fontId="36" fillId="0" borderId="14" xfId="0" applyFont="1" applyBorder="1" applyAlignment="1">
      <alignment horizontal="center" vertical="center" wrapText="1"/>
    </xf>
    <xf numFmtId="0" fontId="34" fillId="1" borderId="11" xfId="0" applyFont="1" applyFill="1" applyBorder="1" applyAlignment="1">
      <alignment vertical="center" wrapText="1"/>
    </xf>
    <xf numFmtId="0" fontId="34" fillId="0" borderId="14" xfId="0" applyFont="1" applyBorder="1" applyAlignment="1">
      <alignment vertical="center" wrapText="1"/>
    </xf>
    <xf numFmtId="0" fontId="36" fillId="0" borderId="16" xfId="0" applyFont="1" applyBorder="1" applyAlignment="1">
      <alignment horizontal="center" vertical="center" wrapText="1"/>
    </xf>
    <xf numFmtId="0" fontId="34" fillId="0" borderId="10" xfId="0" applyFont="1" applyFill="1" applyBorder="1" applyAlignment="1">
      <alignment vertical="center" wrapText="1"/>
    </xf>
    <xf numFmtId="0" fontId="34" fillId="0" borderId="11" xfId="0" applyFont="1" applyFill="1" applyBorder="1" applyAlignment="1">
      <alignment horizontal="center" vertical="top" wrapText="1"/>
    </xf>
    <xf numFmtId="0" fontId="34" fillId="1" borderId="12" xfId="0" applyFont="1" applyFill="1" applyBorder="1" applyAlignment="1">
      <alignment vertical="center" wrapText="1"/>
    </xf>
    <xf numFmtId="0" fontId="34" fillId="0" borderId="15" xfId="0" applyFont="1" applyFill="1" applyBorder="1" applyAlignment="1">
      <alignment horizontal="center" vertical="top" wrapText="1"/>
    </xf>
    <xf numFmtId="0" fontId="34" fillId="1" borderId="15" xfId="0" applyFont="1" applyFill="1" applyBorder="1" applyAlignment="1">
      <alignment vertical="center" wrapText="1"/>
    </xf>
    <xf numFmtId="0" fontId="34" fillId="0" borderId="17" xfId="0" applyFont="1" applyBorder="1" applyAlignment="1">
      <alignment vertical="top" wrapText="1"/>
    </xf>
    <xf numFmtId="0" fontId="34" fillId="0" borderId="17" xfId="0" applyFont="1" applyBorder="1" applyAlignment="1">
      <alignment vertical="top" textRotation="255" wrapText="1"/>
    </xf>
    <xf numFmtId="0" fontId="37" fillId="0" borderId="17" xfId="0" applyFont="1" applyBorder="1" applyAlignment="1">
      <alignment vertical="top" textRotation="255" wrapText="1"/>
    </xf>
    <xf numFmtId="0" fontId="34" fillId="0" borderId="17" xfId="0" applyFont="1" applyBorder="1" applyAlignment="1">
      <alignment horizontal="center" vertical="top" textRotation="255" wrapText="1"/>
    </xf>
    <xf numFmtId="0" fontId="36" fillId="0" borderId="17" xfId="0" applyFont="1" applyBorder="1" applyAlignment="1">
      <alignment vertical="top" textRotation="255" wrapText="1"/>
    </xf>
    <xf numFmtId="0" fontId="34" fillId="0" borderId="17" xfId="0" applyFont="1" applyFill="1" applyBorder="1" applyAlignment="1">
      <alignment vertical="top" wrapText="1"/>
    </xf>
    <xf numFmtId="0" fontId="34" fillId="0" borderId="48" xfId="0" applyFont="1" applyFill="1" applyBorder="1" applyAlignment="1">
      <alignment vertical="top" textRotation="255" wrapText="1"/>
    </xf>
    <xf numFmtId="0" fontId="80" fillId="0" borderId="0" xfId="0" applyFont="1">
      <alignment vertical="center"/>
    </xf>
    <xf numFmtId="0" fontId="81" fillId="0" borderId="0" xfId="0" applyFont="1">
      <alignment vertical="center"/>
    </xf>
    <xf numFmtId="0" fontId="28" fillId="0" borderId="0" xfId="0" applyFont="1">
      <alignment vertical="center"/>
    </xf>
    <xf numFmtId="0" fontId="34" fillId="0" borderId="23" xfId="51" applyFont="1" applyFill="1" applyBorder="1" applyAlignment="1">
      <alignment vertical="center"/>
    </xf>
    <xf numFmtId="0" fontId="34" fillId="0" borderId="0" xfId="51" applyFont="1" applyFill="1">
      <alignment vertical="center"/>
    </xf>
    <xf numFmtId="0" fontId="35" fillId="0" borderId="0" xfId="0" applyFont="1" applyBorder="1" applyAlignment="1">
      <alignment vertical="center"/>
    </xf>
    <xf numFmtId="0" fontId="27" fillId="0" borderId="0" xfId="0" applyFont="1" applyBorder="1" applyAlignment="1">
      <alignment vertical="top"/>
    </xf>
    <xf numFmtId="0" fontId="82" fillId="24" borderId="23" xfId="0" applyFont="1" applyFill="1" applyBorder="1">
      <alignment vertical="center"/>
    </xf>
    <xf numFmtId="0" fontId="34" fillId="24" borderId="111"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18" xfId="0" applyFont="1" applyFill="1" applyBorder="1" applyAlignment="1">
      <alignment horizontal="center" vertical="center" wrapText="1"/>
    </xf>
    <xf numFmtId="0" fontId="34" fillId="0" borderId="112" xfId="0" applyFont="1" applyBorder="1" applyAlignment="1">
      <alignment horizontal="justify" vertical="center" wrapText="1"/>
    </xf>
    <xf numFmtId="0" fontId="34" fillId="0" borderId="10" xfId="0" applyFont="1" applyBorder="1" applyAlignment="1">
      <alignment horizontal="center" vertical="center" wrapText="1"/>
    </xf>
    <xf numFmtId="0" fontId="34" fillId="0" borderId="113" xfId="0" applyFont="1" applyBorder="1" applyAlignment="1">
      <alignment horizontal="justify" vertical="center" wrapText="1"/>
    </xf>
    <xf numFmtId="0" fontId="34" fillId="0" borderId="11" xfId="0" applyFont="1" applyBorder="1" applyAlignment="1">
      <alignment horizontal="center" vertical="center" wrapText="1"/>
    </xf>
    <xf numFmtId="0" fontId="35" fillId="0" borderId="114" xfId="0" applyFont="1" applyBorder="1" applyAlignment="1">
      <alignment horizontal="justify" vertical="center" wrapText="1"/>
    </xf>
    <xf numFmtId="0" fontId="35" fillId="0" borderId="15" xfId="0" applyFont="1" applyBorder="1" applyAlignment="1">
      <alignment horizontal="center" vertical="center" wrapText="1"/>
    </xf>
    <xf numFmtId="0" fontId="35" fillId="0" borderId="15" xfId="0" applyFont="1" applyBorder="1" applyAlignment="1">
      <alignment vertical="center" wrapText="1"/>
    </xf>
    <xf numFmtId="0" fontId="35" fillId="0" borderId="16" xfId="0" applyFont="1" applyBorder="1" applyAlignment="1">
      <alignment vertical="center" wrapText="1"/>
    </xf>
    <xf numFmtId="0" fontId="34" fillId="0" borderId="12" xfId="0" applyFont="1" applyBorder="1" applyAlignment="1">
      <alignment horizontal="center" vertical="center" wrapText="1"/>
    </xf>
    <xf numFmtId="0" fontId="34" fillId="0" borderId="12" xfId="0" applyFont="1" applyBorder="1" applyAlignment="1">
      <alignment vertical="center" wrapText="1"/>
    </xf>
    <xf numFmtId="0" fontId="34" fillId="0" borderId="115" xfId="0" applyFont="1" applyBorder="1" applyAlignment="1">
      <alignment vertical="center" wrapText="1"/>
    </xf>
    <xf numFmtId="0" fontId="35" fillId="0" borderId="113" xfId="0" applyFont="1" applyBorder="1" applyAlignment="1">
      <alignment horizontal="justify" vertical="center" wrapText="1"/>
    </xf>
    <xf numFmtId="0" fontId="35" fillId="0" borderId="11" xfId="0" applyFont="1" applyBorder="1" applyAlignment="1">
      <alignment horizontal="center" vertical="center" wrapText="1"/>
    </xf>
    <xf numFmtId="0" fontId="35" fillId="0" borderId="14" xfId="0" applyFont="1" applyBorder="1" applyAlignment="1">
      <alignment vertical="center" wrapText="1"/>
    </xf>
    <xf numFmtId="0" fontId="35" fillId="0" borderId="31" xfId="0" applyFont="1" applyBorder="1" applyAlignment="1">
      <alignment vertical="center" wrapText="1"/>
    </xf>
    <xf numFmtId="0" fontId="27" fillId="24" borderId="54" xfId="0" applyFont="1" applyFill="1" applyBorder="1" applyAlignment="1">
      <alignment vertical="center"/>
    </xf>
    <xf numFmtId="0" fontId="27" fillId="24" borderId="117" xfId="0" applyFont="1" applyFill="1" applyBorder="1" applyAlignment="1">
      <alignment vertical="center"/>
    </xf>
    <xf numFmtId="0" fontId="27" fillId="24" borderId="44" xfId="0" applyFont="1" applyFill="1" applyBorder="1" applyAlignment="1">
      <alignment vertical="center"/>
    </xf>
    <xf numFmtId="0" fontId="36" fillId="24" borderId="53" xfId="0" applyFont="1" applyFill="1" applyBorder="1" applyAlignment="1">
      <alignment vertical="center" wrapText="1"/>
    </xf>
    <xf numFmtId="0" fontId="36" fillId="24" borderId="14" xfId="0" applyFont="1" applyFill="1" applyBorder="1" applyAlignment="1">
      <alignment vertical="center" wrapText="1"/>
    </xf>
    <xf numFmtId="0" fontId="27" fillId="0" borderId="113" xfId="0" applyFont="1" applyBorder="1" applyAlignment="1">
      <alignment vertical="center"/>
    </xf>
    <xf numFmtId="0" fontId="27" fillId="0" borderId="53" xfId="0" applyFont="1" applyBorder="1" applyAlignment="1">
      <alignment horizontal="center" vertical="center"/>
    </xf>
    <xf numFmtId="0" fontId="27" fillId="0" borderId="14" xfId="0" applyFont="1" applyBorder="1" applyAlignment="1">
      <alignment horizontal="center" vertical="center"/>
    </xf>
    <xf numFmtId="0" fontId="27" fillId="0" borderId="34" xfId="0" applyFont="1" applyBorder="1" applyAlignment="1">
      <alignment horizontal="center" vertical="center"/>
    </xf>
    <xf numFmtId="0" fontId="27" fillId="0" borderId="120" xfId="0" applyFont="1" applyBorder="1" applyAlignment="1">
      <alignment vertical="center"/>
    </xf>
    <xf numFmtId="0" fontId="27" fillId="0" borderId="120" xfId="0" applyFont="1" applyBorder="1" applyAlignment="1">
      <alignment horizontal="center" vertical="center"/>
    </xf>
    <xf numFmtId="0" fontId="27" fillId="0" borderId="121" xfId="0" applyFont="1" applyBorder="1" applyAlignment="1">
      <alignment vertical="center"/>
    </xf>
    <xf numFmtId="0" fontId="27" fillId="0" borderId="122" xfId="0" applyFont="1" applyBorder="1" applyAlignment="1">
      <alignment vertical="center"/>
    </xf>
    <xf numFmtId="0" fontId="27" fillId="0" borderId="111" xfId="0" applyFont="1" applyFill="1" applyBorder="1" applyAlignment="1">
      <alignment vertical="center"/>
    </xf>
    <xf numFmtId="0" fontId="27" fillId="0" borderId="123" xfId="0" applyFont="1" applyBorder="1" applyAlignment="1">
      <alignment vertical="center"/>
    </xf>
    <xf numFmtId="0" fontId="27" fillId="0" borderId="45" xfId="0" applyFont="1" applyBorder="1" applyAlignment="1">
      <alignment vertical="center"/>
    </xf>
    <xf numFmtId="0" fontId="27" fillId="0" borderId="18" xfId="0" applyFont="1" applyBorder="1" applyAlignment="1">
      <alignment vertical="center"/>
    </xf>
    <xf numFmtId="0" fontId="27" fillId="0" borderId="51" xfId="0" applyFont="1" applyBorder="1" applyAlignment="1">
      <alignment vertical="center"/>
    </xf>
    <xf numFmtId="0" fontId="27" fillId="0" borderId="124" xfId="0" applyFont="1" applyBorder="1" applyAlignment="1">
      <alignment vertical="center"/>
    </xf>
    <xf numFmtId="0" fontId="27" fillId="0" borderId="48" xfId="0" applyFont="1" applyBorder="1" applyAlignment="1">
      <alignment vertical="center"/>
    </xf>
    <xf numFmtId="0" fontId="27" fillId="0" borderId="0" xfId="0" applyFont="1" applyAlignment="1">
      <alignment horizontal="right" vertical="center"/>
    </xf>
    <xf numFmtId="0" fontId="34" fillId="24" borderId="112" xfId="0" applyFont="1" applyFill="1" applyBorder="1" applyAlignment="1">
      <alignment horizontal="center" vertical="center" wrapText="1"/>
    </xf>
    <xf numFmtId="0" fontId="34" fillId="24" borderId="19" xfId="0" applyFont="1" applyFill="1" applyBorder="1" applyAlignment="1">
      <alignment horizontal="center" vertical="center" wrapText="1"/>
    </xf>
    <xf numFmtId="0" fontId="35" fillId="0" borderId="11" xfId="0" applyFont="1" applyBorder="1" applyAlignment="1">
      <alignment vertical="center" wrapText="1"/>
    </xf>
    <xf numFmtId="0" fontId="35" fillId="0" borderId="0" xfId="0" applyFont="1" applyBorder="1" applyAlignment="1">
      <alignment horizontal="justify" vertical="center" wrapText="1"/>
    </xf>
    <xf numFmtId="0" fontId="35" fillId="0" borderId="0" xfId="0" applyFont="1" applyBorder="1" applyAlignment="1">
      <alignment horizontal="center" vertical="center" wrapText="1"/>
    </xf>
    <xf numFmtId="0" fontId="35" fillId="0" borderId="0" xfId="0" applyFont="1" applyBorder="1" applyAlignment="1">
      <alignment vertical="center" wrapText="1"/>
    </xf>
    <xf numFmtId="0" fontId="27" fillId="24" borderId="125" xfId="0" applyFont="1" applyFill="1" applyBorder="1" applyAlignment="1">
      <alignment vertical="center"/>
    </xf>
    <xf numFmtId="0" fontId="27" fillId="0" borderId="14" xfId="0" applyFont="1" applyBorder="1" applyAlignment="1">
      <alignment vertical="center"/>
    </xf>
    <xf numFmtId="0" fontId="27" fillId="0" borderId="16" xfId="0" applyFont="1" applyBorder="1" applyAlignment="1">
      <alignment vertical="center"/>
    </xf>
    <xf numFmtId="0" fontId="27" fillId="0" borderId="23" xfId="0" applyFont="1" applyBorder="1" applyAlignment="1">
      <alignment horizontal="center" vertical="top" wrapText="1"/>
    </xf>
    <xf numFmtId="0" fontId="27" fillId="0" borderId="48" xfId="0" applyFont="1" applyBorder="1" applyAlignment="1">
      <alignment horizontal="center" vertical="top" wrapText="1"/>
    </xf>
    <xf numFmtId="0" fontId="27" fillId="0" borderId="143" xfId="0" applyFont="1" applyBorder="1" applyAlignment="1">
      <alignment vertical="top" wrapText="1"/>
    </xf>
    <xf numFmtId="0" fontId="27" fillId="0" borderId="145" xfId="0" applyFont="1" applyBorder="1" applyAlignment="1">
      <alignment horizontal="right" vertical="top" wrapText="1"/>
    </xf>
    <xf numFmtId="0" fontId="27" fillId="0" borderId="0" xfId="0" applyFont="1" applyBorder="1" applyAlignment="1">
      <alignment horizontal="right" vertical="top" wrapText="1"/>
    </xf>
    <xf numFmtId="0" fontId="27" fillId="0" borderId="146" xfId="0" applyFont="1" applyBorder="1" applyAlignment="1">
      <alignment horizontal="right" vertical="top" wrapText="1"/>
    </xf>
    <xf numFmtId="0" fontId="27" fillId="0" borderId="148" xfId="0" applyFont="1" applyBorder="1" applyAlignment="1">
      <alignment horizontal="right" vertical="top" wrapText="1"/>
    </xf>
    <xf numFmtId="0" fontId="27" fillId="0" borderId="148" xfId="0" applyFont="1" applyBorder="1" applyAlignment="1">
      <alignment vertical="top" wrapText="1"/>
    </xf>
    <xf numFmtId="0" fontId="27" fillId="0" borderId="149" xfId="0" applyFont="1" applyBorder="1" applyAlignment="1">
      <alignment vertical="top" wrapText="1"/>
    </xf>
    <xf numFmtId="0" fontId="27" fillId="0" borderId="150" xfId="0" applyFont="1" applyBorder="1" applyAlignment="1">
      <alignment vertical="top" wrapText="1"/>
    </xf>
    <xf numFmtId="0" fontId="27" fillId="0" borderId="148" xfId="0" applyFont="1" applyBorder="1" applyAlignment="1">
      <alignment horizontal="center" vertical="center"/>
    </xf>
    <xf numFmtId="0" fontId="27" fillId="0" borderId="143" xfId="0" applyFont="1" applyBorder="1" applyAlignment="1">
      <alignment horizontal="center" vertical="top" wrapText="1"/>
    </xf>
    <xf numFmtId="0" fontId="27" fillId="0" borderId="138" xfId="0" applyFont="1" applyBorder="1" applyAlignment="1">
      <alignment horizontal="center" vertical="top" wrapText="1"/>
    </xf>
    <xf numFmtId="0" fontId="27" fillId="0" borderId="151" xfId="0" applyFont="1" applyBorder="1" applyAlignment="1">
      <alignment horizontal="center" vertical="center"/>
    </xf>
    <xf numFmtId="0" fontId="27" fillId="0" borderId="152" xfId="0" applyFont="1" applyBorder="1" applyAlignment="1">
      <alignment horizontal="right" vertical="top" wrapText="1"/>
    </xf>
    <xf numFmtId="0" fontId="27" fillId="0" borderId="153" xfId="0" applyFont="1" applyBorder="1" applyAlignment="1">
      <alignment vertical="top" wrapText="1"/>
    </xf>
    <xf numFmtId="0" fontId="27" fillId="0" borderId="0" xfId="0" applyFont="1" applyFill="1">
      <alignment vertical="center"/>
    </xf>
    <xf numFmtId="0" fontId="36" fillId="0" borderId="29" xfId="0" applyFont="1" applyBorder="1" applyAlignment="1">
      <alignment vertical="center" wrapText="1"/>
    </xf>
    <xf numFmtId="0" fontId="32" fillId="0" borderId="65" xfId="0" applyFont="1" applyBorder="1" applyAlignment="1">
      <alignment horizontal="center" vertical="center" wrapText="1"/>
    </xf>
    <xf numFmtId="0" fontId="36" fillId="0" borderId="0" xfId="0" applyFont="1">
      <alignment vertical="center"/>
    </xf>
    <xf numFmtId="0" fontId="36" fillId="0" borderId="25" xfId="0" applyFont="1" applyBorder="1" applyAlignment="1">
      <alignment vertical="center"/>
    </xf>
    <xf numFmtId="0" fontId="84" fillId="0" borderId="0" xfId="0" applyFont="1" applyAlignment="1">
      <alignment vertical="center"/>
    </xf>
    <xf numFmtId="177" fontId="84" fillId="0" borderId="0" xfId="0" applyNumberFormat="1" applyFont="1" applyBorder="1" applyAlignment="1">
      <alignment horizontal="center" vertical="center" wrapText="1"/>
    </xf>
    <xf numFmtId="177" fontId="84" fillId="0" borderId="0" xfId="0" applyNumberFormat="1" applyFont="1" applyFill="1" applyBorder="1" applyAlignment="1">
      <alignment horizontal="center" vertical="center" wrapText="1"/>
    </xf>
    <xf numFmtId="0" fontId="36" fillId="0" borderId="26" xfId="0" applyFont="1" applyBorder="1" applyAlignment="1">
      <alignment vertical="center"/>
    </xf>
    <xf numFmtId="0" fontId="34" fillId="0" borderId="0" xfId="44" applyFont="1" applyAlignment="1">
      <alignment vertical="center" wrapText="1" shrinkToFit="1"/>
    </xf>
    <xf numFmtId="0" fontId="36" fillId="0" borderId="26" xfId="0" applyFont="1" applyBorder="1" applyAlignment="1">
      <alignment vertical="center" shrinkToFit="1"/>
    </xf>
    <xf numFmtId="0" fontId="36" fillId="0" borderId="23" xfId="0" applyFont="1" applyBorder="1" applyAlignment="1">
      <alignment horizontal="center" vertical="center" shrinkToFit="1"/>
    </xf>
    <xf numFmtId="0" fontId="36" fillId="0" borderId="23" xfId="0" applyFont="1" applyBorder="1" applyAlignment="1">
      <alignment vertical="center" shrinkToFit="1"/>
    </xf>
    <xf numFmtId="0" fontId="36" fillId="0" borderId="23" xfId="0" applyFont="1" applyBorder="1" applyAlignment="1">
      <alignment vertical="center"/>
    </xf>
    <xf numFmtId="0" fontId="85" fillId="0" borderId="23" xfId="0" applyFont="1" applyBorder="1" applyAlignment="1">
      <alignment horizontal="left" vertical="center"/>
    </xf>
    <xf numFmtId="0" fontId="86" fillId="0" borderId="23" xfId="0" applyFont="1" applyBorder="1" applyAlignment="1">
      <alignment vertical="center" shrinkToFit="1"/>
    </xf>
    <xf numFmtId="0" fontId="86" fillId="0" borderId="0" xfId="0" applyFont="1" applyBorder="1" applyAlignment="1">
      <alignment horizontal="center" vertical="center" wrapText="1"/>
    </xf>
    <xf numFmtId="0" fontId="84" fillId="0" borderId="0" xfId="0" applyFont="1" applyBorder="1" applyAlignment="1">
      <alignment vertical="center" wrapText="1"/>
    </xf>
    <xf numFmtId="177" fontId="86" fillId="0" borderId="0" xfId="0" applyNumberFormat="1" applyFont="1" applyBorder="1" applyAlignment="1">
      <alignment horizontal="center" vertical="center" wrapText="1"/>
    </xf>
    <xf numFmtId="177" fontId="86" fillId="0" borderId="0" xfId="0" applyNumberFormat="1" applyFont="1" applyFill="1" applyBorder="1" applyAlignment="1">
      <alignment horizontal="center" vertical="center" wrapText="1"/>
    </xf>
    <xf numFmtId="0" fontId="86" fillId="0" borderId="0" xfId="0" applyFont="1" applyBorder="1" applyAlignment="1">
      <alignment vertical="center" shrinkToFit="1"/>
    </xf>
    <xf numFmtId="0" fontId="37" fillId="0" borderId="0" xfId="0" applyFont="1" applyAlignment="1">
      <alignment horizontal="right" vertical="center"/>
    </xf>
    <xf numFmtId="0" fontId="36" fillId="0" borderId="0" xfId="0" applyFont="1" applyAlignment="1">
      <alignment horizontal="left" vertical="center"/>
    </xf>
    <xf numFmtId="0" fontId="37" fillId="0" borderId="0" xfId="0" applyFont="1" applyAlignment="1">
      <alignment horizontal="left" vertical="center"/>
    </xf>
    <xf numFmtId="0" fontId="37" fillId="0" borderId="0" xfId="0" applyFont="1" applyAlignment="1">
      <alignment vertical="center"/>
    </xf>
    <xf numFmtId="0" fontId="36" fillId="0" borderId="0" xfId="0" applyFont="1" applyAlignment="1">
      <alignment vertical="center"/>
    </xf>
    <xf numFmtId="0" fontId="36" fillId="0" borderId="0" xfId="0" applyFont="1" applyAlignment="1">
      <alignment vertical="center" wrapText="1"/>
    </xf>
    <xf numFmtId="0" fontId="37" fillId="0" borderId="0" xfId="0" applyFont="1" applyAlignment="1">
      <alignment vertical="center" wrapText="1"/>
    </xf>
    <xf numFmtId="178" fontId="36" fillId="0" borderId="0" xfId="0" applyNumberFormat="1" applyFont="1" applyAlignment="1">
      <alignment horizontal="left" vertical="center"/>
    </xf>
    <xf numFmtId="0" fontId="36" fillId="0" borderId="0" xfId="0" applyFont="1" applyBorder="1" applyAlignment="1">
      <alignment horizontal="left" vertical="center"/>
    </xf>
    <xf numFmtId="0" fontId="36" fillId="0" borderId="0" xfId="0" applyFont="1" applyAlignment="1">
      <alignment horizontal="left" vertical="center" wrapText="1"/>
    </xf>
    <xf numFmtId="0" fontId="37" fillId="0" borderId="0" xfId="43" applyFont="1" applyAlignment="1">
      <alignment vertical="center" wrapText="1"/>
    </xf>
    <xf numFmtId="0" fontId="37" fillId="0" borderId="0" xfId="43" applyFont="1">
      <alignment vertical="center"/>
    </xf>
    <xf numFmtId="0" fontId="34" fillId="0" borderId="0" xfId="0" applyFont="1" applyAlignment="1">
      <alignment horizontal="left" vertical="center"/>
    </xf>
    <xf numFmtId="178" fontId="34" fillId="0" borderId="0" xfId="0" applyNumberFormat="1" applyFont="1" applyAlignment="1">
      <alignment horizontal="left" vertical="center"/>
    </xf>
    <xf numFmtId="0" fontId="34" fillId="0" borderId="0" xfId="0" applyFont="1" applyBorder="1" applyAlignment="1">
      <alignment horizontal="left" vertical="center"/>
    </xf>
    <xf numFmtId="0" fontId="37" fillId="0" borderId="0" xfId="0" applyFont="1" applyBorder="1">
      <alignment vertical="center"/>
    </xf>
    <xf numFmtId="0" fontId="31" fillId="0" borderId="96" xfId="0" applyFont="1" applyBorder="1" applyAlignment="1" applyProtection="1">
      <alignment horizontal="left" vertical="center" wrapText="1"/>
      <protection locked="0"/>
    </xf>
    <xf numFmtId="0" fontId="31" fillId="0" borderId="97" xfId="0" applyFont="1" applyBorder="1" applyAlignment="1" applyProtection="1">
      <alignment horizontal="left" vertical="center" wrapText="1"/>
      <protection locked="0"/>
    </xf>
    <xf numFmtId="0" fontId="31" fillId="0" borderId="9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91" xfId="0" applyFont="1" applyBorder="1" applyAlignment="1">
      <alignment horizontal="center" vertical="center" wrapText="1"/>
    </xf>
    <xf numFmtId="0" fontId="28"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pplyProtection="1">
      <alignment horizontal="center" vertical="center"/>
      <protection locked="0"/>
    </xf>
    <xf numFmtId="0" fontId="31" fillId="0" borderId="93" xfId="0" applyFont="1" applyBorder="1" applyAlignment="1">
      <alignment horizontal="center" vertical="center" wrapText="1"/>
    </xf>
    <xf numFmtId="0" fontId="31" fillId="0" borderId="40" xfId="0" applyFont="1" applyBorder="1" applyAlignment="1" applyProtection="1">
      <alignment horizontal="center" vertical="center" wrapText="1"/>
      <protection locked="0"/>
    </xf>
    <xf numFmtId="0" fontId="31" fillId="0" borderId="52"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31" fillId="0" borderId="94" xfId="0" applyFont="1" applyBorder="1" applyAlignment="1" applyProtection="1">
      <alignment horizontal="center" vertical="center" wrapText="1"/>
      <protection locked="0"/>
    </xf>
    <xf numFmtId="0" fontId="27" fillId="0" borderId="0" xfId="0" applyFont="1" applyAlignment="1">
      <alignment vertical="top" wrapText="1"/>
    </xf>
    <xf numFmtId="0" fontId="27" fillId="0" borderId="46" xfId="0" applyFont="1" applyBorder="1" applyAlignment="1">
      <alignment horizontal="left" vertical="top" wrapText="1"/>
    </xf>
    <xf numFmtId="0" fontId="27" fillId="0" borderId="48" xfId="0" applyFont="1" applyBorder="1" applyAlignment="1">
      <alignment horizontal="left" vertical="top" wrapText="1"/>
    </xf>
    <xf numFmtId="0" fontId="27" fillId="0" borderId="23" xfId="0" applyFont="1" applyBorder="1" applyAlignment="1">
      <alignment horizontal="center" vertical="top" wrapText="1"/>
    </xf>
    <xf numFmtId="0" fontId="27" fillId="0" borderId="23" xfId="0" applyFont="1" applyBorder="1" applyAlignment="1">
      <alignment horizontal="left" vertical="top" wrapText="1"/>
    </xf>
    <xf numFmtId="0" fontId="27" fillId="0" borderId="56" xfId="0" applyFont="1" applyBorder="1" applyAlignment="1">
      <alignment horizontal="center" vertical="top" wrapText="1"/>
    </xf>
    <xf numFmtId="0" fontId="27" fillId="0" borderId="54" xfId="0" applyFont="1" applyBorder="1" applyAlignment="1">
      <alignment horizontal="center" vertical="top" wrapText="1"/>
    </xf>
    <xf numFmtId="0" fontId="27" fillId="0" borderId="117" xfId="0" applyFont="1" applyBorder="1" applyAlignment="1">
      <alignment horizontal="center" vertical="top" wrapText="1"/>
    </xf>
    <xf numFmtId="0" fontId="27" fillId="0" borderId="40" xfId="0" applyFont="1" applyBorder="1" applyAlignment="1">
      <alignment horizontal="left" vertical="top" wrapText="1"/>
    </xf>
    <xf numFmtId="0" fontId="27" fillId="0" borderId="41" xfId="0" applyFont="1" applyBorder="1" applyAlignment="1">
      <alignment horizontal="left" vertical="top" wrapText="1"/>
    </xf>
    <xf numFmtId="0" fontId="27" fillId="0" borderId="38" xfId="0" applyFont="1" applyBorder="1" applyAlignment="1">
      <alignment horizontal="left" vertical="top" wrapText="1"/>
    </xf>
    <xf numFmtId="0" fontId="27" fillId="0" borderId="37" xfId="0" applyFont="1" applyBorder="1" applyAlignment="1">
      <alignment horizontal="left" vertical="top" wrapText="1"/>
    </xf>
    <xf numFmtId="0" fontId="80" fillId="0" borderId="0" xfId="0" applyFont="1" applyAlignment="1">
      <alignment horizontal="left" vertical="center"/>
    </xf>
    <xf numFmtId="0" fontId="27" fillId="0" borderId="56" xfId="0" applyFont="1" applyBorder="1" applyAlignment="1">
      <alignment horizontal="left" vertical="top" wrapText="1"/>
    </xf>
    <xf numFmtId="0" fontId="27" fillId="0" borderId="54" xfId="0" applyFont="1" applyBorder="1" applyAlignment="1">
      <alignment horizontal="left" vertical="top" wrapText="1"/>
    </xf>
    <xf numFmtId="0" fontId="27" fillId="0" borderId="117" xfId="0" applyFont="1" applyBorder="1" applyAlignment="1">
      <alignment horizontal="left" vertical="top" wrapText="1"/>
    </xf>
    <xf numFmtId="0" fontId="27" fillId="0" borderId="59" xfId="0" applyFont="1" applyBorder="1" applyAlignment="1">
      <alignment horizontal="left" vertical="top" wrapText="1"/>
    </xf>
    <xf numFmtId="0" fontId="27" fillId="0" borderId="60" xfId="0" applyFont="1" applyBorder="1" applyAlignment="1">
      <alignment horizontal="left" vertical="top" wrapText="1"/>
    </xf>
    <xf numFmtId="0" fontId="27" fillId="0" borderId="122" xfId="0" applyFont="1" applyBorder="1" applyAlignment="1">
      <alignment horizontal="left" vertical="top" wrapText="1"/>
    </xf>
    <xf numFmtId="0" fontId="27" fillId="0" borderId="127" xfId="0" applyFont="1" applyBorder="1" applyAlignment="1">
      <alignment horizontal="center" vertical="center"/>
    </xf>
    <xf numFmtId="0" fontId="27" fillId="0" borderId="128" xfId="0" applyFont="1" applyBorder="1" applyAlignment="1">
      <alignment horizontal="center" vertical="center"/>
    </xf>
    <xf numFmtId="0" fontId="27" fillId="0" borderId="100" xfId="0" applyFont="1" applyBorder="1" applyAlignment="1">
      <alignment horizontal="center" vertical="top" wrapText="1"/>
    </xf>
    <xf numFmtId="0" fontId="34" fillId="0" borderId="23" xfId="51" applyFont="1" applyFill="1" applyBorder="1" applyAlignment="1">
      <alignment horizontal="center" vertical="center"/>
    </xf>
    <xf numFmtId="0" fontId="27" fillId="0" borderId="23" xfId="0" applyFont="1" applyBorder="1" applyAlignment="1">
      <alignment horizontal="left" vertical="center"/>
    </xf>
    <xf numFmtId="0" fontId="27" fillId="0" borderId="23" xfId="0" applyFont="1" applyBorder="1" applyAlignment="1">
      <alignment horizontal="center" vertical="center"/>
    </xf>
    <xf numFmtId="0" fontId="34" fillId="0" borderId="23" xfId="0" applyFont="1" applyBorder="1" applyAlignment="1">
      <alignment horizontal="center" vertical="top" wrapText="1"/>
    </xf>
    <xf numFmtId="0" fontId="34" fillId="0" borderId="25" xfId="0" applyFont="1" applyBorder="1" applyAlignment="1">
      <alignment horizontal="center" vertical="center" wrapText="1"/>
    </xf>
    <xf numFmtId="0" fontId="34" fillId="0" borderId="49"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23" xfId="0" applyFont="1" applyBorder="1" applyAlignment="1">
      <alignment horizontal="left" vertical="top" wrapText="1"/>
    </xf>
    <xf numFmtId="0" fontId="34" fillId="0" borderId="23" xfId="0" applyFont="1" applyBorder="1" applyAlignment="1">
      <alignment horizontal="right" wrapText="1"/>
    </xf>
    <xf numFmtId="0" fontId="34" fillId="0" borderId="42" xfId="0" applyFont="1" applyBorder="1" applyAlignment="1">
      <alignment horizontal="left" vertical="top" wrapText="1"/>
    </xf>
    <xf numFmtId="0" fontId="34" fillId="0" borderId="43" xfId="0" applyFont="1" applyBorder="1" applyAlignment="1">
      <alignment horizontal="left" vertical="top" wrapText="1"/>
    </xf>
    <xf numFmtId="0" fontId="34" fillId="0" borderId="44" xfId="0" applyFont="1" applyBorder="1" applyAlignment="1">
      <alignment horizontal="left" vertical="top" wrapText="1"/>
    </xf>
    <xf numFmtId="0" fontId="34" fillId="0" borderId="38" xfId="0" applyFont="1" applyBorder="1" applyAlignment="1">
      <alignment horizontal="left" vertical="top" wrapText="1"/>
    </xf>
    <xf numFmtId="0" fontId="34" fillId="0" borderId="39" xfId="0" applyFont="1" applyBorder="1" applyAlignment="1">
      <alignment horizontal="left" vertical="top" wrapText="1"/>
    </xf>
    <xf numFmtId="0" fontId="34" fillId="0" borderId="37" xfId="0" applyFont="1" applyBorder="1" applyAlignment="1">
      <alignment horizontal="left" vertical="top" wrapText="1"/>
    </xf>
    <xf numFmtId="182" fontId="34" fillId="0" borderId="42" xfId="28" applyNumberFormat="1" applyFont="1" applyBorder="1" applyAlignment="1">
      <alignment horizontal="center" vertical="center" wrapText="1"/>
    </xf>
    <xf numFmtId="182" fontId="34" fillId="0" borderId="44" xfId="28" applyNumberFormat="1" applyFont="1" applyBorder="1" applyAlignment="1">
      <alignment horizontal="center" vertical="center" wrapText="1"/>
    </xf>
    <xf numFmtId="182" fontId="34" fillId="0" borderId="38" xfId="28" applyNumberFormat="1" applyFont="1" applyBorder="1" applyAlignment="1">
      <alignment horizontal="center" vertical="center" wrapText="1"/>
    </xf>
    <xf numFmtId="182" fontId="34" fillId="0" borderId="37" xfId="28" applyNumberFormat="1" applyFont="1" applyBorder="1" applyAlignment="1">
      <alignment horizontal="center" vertical="center" wrapText="1"/>
    </xf>
    <xf numFmtId="0" fontId="37" fillId="24" borderId="44" xfId="0" applyFont="1" applyFill="1" applyBorder="1" applyAlignment="1">
      <alignment horizontal="center" vertical="center" wrapText="1"/>
    </xf>
    <xf numFmtId="0" fontId="37" fillId="24" borderId="119" xfId="0" applyFont="1" applyFill="1" applyBorder="1" applyAlignment="1">
      <alignment horizontal="center" vertical="center" wrapText="1"/>
    </xf>
    <xf numFmtId="0" fontId="27" fillId="0" borderId="25" xfId="0" applyFont="1" applyBorder="1" applyAlignment="1">
      <alignment horizontal="center" vertical="center" textRotation="255"/>
    </xf>
    <xf numFmtId="0" fontId="27" fillId="0" borderId="49" xfId="0" applyFont="1" applyBorder="1" applyAlignment="1">
      <alignment horizontal="center" vertical="center" textRotation="255"/>
    </xf>
    <xf numFmtId="0" fontId="27" fillId="0" borderId="26" xfId="0" applyFont="1" applyBorder="1" applyAlignment="1">
      <alignment horizontal="center" vertical="center" textRotation="255"/>
    </xf>
    <xf numFmtId="0" fontId="27" fillId="24" borderId="116" xfId="0" applyFont="1" applyFill="1" applyBorder="1" applyAlignment="1">
      <alignment horizontal="left" vertical="center"/>
    </xf>
    <xf numFmtId="0" fontId="27" fillId="24" borderId="118" xfId="0" applyFont="1" applyFill="1" applyBorder="1" applyAlignment="1">
      <alignment horizontal="left" vertical="center"/>
    </xf>
    <xf numFmtId="0" fontId="37" fillId="24" borderId="87" xfId="0" applyFont="1" applyFill="1" applyBorder="1" applyAlignment="1">
      <alignment horizontal="left" vertical="center" wrapText="1"/>
    </xf>
    <xf numFmtId="0" fontId="37" fillId="24" borderId="84" xfId="0" applyFont="1" applyFill="1" applyBorder="1" applyAlignment="1">
      <alignment horizontal="left" vertical="center" wrapText="1"/>
    </xf>
    <xf numFmtId="0" fontId="37" fillId="24" borderId="43" xfId="0" applyFont="1" applyFill="1" applyBorder="1" applyAlignment="1">
      <alignment horizontal="left" vertical="center" wrapText="1"/>
    </xf>
    <xf numFmtId="0" fontId="37" fillId="24" borderId="80" xfId="0" applyFont="1" applyFill="1" applyBorder="1" applyAlignment="1">
      <alignment horizontal="left" vertical="center" wrapText="1"/>
    </xf>
    <xf numFmtId="0" fontId="27" fillId="0" borderId="126" xfId="0" applyFont="1" applyBorder="1" applyAlignment="1">
      <alignment horizontal="center" vertical="center"/>
    </xf>
    <xf numFmtId="0" fontId="27" fillId="0" borderId="20" xfId="0" applyFont="1" applyBorder="1" applyAlignment="1">
      <alignment horizontal="center" vertical="center"/>
    </xf>
    <xf numFmtId="0" fontId="27" fillId="0" borderId="0" xfId="0" applyFont="1" applyAlignment="1">
      <alignment horizontal="left" vertical="center" wrapText="1"/>
    </xf>
    <xf numFmtId="0" fontId="27" fillId="0" borderId="53" xfId="0" applyFont="1" applyBorder="1" applyAlignment="1">
      <alignment horizontal="center" vertical="center"/>
    </xf>
    <xf numFmtId="0" fontId="27" fillId="0" borderId="34" xfId="0" applyFont="1" applyBorder="1" applyAlignment="1">
      <alignment horizontal="center" vertical="center"/>
    </xf>
    <xf numFmtId="0" fontId="37" fillId="24" borderId="88" xfId="0" applyFont="1" applyFill="1" applyBorder="1" applyAlignment="1">
      <alignment horizontal="center" vertical="center" wrapText="1"/>
    </xf>
    <xf numFmtId="0" fontId="37" fillId="24" borderId="115" xfId="0" applyFont="1" applyFill="1" applyBorder="1" applyAlignment="1">
      <alignment horizontal="center" vertical="center" wrapText="1"/>
    </xf>
    <xf numFmtId="0" fontId="27" fillId="0" borderId="134" xfId="0" applyFont="1" applyBorder="1" applyAlignment="1">
      <alignment horizontal="center" vertical="top" wrapText="1"/>
    </xf>
    <xf numFmtId="0" fontId="27" fillId="0" borderId="138" xfId="0" applyFont="1" applyBorder="1" applyAlignment="1">
      <alignment horizontal="center" vertical="top" wrapText="1"/>
    </xf>
    <xf numFmtId="0" fontId="27" fillId="0" borderId="135" xfId="0" applyFont="1" applyBorder="1" applyAlignment="1">
      <alignment horizontal="center" vertical="top" wrapText="1"/>
    </xf>
    <xf numFmtId="0" fontId="27" fillId="0" borderId="139" xfId="0" applyFont="1" applyBorder="1" applyAlignment="1">
      <alignment horizontal="center" vertical="top" wrapText="1"/>
    </xf>
    <xf numFmtId="0" fontId="27" fillId="0" borderId="136" xfId="0" applyFont="1" applyBorder="1" applyAlignment="1">
      <alignment horizontal="center" vertical="top" wrapText="1"/>
    </xf>
    <xf numFmtId="0" fontId="27" fillId="0" borderId="140" xfId="0" applyFont="1" applyBorder="1" applyAlignment="1">
      <alignment horizontal="center" vertical="top" wrapText="1"/>
    </xf>
    <xf numFmtId="0" fontId="27" fillId="0" borderId="137" xfId="0" applyFont="1" applyBorder="1" applyAlignment="1">
      <alignment horizontal="center" vertical="top" wrapText="1"/>
    </xf>
    <xf numFmtId="0" fontId="27" fillId="0" borderId="141" xfId="0" applyFont="1" applyBorder="1" applyAlignment="1">
      <alignment horizontal="center" vertical="top" wrapText="1"/>
    </xf>
    <xf numFmtId="0" fontId="27" fillId="0" borderId="144" xfId="0" applyFont="1" applyBorder="1" applyAlignment="1">
      <alignment horizontal="center" vertical="center"/>
    </xf>
    <xf numFmtId="0" fontId="27" fillId="0" borderId="147" xfId="0" applyFont="1" applyBorder="1" applyAlignment="1">
      <alignment horizontal="center" vertical="center"/>
    </xf>
    <xf numFmtId="0" fontId="27" fillId="0" borderId="133" xfId="0" applyFont="1" applyBorder="1" applyAlignment="1">
      <alignment horizontal="center" vertical="top" wrapText="1"/>
    </xf>
    <xf numFmtId="0" fontId="27" fillId="0" borderId="142" xfId="0" applyFont="1" applyBorder="1" applyAlignment="1">
      <alignment horizontal="center" vertical="top" wrapText="1"/>
    </xf>
    <xf numFmtId="0" fontId="27" fillId="0" borderId="129" xfId="0" applyFont="1" applyBorder="1" applyAlignment="1">
      <alignment horizontal="center" vertical="top" wrapText="1"/>
    </xf>
    <xf numFmtId="0" fontId="27" fillId="0" borderId="130" xfId="0" applyFont="1" applyBorder="1" applyAlignment="1">
      <alignment horizontal="center" vertical="top" wrapText="1"/>
    </xf>
    <xf numFmtId="0" fontId="27" fillId="0" borderId="38" xfId="0" applyFont="1" applyBorder="1" applyAlignment="1">
      <alignment horizontal="center" vertical="top" wrapText="1"/>
    </xf>
    <xf numFmtId="0" fontId="27" fillId="0" borderId="37" xfId="0" applyFont="1" applyBorder="1" applyAlignment="1">
      <alignment horizontal="center" vertical="top" wrapText="1"/>
    </xf>
    <xf numFmtId="0" fontId="27" fillId="0" borderId="25" xfId="0" applyFont="1" applyBorder="1" applyAlignment="1">
      <alignment horizontal="center" vertical="top" wrapText="1"/>
    </xf>
    <xf numFmtId="0" fontId="27" fillId="0" borderId="49" xfId="0" applyFont="1" applyBorder="1" applyAlignment="1">
      <alignment horizontal="center" vertical="top" wrapText="1"/>
    </xf>
    <xf numFmtId="0" fontId="27" fillId="0" borderId="26" xfId="0" applyFont="1" applyBorder="1" applyAlignment="1">
      <alignment horizontal="center" vertical="top" wrapText="1"/>
    </xf>
    <xf numFmtId="0" fontId="27" fillId="0" borderId="46" xfId="0" applyFont="1" applyBorder="1" applyAlignment="1">
      <alignment horizontal="center" vertical="top" wrapText="1"/>
    </xf>
    <xf numFmtId="0" fontId="27" fillId="0" borderId="51" xfId="0" applyFont="1" applyBorder="1" applyAlignment="1">
      <alignment horizontal="center" vertical="top" wrapText="1"/>
    </xf>
    <xf numFmtId="0" fontId="27" fillId="0" borderId="131" xfId="0" applyFont="1" applyBorder="1" applyAlignment="1">
      <alignment horizontal="center" vertical="top" wrapText="1"/>
    </xf>
    <xf numFmtId="0" fontId="27" fillId="0" borderId="132" xfId="0" applyFont="1" applyBorder="1" applyAlignment="1">
      <alignment horizontal="center" vertical="top" wrapText="1"/>
    </xf>
    <xf numFmtId="0" fontId="27" fillId="0" borderId="44" xfId="0" applyFont="1" applyBorder="1" applyAlignment="1">
      <alignment horizontal="center" vertical="top"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57" fontId="37" fillId="0" borderId="12" xfId="0" applyNumberFormat="1" applyFont="1" applyBorder="1" applyAlignment="1">
      <alignment horizontal="center" vertical="center" wrapText="1"/>
    </xf>
    <xf numFmtId="0" fontId="27" fillId="0" borderId="22" xfId="0" applyFont="1" applyBorder="1" applyAlignment="1">
      <alignment horizontal="center" vertical="center"/>
    </xf>
    <xf numFmtId="0" fontId="27" fillId="0" borderId="68" xfId="0" applyFont="1" applyBorder="1" applyAlignment="1">
      <alignment horizontal="center" vertical="center"/>
    </xf>
    <xf numFmtId="0" fontId="38" fillId="0" borderId="22" xfId="0" applyFont="1" applyBorder="1" applyAlignment="1">
      <alignment horizontal="right" vertical="center"/>
    </xf>
    <xf numFmtId="0" fontId="27" fillId="0" borderId="72" xfId="0" applyFont="1" applyBorder="1" applyAlignment="1">
      <alignment horizontal="center" vertical="center"/>
    </xf>
    <xf numFmtId="0" fontId="27" fillId="0" borderId="13" xfId="0" applyFont="1" applyBorder="1" applyAlignment="1">
      <alignment horizontal="center" vertical="center"/>
    </xf>
    <xf numFmtId="0" fontId="27" fillId="0" borderId="50" xfId="0" applyFont="1" applyBorder="1" applyAlignment="1">
      <alignment horizontal="center" vertical="center"/>
    </xf>
    <xf numFmtId="0" fontId="37" fillId="0" borderId="6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70" xfId="0" applyFont="1" applyBorder="1" applyAlignment="1">
      <alignment horizontal="center" vertical="center" wrapText="1"/>
    </xf>
    <xf numFmtId="57" fontId="37" fillId="0" borderId="11" xfId="0" applyNumberFormat="1" applyFont="1" applyBorder="1" applyAlignment="1">
      <alignment horizontal="center" vertical="center" wrapText="1"/>
    </xf>
    <xf numFmtId="0" fontId="37" fillId="0" borderId="32" xfId="0" applyFont="1" applyBorder="1" applyAlignment="1">
      <alignment horizontal="center" vertical="center" wrapText="1"/>
    </xf>
    <xf numFmtId="0" fontId="37" fillId="0" borderId="71" xfId="0" applyFont="1" applyBorder="1" applyAlignment="1">
      <alignment horizontal="center" vertical="center" wrapText="1"/>
    </xf>
    <xf numFmtId="176" fontId="35" fillId="0" borderId="13" xfId="0" applyNumberFormat="1" applyFont="1" applyFill="1" applyBorder="1" applyAlignment="1">
      <alignment horizontal="right" vertical="center" wrapText="1"/>
    </xf>
    <xf numFmtId="176" fontId="35" fillId="0" borderId="50" xfId="0" applyNumberFormat="1" applyFont="1" applyFill="1" applyBorder="1" applyAlignment="1">
      <alignment horizontal="right" vertical="center" wrapText="1"/>
    </xf>
    <xf numFmtId="0" fontId="37" fillId="0" borderId="33" xfId="0" applyFont="1" applyBorder="1" applyAlignment="1">
      <alignment horizontal="center" vertical="center" wrapText="1"/>
    </xf>
    <xf numFmtId="0" fontId="37" fillId="0" borderId="73" xfId="0" applyFont="1" applyBorder="1" applyAlignment="1">
      <alignment horizontal="center" vertical="center" wrapText="1"/>
    </xf>
    <xf numFmtId="0" fontId="27" fillId="0" borderId="67" xfId="0" applyFont="1" applyBorder="1" applyAlignment="1">
      <alignment horizontal="center" vertical="center"/>
    </xf>
    <xf numFmtId="0" fontId="36" fillId="0" borderId="11" xfId="0" applyFont="1" applyBorder="1" applyAlignment="1">
      <alignment horizontal="center" vertical="center" wrapText="1"/>
    </xf>
    <xf numFmtId="57" fontId="37" fillId="0" borderId="24" xfId="0" applyNumberFormat="1" applyFont="1" applyBorder="1" applyAlignment="1">
      <alignment horizontal="center" vertical="center" wrapText="1"/>
    </xf>
    <xf numFmtId="0" fontId="36" fillId="0" borderId="32"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29" xfId="0" applyFont="1" applyBorder="1" applyAlignment="1">
      <alignment horizontal="center" vertical="center" wrapText="1"/>
    </xf>
    <xf numFmtId="57" fontId="37" fillId="0" borderId="66" xfId="0" applyNumberFormat="1" applyFont="1" applyBorder="1" applyAlignment="1">
      <alignment horizontal="center" vertical="center" wrapText="1"/>
    </xf>
    <xf numFmtId="0" fontId="35" fillId="0" borderId="11" xfId="0" applyNumberFormat="1" applyFont="1" applyBorder="1" applyAlignment="1">
      <alignment horizontal="center" vertical="center"/>
    </xf>
    <xf numFmtId="0" fontId="37" fillId="0" borderId="32" xfId="0" applyFont="1" applyFill="1" applyBorder="1" applyAlignment="1">
      <alignment horizontal="center" vertical="center" wrapText="1"/>
    </xf>
    <xf numFmtId="0" fontId="35" fillId="0" borderId="24" xfId="0" applyNumberFormat="1" applyFont="1" applyBorder="1" applyAlignment="1">
      <alignment horizontal="center" vertical="center"/>
    </xf>
    <xf numFmtId="0" fontId="37" fillId="0" borderId="64" xfId="0" applyFont="1" applyBorder="1" applyAlignment="1">
      <alignment horizontal="center" vertical="center" wrapText="1"/>
    </xf>
    <xf numFmtId="0" fontId="37" fillId="0" borderId="61" xfId="0" applyFont="1" applyBorder="1" applyAlignment="1">
      <alignment horizontal="center" vertical="center" wrapText="1"/>
    </xf>
    <xf numFmtId="0" fontId="27" fillId="0" borderId="11" xfId="0" applyFont="1" applyBorder="1">
      <alignment vertical="center"/>
    </xf>
    <xf numFmtId="0" fontId="35" fillId="0" borderId="11" xfId="0" applyFont="1" applyBorder="1" applyAlignment="1">
      <alignment horizontal="center" vertical="center"/>
    </xf>
    <xf numFmtId="0" fontId="36" fillId="0" borderId="24" xfId="0" applyFont="1" applyBorder="1" applyAlignment="1">
      <alignment horizontal="center" vertical="center" wrapText="1"/>
    </xf>
    <xf numFmtId="0" fontId="35" fillId="0" borderId="24" xfId="0" applyFont="1" applyBorder="1" applyAlignment="1">
      <alignment horizontal="center" vertical="center"/>
    </xf>
    <xf numFmtId="0" fontId="37" fillId="0" borderId="32" xfId="0" applyFont="1" applyBorder="1" applyAlignment="1">
      <alignment horizontal="center" vertical="center"/>
    </xf>
    <xf numFmtId="0" fontId="35" fillId="0" borderId="33" xfId="0" applyFont="1" applyBorder="1" applyAlignment="1">
      <alignment horizontal="center" vertical="center"/>
    </xf>
    <xf numFmtId="57" fontId="37" fillId="0" borderId="33" xfId="0" applyNumberFormat="1" applyFont="1" applyBorder="1" applyAlignment="1">
      <alignment horizontal="center" vertical="center" wrapText="1"/>
    </xf>
    <xf numFmtId="0" fontId="37" fillId="0" borderId="63" xfId="0" applyFont="1" applyBorder="1" applyAlignment="1">
      <alignment horizontal="center" vertical="center" wrapText="1"/>
    </xf>
    <xf numFmtId="0" fontId="27" fillId="0" borderId="33" xfId="0" applyFont="1" applyBorder="1">
      <alignment vertical="center"/>
    </xf>
    <xf numFmtId="0" fontId="36" fillId="0" borderId="33" xfId="0" applyFont="1" applyBorder="1" applyAlignment="1">
      <alignment horizontal="center" vertical="center" wrapText="1"/>
    </xf>
    <xf numFmtId="0" fontId="37" fillId="0" borderId="62" xfId="0" applyFont="1" applyBorder="1" applyAlignment="1">
      <alignment horizontal="center" vertical="center" wrapText="1"/>
    </xf>
    <xf numFmtId="0" fontId="27" fillId="0" borderId="12" xfId="0" applyFont="1" applyBorder="1">
      <alignment vertical="center"/>
    </xf>
    <xf numFmtId="0" fontId="35" fillId="0" borderId="12" xfId="0" applyFont="1" applyBorder="1" applyAlignment="1">
      <alignment horizontal="center" vertical="center"/>
    </xf>
    <xf numFmtId="0" fontId="36" fillId="0" borderId="12" xfId="0" applyFont="1" applyBorder="1" applyAlignment="1">
      <alignment horizontal="center" vertical="center" wrapText="1"/>
    </xf>
    <xf numFmtId="0" fontId="62" fillId="0" borderId="43" xfId="0" applyFont="1" applyBorder="1" applyAlignment="1">
      <alignment horizontal="center" vertical="center"/>
    </xf>
    <xf numFmtId="0" fontId="62" fillId="0" borderId="39" xfId="0" applyFont="1" applyBorder="1" applyAlignment="1">
      <alignment horizontal="center" vertical="center"/>
    </xf>
    <xf numFmtId="0" fontId="62" fillId="0" borderId="42" xfId="0" applyFont="1" applyBorder="1" applyAlignment="1">
      <alignment horizontal="center" vertical="center"/>
    </xf>
    <xf numFmtId="0" fontId="62" fillId="0" borderId="44" xfId="0" applyFont="1" applyBorder="1" applyAlignment="1">
      <alignment horizontal="center" vertical="center"/>
    </xf>
    <xf numFmtId="0" fontId="62" fillId="0" borderId="38" xfId="0" applyFont="1" applyBorder="1" applyAlignment="1">
      <alignment horizontal="center" vertical="center"/>
    </xf>
    <xf numFmtId="0" fontId="62" fillId="0" borderId="37" xfId="0" applyFont="1" applyBorder="1" applyAlignment="1">
      <alignment horizontal="center" vertical="center"/>
    </xf>
    <xf numFmtId="0" fontId="64" fillId="0" borderId="42" xfId="0" applyFont="1" applyBorder="1" applyAlignment="1">
      <alignment horizontal="center" vertical="center" wrapText="1"/>
    </xf>
    <xf numFmtId="0" fontId="64" fillId="0" borderId="44"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37" xfId="0" applyFont="1" applyBorder="1" applyAlignment="1">
      <alignment horizontal="center" vertical="center" wrapText="1"/>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1" xfId="0" applyBorder="1" applyAlignment="1">
      <alignment horizontal="center" vertical="center"/>
    </xf>
    <xf numFmtId="0" fontId="0" fillId="0" borderId="23" xfId="0" applyBorder="1" applyAlignment="1">
      <alignment horizontal="center" vertical="center"/>
    </xf>
    <xf numFmtId="0" fontId="2" fillId="0" borderId="23" xfId="0" applyFont="1" applyBorder="1" applyAlignment="1">
      <alignment horizontal="center" vertical="center" wrapText="1"/>
    </xf>
    <xf numFmtId="0" fontId="2" fillId="0" borderId="23" xfId="0" applyFont="1" applyBorder="1" applyAlignment="1">
      <alignment horizontal="center" vertical="center"/>
    </xf>
    <xf numFmtId="0" fontId="62" fillId="0" borderId="42" xfId="0" applyFont="1" applyBorder="1" applyAlignment="1">
      <alignment horizontal="center" vertical="center" wrapText="1"/>
    </xf>
    <xf numFmtId="0" fontId="62" fillId="0" borderId="44" xfId="0" applyFont="1" applyBorder="1" applyAlignment="1">
      <alignment horizontal="center" vertical="center" wrapText="1"/>
    </xf>
    <xf numFmtId="0" fontId="62" fillId="0" borderId="38" xfId="0" applyFont="1" applyBorder="1" applyAlignment="1">
      <alignment horizontal="center" vertical="center" wrapText="1"/>
    </xf>
    <xf numFmtId="0" fontId="62" fillId="0" borderId="37" xfId="0" applyFont="1" applyBorder="1" applyAlignment="1">
      <alignment horizontal="center" vertical="center" wrapText="1"/>
    </xf>
    <xf numFmtId="0" fontId="62" fillId="0" borderId="23"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9" xfId="0" applyFont="1" applyBorder="1" applyAlignment="1">
      <alignment horizontal="center" vertical="center" wrapText="1"/>
    </xf>
    <xf numFmtId="0" fontId="35" fillId="0" borderId="0" xfId="0" applyFont="1" applyAlignment="1">
      <alignment horizontal="left" vertical="center"/>
    </xf>
    <xf numFmtId="0" fontId="38" fillId="0" borderId="22" xfId="0" applyFont="1" applyBorder="1" applyAlignment="1">
      <alignment horizontal="left" vertical="center"/>
    </xf>
    <xf numFmtId="0" fontId="36" fillId="0" borderId="65"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86" xfId="0" applyFont="1" applyBorder="1" applyAlignment="1">
      <alignment horizontal="center" vertical="center" wrapText="1"/>
    </xf>
    <xf numFmtId="0" fontId="37" fillId="0" borderId="79" xfId="0" applyFont="1" applyBorder="1" applyAlignment="1">
      <alignment horizontal="center" vertical="center" wrapText="1"/>
    </xf>
    <xf numFmtId="0" fontId="37" fillId="0" borderId="80"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76" xfId="0" applyFont="1" applyBorder="1" applyAlignment="1">
      <alignment horizontal="left" vertical="center" wrapText="1"/>
    </xf>
    <xf numFmtId="0" fontId="37" fillId="0" borderId="77" xfId="0" applyFont="1" applyBorder="1" applyAlignment="1">
      <alignment horizontal="left" vertical="center" wrapText="1"/>
    </xf>
    <xf numFmtId="0" fontId="37" fillId="0" borderId="78" xfId="0" applyFont="1" applyBorder="1" applyAlignment="1">
      <alignment horizontal="left" vertical="center" wrapText="1"/>
    </xf>
    <xf numFmtId="0" fontId="36" fillId="0" borderId="83" xfId="0" applyFont="1" applyBorder="1" applyAlignment="1">
      <alignment horizontal="center" vertical="center" wrapText="1"/>
    </xf>
    <xf numFmtId="0" fontId="37" fillId="0" borderId="8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2" xfId="0" applyFont="1" applyBorder="1" applyAlignment="1">
      <alignment horizontal="center" vertical="center" wrapText="1"/>
    </xf>
    <xf numFmtId="0" fontId="27" fillId="0" borderId="58" xfId="0" applyFont="1" applyBorder="1">
      <alignment vertical="center"/>
    </xf>
    <xf numFmtId="0" fontId="27" fillId="0" borderId="34" xfId="0" applyFont="1" applyBorder="1">
      <alignment vertical="center"/>
    </xf>
    <xf numFmtId="0" fontId="37" fillId="0" borderId="53" xfId="0" applyFont="1" applyBorder="1" applyAlignment="1">
      <alignment horizontal="left" vertical="center" wrapText="1"/>
    </xf>
    <xf numFmtId="0" fontId="37" fillId="0" borderId="58" xfId="0" applyFont="1" applyBorder="1" applyAlignment="1">
      <alignment horizontal="left" vertical="center" wrapText="1"/>
    </xf>
    <xf numFmtId="0" fontId="37" fillId="0" borderId="34" xfId="0" applyFont="1" applyBorder="1" applyAlignment="1">
      <alignment horizontal="left" vertical="center" wrapText="1"/>
    </xf>
    <xf numFmtId="0" fontId="36" fillId="0" borderId="53" xfId="0" applyFont="1" applyBorder="1" applyAlignment="1">
      <alignment horizontal="left" vertical="center" wrapText="1"/>
    </xf>
    <xf numFmtId="0" fontId="36" fillId="0" borderId="58" xfId="0" applyFont="1" applyBorder="1" applyAlignment="1">
      <alignment horizontal="left" vertical="center" wrapText="1"/>
    </xf>
    <xf numFmtId="0" fontId="37" fillId="0" borderId="53" xfId="0" applyFont="1" applyBorder="1" applyAlignment="1">
      <alignment horizontal="center" vertical="center" wrapText="1"/>
    </xf>
    <xf numFmtId="0" fontId="37" fillId="0" borderId="74"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34" xfId="0" applyFont="1" applyBorder="1" applyAlignment="1">
      <alignment horizontal="center" vertical="center" wrapText="1"/>
    </xf>
    <xf numFmtId="0" fontId="37" fillId="0" borderId="74" xfId="0" applyFont="1" applyBorder="1" applyAlignment="1">
      <alignment horizontal="left" vertical="center" wrapText="1"/>
    </xf>
    <xf numFmtId="0" fontId="27" fillId="0" borderId="80" xfId="0" applyFont="1" applyBorder="1">
      <alignment vertical="center"/>
    </xf>
    <xf numFmtId="0" fontId="27" fillId="0" borderId="81" xfId="0" applyFont="1" applyBorder="1">
      <alignment vertical="center"/>
    </xf>
    <xf numFmtId="0" fontId="27" fillId="0" borderId="58" xfId="0" applyFont="1" applyBorder="1" applyAlignment="1">
      <alignment horizontal="center" vertical="center"/>
    </xf>
    <xf numFmtId="179" fontId="35" fillId="0" borderId="12" xfId="0" applyNumberFormat="1" applyFont="1" applyBorder="1" applyAlignment="1">
      <alignment horizontal="center" vertical="center"/>
    </xf>
    <xf numFmtId="0" fontId="36" fillId="0" borderId="34" xfId="0" applyFont="1" applyBorder="1" applyAlignment="1">
      <alignment horizontal="left" vertical="center" wrapText="1"/>
    </xf>
    <xf numFmtId="0" fontId="37" fillId="0" borderId="84" xfId="0" applyFont="1" applyBorder="1" applyAlignment="1">
      <alignment horizontal="left" vertical="center" wrapText="1"/>
    </xf>
    <xf numFmtId="0" fontId="37" fillId="0" borderId="80" xfId="0" applyFont="1" applyBorder="1" applyAlignment="1">
      <alignment horizontal="left" vertical="center" wrapText="1"/>
    </xf>
    <xf numFmtId="0" fontId="36" fillId="0" borderId="42" xfId="0" applyFont="1" applyBorder="1" applyAlignment="1">
      <alignment horizontal="center" vertical="center"/>
    </xf>
    <xf numFmtId="0" fontId="36" fillId="0" borderId="44" xfId="0" applyFont="1" applyBorder="1" applyAlignment="1">
      <alignment horizontal="center" vertical="center"/>
    </xf>
    <xf numFmtId="0" fontId="36" fillId="0" borderId="38" xfId="0" applyFont="1" applyBorder="1" applyAlignment="1">
      <alignment horizontal="center" vertical="center"/>
    </xf>
    <xf numFmtId="0" fontId="36" fillId="0" borderId="37" xfId="0" applyFont="1" applyBorder="1" applyAlignment="1">
      <alignment horizontal="center" vertical="center"/>
    </xf>
    <xf numFmtId="0" fontId="36" fillId="0" borderId="42" xfId="0" applyFont="1" applyBorder="1" applyAlignment="1">
      <alignment horizontal="center" vertical="center" wrapText="1"/>
    </xf>
    <xf numFmtId="0" fontId="36" fillId="0" borderId="44"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43" xfId="0" applyFont="1" applyBorder="1" applyAlignment="1">
      <alignment horizontal="center" vertical="center"/>
    </xf>
    <xf numFmtId="0" fontId="36" fillId="0" borderId="39" xfId="0" applyFont="1" applyBorder="1" applyAlignment="1">
      <alignment horizontal="center" vertical="center"/>
    </xf>
    <xf numFmtId="0" fontId="83" fillId="0" borderId="42" xfId="0" applyFont="1" applyBorder="1" applyAlignment="1">
      <alignment horizontal="center" vertical="center" wrapText="1"/>
    </xf>
    <xf numFmtId="0" fontId="83" fillId="0" borderId="44" xfId="0" applyFont="1" applyBorder="1" applyAlignment="1">
      <alignment horizontal="center" vertical="center" wrapText="1"/>
    </xf>
    <xf numFmtId="0" fontId="83" fillId="0" borderId="38" xfId="0" applyFont="1" applyBorder="1" applyAlignment="1">
      <alignment horizontal="center" vertical="center" wrapText="1"/>
    </xf>
    <xf numFmtId="0" fontId="83" fillId="0" borderId="3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3" xfId="0" applyFont="1" applyBorder="1" applyAlignment="1">
      <alignment horizontal="center" vertical="center"/>
    </xf>
    <xf numFmtId="0" fontId="36" fillId="0" borderId="23"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39" xfId="0" applyFont="1" applyBorder="1" applyAlignment="1">
      <alignment horizontal="center" vertical="center" wrapText="1"/>
    </xf>
    <xf numFmtId="0" fontId="36" fillId="0" borderId="0" xfId="0" applyFont="1" applyAlignment="1">
      <alignment horizontal="left" vertical="center" wrapText="1"/>
    </xf>
    <xf numFmtId="0" fontId="36" fillId="0" borderId="0" xfId="43" applyFont="1" applyAlignment="1">
      <alignment horizontal="left" vertical="center" wrapText="1"/>
    </xf>
    <xf numFmtId="0" fontId="27" fillId="0" borderId="46" xfId="0" applyFont="1" applyBorder="1" applyAlignment="1">
      <alignment horizontal="center" vertical="center"/>
    </xf>
    <xf numFmtId="0" fontId="27" fillId="0" borderId="48" xfId="0" applyFont="1" applyBorder="1" applyAlignment="1">
      <alignment horizontal="center" vertical="center"/>
    </xf>
    <xf numFmtId="0" fontId="27" fillId="0" borderId="51" xfId="0" applyFont="1" applyBorder="1" applyAlignment="1">
      <alignment horizontal="center" vertical="center"/>
    </xf>
    <xf numFmtId="0" fontId="4" fillId="25" borderId="23" xfId="44" applyFont="1" applyFill="1" applyBorder="1" applyAlignment="1">
      <alignment horizontal="center" vertical="center" wrapText="1"/>
    </xf>
    <xf numFmtId="0" fontId="4" fillId="26" borderId="39" xfId="44" applyFont="1" applyFill="1" applyBorder="1" applyAlignment="1">
      <alignment horizontal="center" vertical="center"/>
    </xf>
    <xf numFmtId="0" fontId="4" fillId="0" borderId="39" xfId="44" applyFont="1" applyBorder="1" applyAlignment="1">
      <alignment horizontal="center" vertical="center"/>
    </xf>
    <xf numFmtId="0" fontId="4" fillId="27" borderId="23" xfId="44" applyFont="1" applyFill="1" applyBorder="1" applyAlignment="1">
      <alignment horizontal="center" vertical="center"/>
    </xf>
    <xf numFmtId="0" fontId="4" fillId="25" borderId="23" xfId="44" applyFont="1" applyFill="1" applyBorder="1" applyAlignment="1">
      <alignment horizontal="center" vertical="center"/>
    </xf>
    <xf numFmtId="0" fontId="44" fillId="28" borderId="23" xfId="46" applyFont="1" applyFill="1" applyBorder="1">
      <alignment vertical="center"/>
    </xf>
    <xf numFmtId="0" fontId="4" fillId="0" borderId="23" xfId="44" applyFont="1" applyBorder="1" applyAlignment="1">
      <alignment vertical="center"/>
    </xf>
    <xf numFmtId="0" fontId="26" fillId="0" borderId="23" xfId="44" applyFont="1" applyBorder="1" applyAlignment="1">
      <alignment horizontal="center" vertical="center"/>
    </xf>
    <xf numFmtId="0" fontId="26" fillId="0" borderId="42" xfId="44" applyFont="1" applyBorder="1" applyAlignment="1">
      <alignment horizontal="center" vertical="center" wrapText="1"/>
    </xf>
    <xf numFmtId="0" fontId="26" fillId="0" borderId="40" xfId="44" applyFont="1" applyBorder="1" applyAlignment="1">
      <alignment horizontal="center" vertical="center" wrapText="1"/>
    </xf>
    <xf numFmtId="0" fontId="26" fillId="0" borderId="38" xfId="44" applyFont="1" applyBorder="1" applyAlignment="1">
      <alignment horizontal="center" vertical="center" wrapText="1"/>
    </xf>
    <xf numFmtId="0" fontId="26" fillId="0" borderId="46" xfId="44" applyFont="1" applyBorder="1" applyAlignment="1">
      <alignment horizontal="center" vertical="center"/>
    </xf>
    <xf numFmtId="49" fontId="26" fillId="0" borderId="23" xfId="44" applyNumberFormat="1" applyFont="1" applyBorder="1" applyAlignment="1">
      <alignment horizontal="center" vertical="center"/>
    </xf>
    <xf numFmtId="0" fontId="26" fillId="0" borderId="48" xfId="44" applyFont="1" applyBorder="1" applyAlignment="1">
      <alignment horizontal="center" vertical="center" wrapText="1"/>
    </xf>
    <xf numFmtId="0" fontId="4" fillId="27" borderId="23" xfId="44" applyFont="1" applyFill="1" applyBorder="1" applyAlignment="1">
      <alignment vertical="center"/>
    </xf>
    <xf numFmtId="0" fontId="26" fillId="0" borderId="23" xfId="44" applyFont="1" applyBorder="1" applyAlignment="1">
      <alignment horizontal="center" vertical="center" wrapText="1"/>
    </xf>
    <xf numFmtId="0" fontId="4" fillId="0" borderId="23" xfId="44" applyFont="1" applyBorder="1" applyAlignment="1">
      <alignment horizontal="center" vertical="center" wrapText="1"/>
    </xf>
    <xf numFmtId="183" fontId="26" fillId="0" borderId="46" xfId="44" applyNumberFormat="1" applyFont="1" applyFill="1" applyBorder="1" applyAlignment="1">
      <alignment horizontal="center" vertical="center"/>
    </xf>
    <xf numFmtId="183" fontId="26" fillId="0" borderId="51" xfId="44" applyNumberFormat="1" applyFont="1" applyFill="1" applyBorder="1" applyAlignment="1">
      <alignment horizontal="center" vertical="center"/>
    </xf>
    <xf numFmtId="183" fontId="26" fillId="0" borderId="48" xfId="44" applyNumberFormat="1" applyFont="1" applyFill="1" applyBorder="1" applyAlignment="1">
      <alignment horizontal="center" vertical="center"/>
    </xf>
    <xf numFmtId="0" fontId="26" fillId="0" borderId="46" xfId="44" applyFont="1" applyFill="1" applyBorder="1" applyAlignment="1">
      <alignment horizontal="center" vertical="center"/>
    </xf>
    <xf numFmtId="0" fontId="26" fillId="0" borderId="48" xfId="44" applyFont="1" applyFill="1" applyBorder="1" applyAlignment="1">
      <alignment horizontal="center" vertical="center"/>
    </xf>
    <xf numFmtId="0" fontId="26" fillId="25" borderId="46" xfId="44" applyFont="1" applyFill="1" applyBorder="1" applyAlignment="1">
      <alignment horizontal="center" vertical="center"/>
    </xf>
    <xf numFmtId="0" fontId="26" fillId="25" borderId="48" xfId="44" applyFont="1" applyFill="1" applyBorder="1" applyAlignment="1">
      <alignment horizontal="center" vertical="center"/>
    </xf>
    <xf numFmtId="0" fontId="26" fillId="25" borderId="51" xfId="44" applyFont="1" applyFill="1" applyBorder="1" applyAlignment="1">
      <alignment horizontal="center" vertical="center"/>
    </xf>
    <xf numFmtId="0" fontId="26" fillId="0" borderId="51" xfId="44" applyFont="1" applyBorder="1" applyAlignment="1">
      <alignment horizontal="center" vertical="center"/>
    </xf>
    <xf numFmtId="0" fontId="4" fillId="0" borderId="23" xfId="44" applyFont="1" applyFill="1" applyBorder="1" applyAlignment="1">
      <alignment vertical="center"/>
    </xf>
    <xf numFmtId="0" fontId="26" fillId="0" borderId="48" xfId="44" applyFont="1" applyBorder="1" applyAlignment="1">
      <alignment horizontal="center" vertical="center"/>
    </xf>
    <xf numFmtId="0" fontId="26" fillId="0" borderId="23" xfId="44" applyFont="1" applyFill="1" applyBorder="1" applyAlignment="1">
      <alignment horizontal="center" vertical="center"/>
    </xf>
    <xf numFmtId="183" fontId="26" fillId="0" borderId="23" xfId="44" applyNumberFormat="1" applyFont="1" applyFill="1" applyBorder="1" applyAlignment="1">
      <alignment horizontal="center" vertical="center"/>
    </xf>
    <xf numFmtId="0" fontId="26" fillId="0" borderId="23" xfId="44" applyFont="1" applyFill="1" applyBorder="1" applyAlignment="1">
      <alignment horizontal="center" vertical="center" wrapText="1"/>
    </xf>
    <xf numFmtId="0" fontId="26" fillId="31" borderId="23" xfId="44" applyFont="1" applyFill="1" applyBorder="1" applyAlignment="1">
      <alignment horizontal="center" vertical="center"/>
    </xf>
    <xf numFmtId="0" fontId="26" fillId="28" borderId="23" xfId="44" applyFont="1" applyFill="1" applyBorder="1" applyAlignment="1">
      <alignment horizontal="center" vertical="center"/>
    </xf>
    <xf numFmtId="0" fontId="26" fillId="0" borderId="23" xfId="44" applyFont="1" applyFill="1" applyBorder="1" applyAlignment="1">
      <alignment horizontal="right" vertical="center"/>
    </xf>
    <xf numFmtId="0" fontId="26" fillId="0" borderId="46" xfId="44" applyFont="1" applyFill="1" applyBorder="1" applyAlignment="1">
      <alignment horizontal="left" vertical="center"/>
    </xf>
    <xf numFmtId="0" fontId="26" fillId="0" borderId="51" xfId="44" applyFont="1" applyFill="1" applyBorder="1" applyAlignment="1">
      <alignment horizontal="left" vertical="center"/>
    </xf>
    <xf numFmtId="0" fontId="26" fillId="0" borderId="48" xfId="44" applyFont="1" applyFill="1" applyBorder="1" applyAlignment="1">
      <alignment horizontal="left" vertical="center"/>
    </xf>
    <xf numFmtId="0" fontId="26" fillId="26" borderId="23" xfId="44" applyFont="1" applyFill="1" applyBorder="1" applyAlignment="1">
      <alignment horizontal="right" vertical="center"/>
    </xf>
    <xf numFmtId="179" fontId="26" fillId="0" borderId="25" xfId="44" applyNumberFormat="1" applyFont="1" applyFill="1" applyBorder="1" applyAlignment="1">
      <alignment vertical="center"/>
    </xf>
    <xf numFmtId="179" fontId="26" fillId="0" borderId="49" xfId="44" applyNumberFormat="1" applyFont="1" applyFill="1" applyBorder="1" applyAlignment="1">
      <alignment vertical="center"/>
    </xf>
    <xf numFmtId="179" fontId="26" fillId="0" borderId="26" xfId="44" applyNumberFormat="1" applyFont="1" applyFill="1" applyBorder="1" applyAlignment="1">
      <alignment vertical="center"/>
    </xf>
    <xf numFmtId="0" fontId="26" fillId="0" borderId="23" xfId="44" applyFont="1" applyFill="1" applyBorder="1" applyAlignment="1">
      <alignment vertical="center"/>
    </xf>
    <xf numFmtId="0" fontId="26" fillId="0" borderId="23" xfId="44" applyFont="1" applyFill="1" applyBorder="1" applyAlignment="1">
      <alignment horizontal="left" vertical="center"/>
    </xf>
    <xf numFmtId="0" fontId="69" fillId="0" borderId="51" xfId="44" applyFont="1" applyFill="1" applyBorder="1" applyAlignment="1">
      <alignment horizontal="left" vertical="center" wrapText="1"/>
    </xf>
    <xf numFmtId="0" fontId="69" fillId="0" borderId="48" xfId="44" applyFont="1" applyFill="1" applyBorder="1" applyAlignment="1">
      <alignment horizontal="left" vertical="center" wrapText="1"/>
    </xf>
    <xf numFmtId="0" fontId="26" fillId="0" borderId="46" xfId="44" applyFont="1" applyFill="1" applyBorder="1" applyAlignment="1">
      <alignment horizontal="center" vertical="center" wrapText="1"/>
    </xf>
    <xf numFmtId="0" fontId="26" fillId="0" borderId="51" xfId="44" applyFont="1" applyFill="1" applyBorder="1" applyAlignment="1">
      <alignment horizontal="center" vertical="center" wrapText="1"/>
    </xf>
    <xf numFmtId="0" fontId="26" fillId="0" borderId="48" xfId="44" applyFont="1" applyFill="1" applyBorder="1" applyAlignment="1">
      <alignment horizontal="center" vertical="center" wrapText="1"/>
    </xf>
    <xf numFmtId="0" fontId="26" fillId="0" borderId="46" xfId="47" applyFont="1" applyBorder="1" applyAlignment="1">
      <alignment horizontal="center" vertical="center" wrapText="1"/>
    </xf>
    <xf numFmtId="0" fontId="26" fillId="0" borderId="51" xfId="47" applyFont="1" applyBorder="1" applyAlignment="1">
      <alignment horizontal="center" vertical="center" wrapText="1"/>
    </xf>
    <xf numFmtId="0" fontId="26" fillId="0" borderId="23" xfId="47" applyFont="1" applyBorder="1" applyAlignment="1">
      <alignment horizontal="center" vertical="center" wrapText="1"/>
    </xf>
    <xf numFmtId="0" fontId="26" fillId="0" borderId="48" xfId="47" applyFont="1" applyBorder="1" applyAlignment="1">
      <alignment horizontal="center" vertical="center" wrapText="1"/>
    </xf>
    <xf numFmtId="0" fontId="26" fillId="0" borderId="23" xfId="47" applyFont="1" applyBorder="1" applyAlignment="1">
      <alignment horizontal="center" vertical="center"/>
    </xf>
    <xf numFmtId="0" fontId="26" fillId="0" borderId="46" xfId="47" applyFont="1" applyBorder="1" applyAlignment="1">
      <alignment horizontal="center" vertical="center"/>
    </xf>
    <xf numFmtId="0" fontId="26" fillId="0" borderId="51" xfId="47" applyFont="1" applyBorder="1" applyAlignment="1">
      <alignment horizontal="center" vertical="center"/>
    </xf>
    <xf numFmtId="0" fontId="26" fillId="0" borderId="48" xfId="47" applyFont="1" applyBorder="1" applyAlignment="1">
      <alignment horizontal="center" vertical="center"/>
    </xf>
    <xf numFmtId="0" fontId="26" fillId="0" borderId="23" xfId="44" applyFont="1" applyBorder="1">
      <alignment vertical="center"/>
    </xf>
    <xf numFmtId="179" fontId="26" fillId="0" borderId="23" xfId="44" applyNumberFormat="1" applyFont="1" applyFill="1" applyBorder="1" applyAlignment="1">
      <alignment vertical="center"/>
    </xf>
    <xf numFmtId="0" fontId="53" fillId="0" borderId="0" xfId="0" applyFont="1" applyBorder="1" applyAlignment="1">
      <alignment horizontal="center" vertical="center"/>
    </xf>
    <xf numFmtId="0" fontId="27" fillId="25" borderId="23" xfId="0" applyFont="1" applyFill="1" applyBorder="1" applyAlignment="1">
      <alignment horizontal="center" vertical="center"/>
    </xf>
    <xf numFmtId="0" fontId="37" fillId="25" borderId="23" xfId="0" applyNumberFormat="1" applyFont="1" applyFill="1" applyBorder="1" applyAlignment="1">
      <alignment horizontal="center" vertical="center" wrapText="1"/>
    </xf>
    <xf numFmtId="0" fontId="37" fillId="25" borderId="25" xfId="0" applyNumberFormat="1" applyFont="1" applyFill="1" applyBorder="1" applyAlignment="1">
      <alignment horizontal="left" vertical="center" wrapText="1"/>
    </xf>
    <xf numFmtId="0" fontId="37" fillId="25" borderId="49" xfId="0" applyNumberFormat="1" applyFont="1" applyFill="1" applyBorder="1" applyAlignment="1">
      <alignment horizontal="left" vertical="center" wrapText="1"/>
    </xf>
    <xf numFmtId="0" fontId="37" fillId="25" borderId="26" xfId="0" applyNumberFormat="1" applyFont="1" applyFill="1" applyBorder="1" applyAlignment="1">
      <alignment horizontal="left" vertical="center" wrapText="1"/>
    </xf>
    <xf numFmtId="0" fontId="37" fillId="25" borderId="25" xfId="0" applyNumberFormat="1" applyFont="1" applyFill="1" applyBorder="1" applyAlignment="1">
      <alignment horizontal="center" vertical="center" wrapText="1"/>
    </xf>
    <xf numFmtId="0" fontId="37" fillId="25" borderId="49" xfId="0" applyNumberFormat="1" applyFont="1" applyFill="1" applyBorder="1" applyAlignment="1">
      <alignment horizontal="center" vertical="center" wrapText="1"/>
    </xf>
    <xf numFmtId="0" fontId="37" fillId="25" borderId="26" xfId="0" applyNumberFormat="1" applyFont="1" applyFill="1" applyBorder="1" applyAlignment="1">
      <alignment horizontal="center" vertical="center" wrapText="1"/>
    </xf>
    <xf numFmtId="0" fontId="37" fillId="25" borderId="46" xfId="0" applyFont="1" applyFill="1" applyBorder="1" applyAlignment="1">
      <alignment horizontal="center" vertical="center"/>
    </xf>
    <xf numFmtId="0" fontId="37" fillId="25" borderId="51" xfId="0" applyFont="1" applyFill="1" applyBorder="1" applyAlignment="1">
      <alignment horizontal="center" vertical="center"/>
    </xf>
    <xf numFmtId="0" fontId="27" fillId="25" borderId="48" xfId="0" applyFont="1" applyFill="1" applyBorder="1" applyAlignment="1">
      <alignment vertical="center"/>
    </xf>
    <xf numFmtId="0" fontId="37" fillId="25" borderId="25" xfId="0" applyFont="1" applyFill="1" applyBorder="1" applyAlignment="1">
      <alignment horizontal="center" vertical="center" wrapText="1"/>
    </xf>
    <xf numFmtId="0" fontId="37" fillId="25" borderId="26" xfId="0" applyFont="1" applyFill="1" applyBorder="1" applyAlignment="1">
      <alignment horizontal="center" vertical="center" wrapText="1"/>
    </xf>
    <xf numFmtId="0" fontId="27" fillId="25" borderId="26" xfId="0" applyFont="1" applyFill="1" applyBorder="1" applyAlignment="1">
      <alignment horizontal="center" vertical="center" wrapText="1"/>
    </xf>
    <xf numFmtId="0" fontId="27" fillId="28" borderId="23" xfId="0" applyFont="1" applyFill="1" applyBorder="1" applyAlignment="1">
      <alignment horizontal="center" vertical="center"/>
    </xf>
    <xf numFmtId="0" fontId="37" fillId="28" borderId="23" xfId="0" applyNumberFormat="1" applyFont="1" applyFill="1" applyBorder="1" applyAlignment="1">
      <alignment horizontal="center" vertical="center" wrapText="1"/>
    </xf>
    <xf numFmtId="0" fontId="37" fillId="28" borderId="25" xfId="0" applyNumberFormat="1" applyFont="1" applyFill="1" applyBorder="1" applyAlignment="1">
      <alignment horizontal="left" vertical="center" wrapText="1"/>
    </xf>
    <xf numFmtId="0" fontId="37" fillId="28" borderId="49" xfId="0" applyNumberFormat="1" applyFont="1" applyFill="1" applyBorder="1" applyAlignment="1">
      <alignment horizontal="left" vertical="center" wrapText="1"/>
    </xf>
    <xf numFmtId="0" fontId="37" fillId="28" borderId="26" xfId="0" applyNumberFormat="1" applyFont="1" applyFill="1" applyBorder="1" applyAlignment="1">
      <alignment horizontal="left" vertical="center" wrapText="1"/>
    </xf>
    <xf numFmtId="0" fontId="37" fillId="28" borderId="25" xfId="0" applyNumberFormat="1" applyFont="1" applyFill="1" applyBorder="1" applyAlignment="1">
      <alignment horizontal="center" vertical="center" wrapText="1"/>
    </xf>
    <xf numFmtId="0" fontId="37" fillId="28" borderId="49" xfId="0" applyNumberFormat="1" applyFont="1" applyFill="1" applyBorder="1" applyAlignment="1">
      <alignment horizontal="center" vertical="center" wrapText="1"/>
    </xf>
    <xf numFmtId="0" fontId="37" fillId="28" borderId="26" xfId="0" applyNumberFormat="1" applyFont="1" applyFill="1" applyBorder="1" applyAlignment="1">
      <alignment horizontal="center" vertical="center" wrapText="1"/>
    </xf>
    <xf numFmtId="0" fontId="37" fillId="28" borderId="25" xfId="0" applyFont="1" applyFill="1" applyBorder="1" applyAlignment="1">
      <alignment horizontal="center" vertical="center" wrapText="1"/>
    </xf>
    <xf numFmtId="0" fontId="37" fillId="28" borderId="26" xfId="0" applyFont="1" applyFill="1" applyBorder="1" applyAlignment="1">
      <alignment horizontal="center" vertical="center" wrapText="1"/>
    </xf>
    <xf numFmtId="0" fontId="37" fillId="28" borderId="46" xfId="0" applyFont="1" applyFill="1" applyBorder="1" applyAlignment="1">
      <alignment horizontal="center" vertical="center"/>
    </xf>
    <xf numFmtId="0" fontId="37" fillId="28" borderId="51" xfId="0" applyFont="1" applyFill="1" applyBorder="1" applyAlignment="1">
      <alignment horizontal="center" vertical="center"/>
    </xf>
    <xf numFmtId="0" fontId="27" fillId="28" borderId="48" xfId="0" applyFont="1" applyFill="1" applyBorder="1" applyAlignment="1">
      <alignment vertical="center"/>
    </xf>
    <xf numFmtId="0" fontId="27" fillId="28" borderId="26" xfId="0" applyFont="1" applyFill="1" applyBorder="1" applyAlignment="1">
      <alignment horizontal="center" vertical="center" wrapText="1"/>
    </xf>
    <xf numFmtId="0" fontId="37" fillId="32" borderId="25" xfId="0" applyFont="1" applyFill="1" applyBorder="1" applyAlignment="1">
      <alignment horizontal="center" vertical="center" wrapText="1"/>
    </xf>
    <xf numFmtId="0" fontId="37" fillId="32" borderId="26" xfId="0" applyFont="1" applyFill="1" applyBorder="1" applyAlignment="1">
      <alignment horizontal="center" vertical="center" wrapText="1"/>
    </xf>
    <xf numFmtId="0" fontId="37" fillId="32" borderId="46" xfId="0" applyFont="1" applyFill="1" applyBorder="1" applyAlignment="1">
      <alignment horizontal="center" vertical="center"/>
    </xf>
    <xf numFmtId="0" fontId="37" fillId="32" borderId="51" xfId="0" applyFont="1" applyFill="1" applyBorder="1" applyAlignment="1">
      <alignment horizontal="center" vertical="center"/>
    </xf>
    <xf numFmtId="0" fontId="37" fillId="32" borderId="48" xfId="0" applyFont="1" applyFill="1" applyBorder="1" applyAlignment="1">
      <alignment horizontal="center" vertical="center"/>
    </xf>
    <xf numFmtId="0" fontId="37" fillId="32" borderId="35" xfId="0" applyFont="1" applyFill="1" applyBorder="1" applyAlignment="1">
      <alignment horizontal="center" vertical="center"/>
    </xf>
    <xf numFmtId="0" fontId="37" fillId="32" borderId="55" xfId="0" applyFont="1" applyFill="1" applyBorder="1" applyAlignment="1">
      <alignment horizontal="center" vertical="center"/>
    </xf>
    <xf numFmtId="0" fontId="37" fillId="32" borderId="56" xfId="0" applyNumberFormat="1" applyFont="1" applyFill="1" applyBorder="1" applyAlignment="1">
      <alignment horizontal="center" vertical="center" wrapText="1"/>
    </xf>
    <xf numFmtId="0" fontId="37" fillId="32" borderId="59" xfId="0" applyNumberFormat="1" applyFont="1" applyFill="1" applyBorder="1" applyAlignment="1">
      <alignment horizontal="center" vertical="center" wrapText="1"/>
    </xf>
    <xf numFmtId="0" fontId="37" fillId="32" borderId="35" xfId="0" applyNumberFormat="1" applyFont="1" applyFill="1" applyBorder="1" applyAlignment="1">
      <alignment horizontal="center" vertical="center" wrapText="1"/>
    </xf>
    <xf numFmtId="0" fontId="37" fillId="32" borderId="55" xfId="0" applyNumberFormat="1" applyFont="1" applyFill="1" applyBorder="1" applyAlignment="1">
      <alignment horizontal="center" vertical="center" wrapText="1"/>
    </xf>
    <xf numFmtId="0" fontId="37" fillId="32" borderId="112" xfId="0" applyNumberFormat="1" applyFont="1" applyFill="1" applyBorder="1" applyAlignment="1">
      <alignment horizontal="center" vertical="center" wrapText="1"/>
    </xf>
    <xf numFmtId="0" fontId="37" fillId="32" borderId="114" xfId="0" applyNumberFormat="1" applyFont="1" applyFill="1" applyBorder="1" applyAlignment="1">
      <alignment horizontal="center" vertical="center" wrapText="1"/>
    </xf>
    <xf numFmtId="0" fontId="37" fillId="32" borderId="19" xfId="0" applyNumberFormat="1" applyFont="1" applyFill="1" applyBorder="1" applyAlignment="1">
      <alignment horizontal="center" vertical="center" wrapText="1"/>
    </xf>
    <xf numFmtId="0" fontId="37" fillId="32" borderId="16" xfId="0" applyNumberFormat="1" applyFont="1" applyFill="1" applyBorder="1" applyAlignment="1">
      <alignment horizontal="center" vertical="center" wrapText="1"/>
    </xf>
    <xf numFmtId="0" fontId="57" fillId="30" borderId="25" xfId="54" applyFont="1" applyFill="1" applyBorder="1" applyAlignment="1">
      <alignment vertical="center" wrapText="1" shrinkToFit="1"/>
    </xf>
    <xf numFmtId="0" fontId="57" fillId="30" borderId="167" xfId="54" applyFont="1" applyFill="1" applyBorder="1" applyAlignment="1">
      <alignment vertical="center" wrapText="1" shrinkToFit="1"/>
    </xf>
    <xf numFmtId="0" fontId="59" fillId="30" borderId="163" xfId="54" applyFont="1" applyFill="1" applyBorder="1" applyAlignment="1">
      <alignment vertical="center" shrinkToFit="1"/>
    </xf>
    <xf numFmtId="0" fontId="59" fillId="30" borderId="26" xfId="54" applyFont="1" applyFill="1" applyBorder="1" applyAlignment="1">
      <alignment vertical="center" shrinkToFit="1"/>
    </xf>
    <xf numFmtId="0" fontId="57" fillId="30" borderId="163" xfId="54" applyFont="1" applyFill="1" applyBorder="1" applyAlignment="1">
      <alignment vertical="center" wrapText="1"/>
    </xf>
    <xf numFmtId="0" fontId="57" fillId="30" borderId="26" xfId="54" applyFont="1" applyFill="1" applyBorder="1" applyAlignment="1">
      <alignment vertical="center" wrapText="1"/>
    </xf>
    <xf numFmtId="0" fontId="59" fillId="30" borderId="163" xfId="54" applyFont="1" applyFill="1" applyBorder="1" applyAlignment="1">
      <alignment vertical="center" wrapText="1" shrinkToFit="1"/>
    </xf>
    <xf numFmtId="0" fontId="59" fillId="30" borderId="167" xfId="54" applyFont="1" applyFill="1" applyBorder="1" applyAlignment="1">
      <alignment vertical="center" wrapText="1" shrinkToFit="1"/>
    </xf>
    <xf numFmtId="0" fontId="57" fillId="30" borderId="163" xfId="54" applyFont="1" applyFill="1" applyBorder="1" applyAlignment="1">
      <alignment horizontal="center" vertical="center" shrinkToFit="1"/>
    </xf>
    <xf numFmtId="0" fontId="57" fillId="30" borderId="167" xfId="54" applyFont="1" applyFill="1" applyBorder="1" applyAlignment="1">
      <alignment horizontal="center" vertical="center" shrinkToFit="1"/>
    </xf>
    <xf numFmtId="0" fontId="57" fillId="30" borderId="163" xfId="54" applyFont="1" applyFill="1" applyBorder="1" applyAlignment="1">
      <alignment vertical="center" wrapText="1" shrinkToFit="1"/>
    </xf>
    <xf numFmtId="0" fontId="57" fillId="0" borderId="0" xfId="52" applyFont="1" applyAlignment="1">
      <alignment horizontal="left" vertical="center" wrapText="1"/>
    </xf>
    <xf numFmtId="0" fontId="57" fillId="30" borderId="0" xfId="53" applyFont="1" applyFill="1" applyAlignment="1">
      <alignment horizontal="left" vertical="top" wrapText="1"/>
    </xf>
    <xf numFmtId="0" fontId="34" fillId="30" borderId="0" xfId="53" applyFont="1" applyFill="1" applyAlignment="1">
      <alignment vertical="center" wrapText="1"/>
    </xf>
    <xf numFmtId="0" fontId="34" fillId="30" borderId="0" xfId="53" applyFont="1" applyFill="1">
      <alignment vertical="center"/>
    </xf>
    <xf numFmtId="0" fontId="59" fillId="30" borderId="25" xfId="54" applyFont="1" applyFill="1" applyBorder="1" applyAlignment="1">
      <alignment horizontal="center" vertical="center" shrinkToFit="1"/>
    </xf>
    <xf numFmtId="0" fontId="59" fillId="30" borderId="49" xfId="54" applyFont="1" applyFill="1" applyBorder="1" applyAlignment="1">
      <alignment horizontal="center" vertical="center" shrinkToFit="1"/>
    </xf>
    <xf numFmtId="0" fontId="59" fillId="30" borderId="167" xfId="54" applyFont="1" applyFill="1" applyBorder="1" applyAlignment="1">
      <alignment horizontal="center" vertical="center" shrinkToFit="1"/>
    </xf>
    <xf numFmtId="0" fontId="57" fillId="30" borderId="25" xfId="54" applyFont="1" applyFill="1" applyBorder="1" applyAlignment="1">
      <alignment horizontal="left" vertical="center" wrapText="1"/>
    </xf>
    <xf numFmtId="0" fontId="57" fillId="30" borderId="49" xfId="54" applyFont="1" applyFill="1" applyBorder="1" applyAlignment="1">
      <alignment horizontal="left" vertical="center" wrapText="1"/>
    </xf>
    <xf numFmtId="0" fontId="57" fillId="30" borderId="167" xfId="54" applyFont="1" applyFill="1" applyBorder="1" applyAlignment="1">
      <alignment horizontal="left" vertical="center" wrapText="1"/>
    </xf>
    <xf numFmtId="0" fontId="59" fillId="30" borderId="167" xfId="54" applyFont="1" applyFill="1" applyBorder="1" applyAlignment="1">
      <alignment vertical="center" shrinkToFit="1"/>
    </xf>
    <xf numFmtId="0" fontId="57" fillId="30" borderId="167" xfId="54" applyFont="1" applyFill="1" applyBorder="1" applyAlignment="1">
      <alignment vertical="center" wrapText="1"/>
    </xf>
    <xf numFmtId="0" fontId="58" fillId="0" borderId="0" xfId="54" applyFont="1" applyAlignment="1">
      <alignment horizontal="center" vertical="center"/>
    </xf>
    <xf numFmtId="0" fontId="58" fillId="0" borderId="52" xfId="54" applyFont="1" applyBorder="1" applyAlignment="1">
      <alignment horizontal="center" vertical="center"/>
    </xf>
    <xf numFmtId="0" fontId="57" fillId="30" borderId="21" xfId="54" applyFont="1" applyFill="1" applyBorder="1" applyAlignment="1">
      <alignment horizontal="center" vertical="center" wrapText="1" shrinkToFit="1"/>
    </xf>
    <xf numFmtId="0" fontId="57" fillId="30" borderId="13" xfId="54" applyFont="1" applyFill="1" applyBorder="1" applyAlignment="1">
      <alignment horizontal="center" vertical="center" shrinkToFit="1"/>
    </xf>
    <xf numFmtId="0" fontId="57" fillId="30" borderId="72" xfId="54" applyFont="1" applyFill="1" applyBorder="1" applyAlignment="1">
      <alignment horizontal="center" vertical="center" shrinkToFit="1"/>
    </xf>
    <xf numFmtId="0" fontId="59" fillId="30" borderId="102" xfId="44" applyFont="1" applyFill="1" applyBorder="1" applyAlignment="1">
      <alignment horizontal="center" vertical="center" shrinkToFit="1"/>
    </xf>
    <xf numFmtId="0" fontId="59" fillId="30" borderId="103" xfId="44" applyFont="1" applyFill="1" applyBorder="1" applyAlignment="1">
      <alignment horizontal="center" vertical="center" shrinkToFit="1"/>
    </xf>
    <xf numFmtId="0" fontId="59" fillId="30" borderId="104" xfId="44" applyFont="1" applyFill="1" applyBorder="1" applyAlignment="1">
      <alignment horizontal="center" vertical="center" shrinkToFit="1"/>
    </xf>
    <xf numFmtId="0" fontId="59" fillId="30" borderId="41" xfId="44" applyFont="1" applyFill="1" applyBorder="1" applyAlignment="1">
      <alignment horizontal="center" vertical="center" shrinkToFit="1"/>
    </xf>
    <xf numFmtId="0" fontId="59" fillId="30" borderId="180" xfId="44" applyFont="1" applyFill="1" applyBorder="1" applyAlignment="1">
      <alignment horizontal="center" vertical="center" shrinkToFit="1"/>
    </xf>
    <xf numFmtId="0" fontId="59" fillId="30" borderId="37" xfId="44" applyFont="1" applyFill="1" applyBorder="1" applyAlignment="1">
      <alignment horizontal="center" vertical="center" shrinkToFit="1"/>
    </xf>
    <xf numFmtId="0" fontId="57" fillId="30" borderId="26" xfId="54" applyFont="1" applyFill="1" applyBorder="1" applyAlignment="1">
      <alignment vertical="center" wrapText="1" shrinkToFit="1"/>
    </xf>
    <xf numFmtId="0" fontId="56" fillId="30" borderId="163" xfId="54" applyFont="1" applyFill="1" applyBorder="1" applyAlignment="1">
      <alignment vertical="center" wrapText="1" shrinkToFit="1"/>
    </xf>
    <xf numFmtId="0" fontId="56" fillId="30" borderId="167" xfId="54" applyFont="1" applyFill="1" applyBorder="1" applyAlignment="1">
      <alignment vertical="center" wrapText="1" shrinkToFit="1"/>
    </xf>
    <xf numFmtId="0" fontId="59" fillId="30" borderId="49" xfId="54" applyFont="1" applyFill="1" applyBorder="1" applyAlignment="1">
      <alignment vertical="center" wrapText="1" shrinkToFit="1"/>
    </xf>
    <xf numFmtId="0" fontId="57" fillId="30" borderId="49" xfId="54" applyFont="1" applyFill="1" applyBorder="1" applyAlignment="1">
      <alignment horizontal="center" vertical="center" wrapText="1" shrinkToFit="1"/>
    </xf>
    <xf numFmtId="0" fontId="57" fillId="30" borderId="167" xfId="54" applyFont="1" applyFill="1" applyBorder="1" applyAlignment="1">
      <alignment horizontal="center" vertical="center" wrapText="1" shrinkToFit="1"/>
    </xf>
    <xf numFmtId="0" fontId="57" fillId="30" borderId="163" xfId="54" applyFont="1" applyFill="1" applyBorder="1" applyAlignment="1">
      <alignment horizontal="center" vertical="center" wrapText="1" shrinkToFit="1"/>
    </xf>
    <xf numFmtId="0" fontId="76" fillId="30" borderId="25" xfId="54" applyFont="1" applyFill="1" applyBorder="1" applyAlignment="1">
      <alignment horizontal="center" vertical="center" wrapText="1" shrinkToFit="1"/>
    </xf>
    <xf numFmtId="0" fontId="76" fillId="30" borderId="49" xfId="54" applyFont="1" applyFill="1" applyBorder="1" applyAlignment="1">
      <alignment horizontal="center" vertical="center" shrinkToFit="1"/>
    </xf>
    <xf numFmtId="0" fontId="76" fillId="30" borderId="26" xfId="54" applyFont="1" applyFill="1" applyBorder="1" applyAlignment="1">
      <alignment horizontal="center" vertical="center" shrinkToFit="1"/>
    </xf>
    <xf numFmtId="0" fontId="59" fillId="30" borderId="25" xfId="54" applyFont="1" applyFill="1" applyBorder="1" applyAlignment="1">
      <alignment vertical="center" wrapText="1" shrinkToFit="1"/>
    </xf>
    <xf numFmtId="0" fontId="59" fillId="30" borderId="26" xfId="54" applyFont="1" applyFill="1" applyBorder="1" applyAlignment="1">
      <alignment vertical="center" wrapText="1" shrinkToFit="1"/>
    </xf>
    <xf numFmtId="0" fontId="57" fillId="30" borderId="44" xfId="54" applyFont="1" applyFill="1" applyBorder="1" applyAlignment="1">
      <alignment vertical="center" wrapText="1" shrinkToFit="1"/>
    </xf>
    <xf numFmtId="0" fontId="57" fillId="30" borderId="41" xfId="54" applyFont="1" applyFill="1" applyBorder="1" applyAlignment="1">
      <alignment vertical="center" shrinkToFit="1"/>
    </xf>
    <xf numFmtId="0" fontId="57" fillId="30" borderId="184" xfId="54" applyFont="1" applyFill="1" applyBorder="1" applyAlignment="1">
      <alignment horizontal="center" vertical="center" shrinkToFit="1"/>
    </xf>
    <xf numFmtId="0" fontId="57" fillId="30" borderId="181" xfId="54" applyFont="1" applyFill="1" applyBorder="1" applyAlignment="1">
      <alignment horizontal="center" vertical="center" shrinkToFit="1"/>
    </xf>
    <xf numFmtId="0" fontId="57" fillId="30" borderId="179" xfId="54" applyFont="1" applyFill="1" applyBorder="1" applyAlignment="1">
      <alignment horizontal="center" vertical="center" shrinkToFit="1"/>
    </xf>
    <xf numFmtId="0" fontId="57" fillId="30" borderId="43" xfId="54" applyFont="1" applyFill="1" applyBorder="1" applyAlignment="1">
      <alignment horizontal="center" vertical="center" wrapText="1" shrinkToFit="1"/>
    </xf>
    <xf numFmtId="0" fontId="57" fillId="30" borderId="0" xfId="54" applyFont="1" applyFill="1" applyBorder="1" applyAlignment="1">
      <alignment horizontal="center" vertical="center" wrapText="1" shrinkToFit="1"/>
    </xf>
    <xf numFmtId="0" fontId="57" fillId="30" borderId="39" xfId="54" applyFont="1" applyFill="1" applyBorder="1" applyAlignment="1">
      <alignment horizontal="center" vertical="center" shrinkToFit="1"/>
    </xf>
    <xf numFmtId="0" fontId="57" fillId="30" borderId="49" xfId="54" applyFont="1" applyFill="1" applyBorder="1" applyAlignment="1">
      <alignment horizontal="left" vertical="center" wrapText="1" shrinkToFit="1"/>
    </xf>
    <xf numFmtId="0" fontId="57" fillId="30" borderId="26" xfId="54" applyFont="1" applyFill="1" applyBorder="1" applyAlignment="1">
      <alignment horizontal="left" vertical="center" wrapText="1" shrinkToFit="1"/>
    </xf>
    <xf numFmtId="0" fontId="57" fillId="30" borderId="26" xfId="54" applyFont="1" applyFill="1" applyBorder="1" applyAlignment="1">
      <alignment horizontal="center" vertical="center" textRotation="255" shrinkToFit="1"/>
    </xf>
    <xf numFmtId="0" fontId="57" fillId="30" borderId="23" xfId="54" applyFont="1" applyFill="1" applyBorder="1" applyAlignment="1">
      <alignment horizontal="center" vertical="center" textRotation="255" shrinkToFit="1"/>
    </xf>
    <xf numFmtId="0" fontId="57" fillId="33" borderId="49" xfId="54" applyFont="1" applyFill="1" applyBorder="1" applyAlignment="1">
      <alignment horizontal="center" vertical="center" shrinkToFit="1"/>
    </xf>
    <xf numFmtId="0" fontId="57" fillId="33" borderId="26" xfId="54" applyFont="1" applyFill="1" applyBorder="1" applyAlignment="1">
      <alignment horizontal="center" vertical="center" shrinkToFit="1"/>
    </xf>
    <xf numFmtId="0" fontId="57" fillId="33" borderId="49" xfId="54" applyFont="1" applyFill="1" applyBorder="1" applyAlignment="1">
      <alignment horizontal="left" vertical="center" wrapText="1" shrinkToFit="1"/>
    </xf>
    <xf numFmtId="0" fontId="57" fillId="33" borderId="49" xfId="54" applyFont="1" applyFill="1" applyBorder="1" applyAlignment="1">
      <alignment horizontal="left" vertical="center" shrinkToFit="1"/>
    </xf>
    <xf numFmtId="0" fontId="57" fillId="33" borderId="26" xfId="54" applyFont="1" applyFill="1" applyBorder="1" applyAlignment="1">
      <alignment horizontal="left" vertical="center" shrinkToFit="1"/>
    </xf>
    <xf numFmtId="0" fontId="57" fillId="30" borderId="165" xfId="54" applyFont="1" applyFill="1" applyBorder="1" applyAlignment="1">
      <alignment horizontal="center" vertical="center" shrinkToFit="1"/>
    </xf>
    <xf numFmtId="0" fontId="57" fillId="30" borderId="109" xfId="54" applyFont="1" applyFill="1" applyBorder="1" applyAlignment="1">
      <alignment horizontal="center" vertical="center" shrinkToFit="1"/>
    </xf>
    <xf numFmtId="0" fontId="57" fillId="30" borderId="25" xfId="54" applyFont="1" applyFill="1" applyBorder="1" applyAlignment="1">
      <alignment horizontal="left" vertical="center" wrapText="1" shrinkToFit="1"/>
    </xf>
    <xf numFmtId="0" fontId="57" fillId="33" borderId="23" xfId="54" applyFont="1" applyFill="1" applyBorder="1" applyAlignment="1">
      <alignment horizontal="center" vertical="center" wrapText="1" shrinkToFit="1"/>
    </xf>
    <xf numFmtId="0" fontId="57" fillId="30" borderId="169" xfId="54" applyFont="1" applyFill="1" applyBorder="1" applyAlignment="1">
      <alignment horizontal="left" vertical="center" wrapText="1" shrinkToFit="1"/>
    </xf>
    <xf numFmtId="0" fontId="57" fillId="30" borderId="165" xfId="54" applyFont="1" applyFill="1" applyBorder="1" applyAlignment="1">
      <alignment horizontal="left" vertical="center" wrapText="1" shrinkToFit="1"/>
    </xf>
    <xf numFmtId="0" fontId="57" fillId="30" borderId="165" xfId="54" applyFont="1" applyFill="1" applyBorder="1" applyAlignment="1">
      <alignment horizontal="left" vertical="center" shrinkToFit="1"/>
    </xf>
    <xf numFmtId="0" fontId="57" fillId="30" borderId="109" xfId="54" applyFont="1" applyFill="1" applyBorder="1" applyAlignment="1">
      <alignment horizontal="left" vertical="center" shrinkToFit="1"/>
    </xf>
    <xf numFmtId="0" fontId="57" fillId="33" borderId="25" xfId="54" applyFont="1" applyFill="1" applyBorder="1" applyAlignment="1">
      <alignment horizontal="center" vertical="center" shrinkToFit="1"/>
    </xf>
    <xf numFmtId="0" fontId="57" fillId="30" borderId="184" xfId="54" applyFont="1" applyFill="1" applyBorder="1" applyAlignment="1">
      <alignment horizontal="left" vertical="center" shrinkToFit="1"/>
    </xf>
    <xf numFmtId="0" fontId="57" fillId="30" borderId="181" xfId="54" applyFont="1" applyFill="1" applyBorder="1" applyAlignment="1">
      <alignment horizontal="left" vertical="center" shrinkToFit="1"/>
    </xf>
    <xf numFmtId="0" fontId="57" fillId="30" borderId="179" xfId="54" applyFont="1" applyFill="1" applyBorder="1" applyAlignment="1">
      <alignment horizontal="left" vertical="center" shrinkToFit="1"/>
    </xf>
    <xf numFmtId="0" fontId="57" fillId="33" borderId="49" xfId="54" applyFont="1" applyFill="1" applyBorder="1" applyAlignment="1">
      <alignment horizontal="center" vertical="center" wrapText="1" shrinkToFit="1"/>
    </xf>
    <xf numFmtId="0" fontId="57" fillId="33" borderId="26" xfId="54" applyFont="1" applyFill="1" applyBorder="1" applyAlignment="1">
      <alignment horizontal="center" vertical="center" wrapText="1" shrinkToFit="1"/>
    </xf>
    <xf numFmtId="0" fontId="59" fillId="30" borderId="163" xfId="54" applyFont="1" applyFill="1" applyBorder="1" applyAlignment="1">
      <alignment horizontal="left" vertical="center" wrapText="1" shrinkToFit="1"/>
    </xf>
    <xf numFmtId="0" fontId="59" fillId="30" borderId="49" xfId="54" applyFont="1" applyFill="1" applyBorder="1" applyAlignment="1">
      <alignment horizontal="left" vertical="center" wrapText="1" shrinkToFit="1"/>
    </xf>
    <xf numFmtId="0" fontId="59" fillId="30" borderId="167" xfId="54" applyFont="1" applyFill="1" applyBorder="1" applyAlignment="1">
      <alignment horizontal="left" vertical="center" wrapText="1" shrinkToFit="1"/>
    </xf>
    <xf numFmtId="0" fontId="57" fillId="30" borderId="49" xfId="54" applyFont="1" applyFill="1" applyBorder="1" applyAlignment="1">
      <alignment horizontal="center" vertical="center" shrinkToFit="1"/>
    </xf>
    <xf numFmtId="0" fontId="56" fillId="30" borderId="163" xfId="54" applyFont="1" applyFill="1" applyBorder="1" applyAlignment="1">
      <alignment vertical="center" wrapText="1"/>
    </xf>
    <xf numFmtId="0" fontId="56" fillId="30" borderId="167" xfId="54" applyFont="1" applyFill="1" applyBorder="1" applyAlignment="1">
      <alignment vertical="center" wrapText="1"/>
    </xf>
    <xf numFmtId="0" fontId="57" fillId="33" borderId="42" xfId="54" applyFont="1" applyFill="1" applyBorder="1" applyAlignment="1">
      <alignment horizontal="left" vertical="center" wrapText="1" shrinkToFit="1"/>
    </xf>
    <xf numFmtId="0" fontId="57" fillId="33" borderId="40" xfId="54" applyFont="1" applyFill="1" applyBorder="1" applyAlignment="1">
      <alignment horizontal="left" vertical="center" shrinkToFit="1"/>
    </xf>
    <xf numFmtId="0" fontId="57" fillId="33" borderId="38" xfId="54" applyFont="1" applyFill="1" applyBorder="1" applyAlignment="1">
      <alignment horizontal="left" vertical="center" shrinkToFit="1"/>
    </xf>
    <xf numFmtId="0" fontId="76" fillId="30" borderId="169" xfId="54" applyFont="1" applyFill="1" applyBorder="1" applyAlignment="1">
      <alignment horizontal="center" vertical="center" wrapText="1" shrinkToFit="1"/>
    </xf>
    <xf numFmtId="0" fontId="76" fillId="30" borderId="165" xfId="54" applyFont="1" applyFill="1" applyBorder="1" applyAlignment="1">
      <alignment horizontal="center" vertical="center" wrapText="1" shrinkToFit="1"/>
    </xf>
    <xf numFmtId="0" fontId="76" fillId="30" borderId="109" xfId="54" applyFont="1" applyFill="1" applyBorder="1" applyAlignment="1">
      <alignment horizontal="center" vertical="center" wrapText="1" shrinkToFit="1"/>
    </xf>
    <xf numFmtId="0" fontId="57" fillId="33" borderId="25" xfId="54" applyFont="1" applyFill="1" applyBorder="1" applyAlignment="1">
      <alignment horizontal="center" vertical="center" wrapText="1" shrinkToFit="1"/>
    </xf>
    <xf numFmtId="0" fontId="76" fillId="30" borderId="169" xfId="54" applyFont="1" applyFill="1" applyBorder="1" applyAlignment="1">
      <alignment horizontal="left" vertical="center" wrapText="1" shrinkToFit="1"/>
    </xf>
    <xf numFmtId="0" fontId="56" fillId="30" borderId="165" xfId="42" applyFont="1" applyFill="1" applyBorder="1" applyAlignment="1">
      <alignment vertical="center" wrapText="1" shrinkToFit="1"/>
    </xf>
    <xf numFmtId="0" fontId="56" fillId="30" borderId="109" xfId="42" applyFont="1" applyFill="1" applyBorder="1" applyAlignment="1">
      <alignment vertical="center" wrapText="1" shrinkToFit="1"/>
    </xf>
    <xf numFmtId="0" fontId="56" fillId="30" borderId="165" xfId="42" applyFont="1" applyFill="1" applyBorder="1" applyAlignment="1">
      <alignment vertical="center" shrinkToFit="1"/>
    </xf>
    <xf numFmtId="0" fontId="56" fillId="30" borderId="109" xfId="42" applyFont="1" applyFill="1" applyBorder="1" applyAlignment="1">
      <alignment vertical="center" shrinkToFit="1"/>
    </xf>
    <xf numFmtId="0" fontId="57" fillId="0" borderId="168" xfId="54" applyFont="1" applyFill="1" applyBorder="1" applyAlignment="1">
      <alignment horizontal="left" vertical="center" shrinkToFit="1"/>
    </xf>
    <xf numFmtId="0" fontId="57" fillId="0" borderId="105" xfId="54" applyFont="1" applyFill="1" applyBorder="1" applyAlignment="1">
      <alignment horizontal="left" vertical="center" shrinkToFit="1"/>
    </xf>
    <xf numFmtId="0" fontId="57" fillId="0" borderId="171" xfId="54" applyFont="1" applyFill="1" applyBorder="1" applyAlignment="1">
      <alignment horizontal="left" vertical="center" shrinkToFit="1"/>
    </xf>
    <xf numFmtId="0" fontId="57" fillId="0" borderId="100" xfId="54" applyFont="1" applyFill="1" applyBorder="1" applyAlignment="1">
      <alignment horizontal="center" vertical="center" wrapText="1" shrinkToFit="1"/>
    </xf>
    <xf numFmtId="0" fontId="57" fillId="30" borderId="23" xfId="54" applyFont="1" applyFill="1" applyBorder="1" applyAlignment="1">
      <alignment vertical="center" wrapText="1" shrinkToFit="1"/>
    </xf>
    <xf numFmtId="0" fontId="57" fillId="30" borderId="23" xfId="54" applyFont="1" applyFill="1" applyBorder="1" applyAlignment="1">
      <alignment vertical="center" shrinkToFit="1"/>
    </xf>
    <xf numFmtId="0" fontId="57" fillId="30" borderId="49" xfId="54" applyFont="1" applyFill="1" applyBorder="1" applyAlignment="1">
      <alignment horizontal="center" vertical="center" textRotation="255" shrinkToFit="1"/>
    </xf>
    <xf numFmtId="0" fontId="57" fillId="30" borderId="49" xfId="54" applyFont="1" applyFill="1" applyBorder="1" applyAlignment="1">
      <alignment vertical="center" shrinkToFit="1"/>
    </xf>
    <xf numFmtId="0" fontId="57" fillId="30" borderId="26" xfId="54" applyFont="1" applyFill="1" applyBorder="1" applyAlignment="1">
      <alignment vertical="center" shrinkToFit="1"/>
    </xf>
    <xf numFmtId="0" fontId="57" fillId="30" borderId="49" xfId="54" applyFont="1" applyFill="1" applyBorder="1" applyAlignment="1">
      <alignment vertical="center" wrapText="1" shrinkToFit="1"/>
    </xf>
    <xf numFmtId="0" fontId="57" fillId="30" borderId="25" xfId="54" applyFont="1" applyFill="1" applyBorder="1" applyAlignment="1">
      <alignment vertical="center" shrinkToFit="1"/>
    </xf>
    <xf numFmtId="0" fontId="57" fillId="33" borderId="25" xfId="54" applyFont="1" applyFill="1" applyBorder="1" applyAlignment="1">
      <alignment horizontal="left" vertical="center" wrapText="1" shrinkToFit="1"/>
    </xf>
    <xf numFmtId="0" fontId="57" fillId="30" borderId="169" xfId="54" applyFont="1" applyFill="1" applyBorder="1" applyAlignment="1">
      <alignment horizontal="center" vertical="center" wrapText="1" shrinkToFit="1"/>
    </xf>
    <xf numFmtId="0" fontId="57" fillId="30" borderId="165" xfId="54" applyFont="1" applyFill="1" applyBorder="1" applyAlignment="1">
      <alignment horizontal="center" vertical="center" wrapText="1" shrinkToFit="1"/>
    </xf>
    <xf numFmtId="0" fontId="57" fillId="30" borderId="109" xfId="54" applyFont="1" applyFill="1" applyBorder="1" applyAlignment="1">
      <alignment horizontal="center" vertical="center" wrapText="1" shrinkToFit="1"/>
    </xf>
    <xf numFmtId="0" fontId="57" fillId="30" borderId="0" xfId="53" applyFont="1" applyFill="1" applyAlignment="1">
      <alignment horizontal="left" vertical="top"/>
    </xf>
    <xf numFmtId="0" fontId="57" fillId="30" borderId="0" xfId="53" applyFont="1" applyFill="1" applyAlignment="1">
      <alignment horizontal="left" vertical="center" wrapText="1"/>
    </xf>
    <xf numFmtId="0" fontId="57" fillId="30" borderId="169" xfId="54" applyFont="1" applyFill="1" applyBorder="1" applyAlignment="1">
      <alignment horizontal="center" vertical="center" shrinkToFit="1"/>
    </xf>
    <xf numFmtId="0" fontId="57" fillId="30" borderId="162" xfId="54" applyFont="1" applyFill="1" applyBorder="1" applyAlignment="1">
      <alignment horizontal="center" vertical="center" shrinkToFit="1"/>
    </xf>
    <xf numFmtId="0" fontId="57" fillId="30" borderId="100" xfId="54" applyFont="1" applyFill="1" applyBorder="1" applyAlignment="1">
      <alignment horizontal="center" vertical="center" wrapText="1" shrinkToFit="1"/>
    </xf>
    <xf numFmtId="0" fontId="57" fillId="30" borderId="168" xfId="54" applyFont="1" applyFill="1" applyBorder="1" applyAlignment="1">
      <alignment horizontal="left" vertical="center" shrinkToFit="1"/>
    </xf>
    <xf numFmtId="0" fontId="57" fillId="30" borderId="105" xfId="54" applyFont="1" applyFill="1" applyBorder="1" applyAlignment="1">
      <alignment horizontal="left" vertical="center" shrinkToFit="1"/>
    </xf>
    <xf numFmtId="0" fontId="57" fillId="30" borderId="171" xfId="54" applyFont="1" applyFill="1" applyBorder="1" applyAlignment="1">
      <alignment horizontal="left" vertical="center" shrinkToFit="1"/>
    </xf>
    <xf numFmtId="0" fontId="57" fillId="33" borderId="106" xfId="54" applyFont="1" applyFill="1" applyBorder="1" applyAlignment="1">
      <alignment horizontal="center" vertical="center" wrapText="1" shrinkToFit="1"/>
    </xf>
    <xf numFmtId="0" fontId="57" fillId="30" borderId="108" xfId="54" applyFont="1" applyFill="1" applyBorder="1" applyAlignment="1">
      <alignment horizontal="left" vertical="center" shrinkToFit="1"/>
    </xf>
    <xf numFmtId="0" fontId="57" fillId="30" borderId="161" xfId="54" applyFont="1" applyFill="1" applyBorder="1" applyAlignment="1">
      <alignment horizontal="center" vertical="center" wrapText="1" shrinkToFit="1"/>
    </xf>
    <xf numFmtId="0" fontId="57" fillId="33" borderId="40" xfId="54" applyFont="1" applyFill="1" applyBorder="1" applyAlignment="1">
      <alignment horizontal="left" vertical="center" wrapText="1" shrinkToFit="1"/>
    </xf>
    <xf numFmtId="0" fontId="59" fillId="26" borderId="23" xfId="49" applyFont="1" applyFill="1" applyBorder="1" applyAlignment="1">
      <alignment horizontal="center" vertical="center" wrapText="1"/>
    </xf>
    <xf numFmtId="0" fontId="56" fillId="0" borderId="38" xfId="49" applyFont="1" applyFill="1" applyBorder="1" applyAlignment="1">
      <alignment horizontal="center" vertical="center"/>
    </xf>
    <xf numFmtId="0" fontId="56" fillId="0" borderId="39" xfId="49" applyFont="1" applyFill="1" applyBorder="1" applyAlignment="1">
      <alignment horizontal="center" vertical="center"/>
    </xf>
    <xf numFmtId="0" fontId="56" fillId="0" borderId="110" xfId="49" applyFont="1" applyFill="1" applyBorder="1" applyAlignment="1">
      <alignment horizontal="left" vertical="center"/>
    </xf>
    <xf numFmtId="0" fontId="56" fillId="0" borderId="51" xfId="49" applyFont="1" applyFill="1" applyBorder="1" applyAlignment="1">
      <alignment horizontal="left" vertical="center"/>
    </xf>
    <xf numFmtId="0" fontId="56" fillId="0" borderId="48" xfId="49" applyFont="1" applyFill="1" applyBorder="1" applyAlignment="1">
      <alignment horizontal="left" vertical="center"/>
    </xf>
    <xf numFmtId="0" fontId="58" fillId="0" borderId="46" xfId="49" applyFont="1" applyFill="1" applyBorder="1" applyAlignment="1">
      <alignment horizontal="center" vertical="center"/>
    </xf>
    <xf numFmtId="0" fontId="58" fillId="0" borderId="51" xfId="49" applyFont="1" applyFill="1" applyBorder="1" applyAlignment="1">
      <alignment horizontal="center" vertical="center"/>
    </xf>
    <xf numFmtId="0" fontId="56" fillId="0" borderId="46" xfId="49" applyFont="1" applyFill="1" applyBorder="1" applyAlignment="1">
      <alignment horizontal="center" vertical="center"/>
    </xf>
    <xf numFmtId="0" fontId="56" fillId="0" borderId="51" xfId="49" applyFont="1" applyFill="1" applyBorder="1" applyAlignment="1">
      <alignment horizontal="center" vertical="center"/>
    </xf>
    <xf numFmtId="0" fontId="56" fillId="0" borderId="48" xfId="49" applyFont="1" applyFill="1" applyBorder="1" applyAlignment="1">
      <alignment horizontal="center" vertical="center"/>
    </xf>
    <xf numFmtId="0" fontId="56" fillId="0" borderId="23" xfId="49" applyFont="1" applyFill="1" applyBorder="1" applyAlignment="1">
      <alignment horizontal="center" vertical="center"/>
    </xf>
    <xf numFmtId="0" fontId="56" fillId="0" borderId="23" xfId="49" applyFont="1" applyFill="1" applyBorder="1" applyAlignment="1">
      <alignment horizontal="left" vertical="center"/>
    </xf>
    <xf numFmtId="0" fontId="59" fillId="26" borderId="42" xfId="49" applyFont="1" applyFill="1" applyBorder="1" applyAlignment="1">
      <alignment horizontal="center" vertical="center"/>
    </xf>
    <xf numFmtId="0" fontId="59" fillId="26" borderId="43" xfId="49" applyFont="1" applyFill="1" applyBorder="1" applyAlignment="1">
      <alignment horizontal="center" vertical="center"/>
    </xf>
    <xf numFmtId="0" fontId="59" fillId="26" borderId="44" xfId="49" applyFont="1" applyFill="1" applyBorder="1" applyAlignment="1">
      <alignment horizontal="center" vertical="center"/>
    </xf>
    <xf numFmtId="0" fontId="59" fillId="26" borderId="38" xfId="49" applyFont="1" applyFill="1" applyBorder="1" applyAlignment="1">
      <alignment horizontal="center" vertical="center"/>
    </xf>
    <xf numFmtId="0" fontId="59" fillId="26" borderId="39" xfId="49" applyFont="1" applyFill="1" applyBorder="1" applyAlignment="1">
      <alignment horizontal="center" vertical="center"/>
    </xf>
    <xf numFmtId="0" fontId="59" fillId="26" borderId="37" xfId="49" applyFont="1" applyFill="1" applyBorder="1" applyAlignment="1">
      <alignment horizontal="center" vertical="center"/>
    </xf>
    <xf numFmtId="0" fontId="56" fillId="26" borderId="42" xfId="49" applyFont="1" applyFill="1" applyBorder="1" applyAlignment="1">
      <alignment horizontal="center" vertical="center" wrapText="1"/>
    </xf>
    <xf numFmtId="0" fontId="56" fillId="26" borderId="43" xfId="49" applyFont="1" applyFill="1" applyBorder="1" applyAlignment="1">
      <alignment horizontal="center" vertical="center" wrapText="1"/>
    </xf>
    <xf numFmtId="0" fontId="56" fillId="26" borderId="44" xfId="49" applyFont="1" applyFill="1" applyBorder="1" applyAlignment="1">
      <alignment horizontal="center" vertical="center" wrapText="1"/>
    </xf>
    <xf numFmtId="0" fontId="56" fillId="26" borderId="38" xfId="49" applyFont="1" applyFill="1" applyBorder="1" applyAlignment="1">
      <alignment horizontal="center" vertical="center" wrapText="1"/>
    </xf>
    <xf numFmtId="0" fontId="56" fillId="26" borderId="39" xfId="49" applyFont="1" applyFill="1" applyBorder="1" applyAlignment="1">
      <alignment horizontal="center" vertical="center" wrapText="1"/>
    </xf>
    <xf numFmtId="0" fontId="56" fillId="26" borderId="37" xfId="49" applyFont="1" applyFill="1" applyBorder="1" applyAlignment="1">
      <alignment horizontal="center" vertical="center" wrapText="1"/>
    </xf>
    <xf numFmtId="0" fontId="57" fillId="26" borderId="42" xfId="49" applyFont="1" applyFill="1" applyBorder="1" applyAlignment="1">
      <alignment horizontal="center" vertical="center" wrapText="1"/>
    </xf>
    <xf numFmtId="0" fontId="57" fillId="26" borderId="43" xfId="49" applyFont="1" applyFill="1" applyBorder="1" applyAlignment="1">
      <alignment horizontal="center" vertical="center" wrapText="1"/>
    </xf>
    <xf numFmtId="0" fontId="57" fillId="26" borderId="44" xfId="49" applyFont="1" applyFill="1" applyBorder="1" applyAlignment="1">
      <alignment horizontal="center" vertical="center" wrapText="1"/>
    </xf>
    <xf numFmtId="0" fontId="57" fillId="26" borderId="38" xfId="49" applyFont="1" applyFill="1" applyBorder="1" applyAlignment="1">
      <alignment horizontal="center" vertical="center" wrapText="1"/>
    </xf>
    <xf numFmtId="0" fontId="57" fillId="26" borderId="39" xfId="49" applyFont="1" applyFill="1" applyBorder="1" applyAlignment="1">
      <alignment horizontal="center" vertical="center" wrapText="1"/>
    </xf>
    <xf numFmtId="0" fontId="57" fillId="26" borderId="37" xfId="49" applyFont="1" applyFill="1" applyBorder="1" applyAlignment="1">
      <alignment horizontal="center" vertical="center" wrapText="1"/>
    </xf>
    <xf numFmtId="0" fontId="56" fillId="26" borderId="23" xfId="49" applyFont="1" applyFill="1" applyBorder="1" applyAlignment="1">
      <alignment horizontal="center" vertical="center" wrapText="1"/>
    </xf>
    <xf numFmtId="0" fontId="56" fillId="0" borderId="43" xfId="49" applyFont="1" applyFill="1" applyBorder="1" applyAlignment="1">
      <alignment horizontal="left" vertical="center" wrapText="1"/>
    </xf>
    <xf numFmtId="0" fontId="56" fillId="0" borderId="23" xfId="49" applyFont="1" applyFill="1" applyBorder="1" applyAlignment="1">
      <alignment horizontal="left" vertical="center" wrapText="1"/>
    </xf>
    <xf numFmtId="0" fontId="56" fillId="0" borderId="46" xfId="49" applyFont="1" applyFill="1" applyBorder="1" applyAlignment="1">
      <alignment horizontal="center" vertical="top" wrapText="1"/>
    </xf>
    <xf numFmtId="0" fontId="56" fillId="0" borderId="51" xfId="49" applyFont="1" applyFill="1" applyBorder="1" applyAlignment="1">
      <alignment horizontal="center" vertical="top" wrapText="1"/>
    </xf>
    <xf numFmtId="0" fontId="56" fillId="0" borderId="48" xfId="49" applyFont="1" applyFill="1" applyBorder="1" applyAlignment="1">
      <alignment horizontal="center" vertical="top" wrapText="1"/>
    </xf>
    <xf numFmtId="0" fontId="34" fillId="0" borderId="188" xfId="0" applyFont="1" applyBorder="1" applyAlignment="1">
      <alignment horizontal="right" vertical="top" wrapText="1"/>
    </xf>
    <xf numFmtId="0" fontId="34" fillId="0" borderId="187" xfId="0" applyFont="1" applyBorder="1" applyAlignment="1">
      <alignment horizontal="right" vertical="top" wrapText="1"/>
    </xf>
    <xf numFmtId="0" fontId="37" fillId="34" borderId="112" xfId="0" applyFont="1" applyFill="1" applyBorder="1" applyAlignment="1">
      <alignment horizontal="left" vertical="center" wrapText="1"/>
    </xf>
    <xf numFmtId="0" fontId="37" fillId="34" borderId="113" xfId="0" applyFont="1" applyFill="1" applyBorder="1" applyAlignment="1">
      <alignment horizontal="left" vertical="center" wrapText="1"/>
    </xf>
    <xf numFmtId="0" fontId="37" fillId="34" borderId="114" xfId="0" applyFont="1" applyFill="1" applyBorder="1" applyAlignment="1">
      <alignment horizontal="left" vertical="center" wrapText="1"/>
    </xf>
    <xf numFmtId="0" fontId="27" fillId="0" borderId="46" xfId="0" applyFont="1" applyBorder="1" applyAlignment="1">
      <alignment horizontal="center" vertical="center" wrapText="1"/>
    </xf>
    <xf numFmtId="0" fontId="27" fillId="0" borderId="48" xfId="0" applyFont="1" applyBorder="1" applyAlignment="1">
      <alignment horizontal="center" vertical="center" wrapText="1"/>
    </xf>
    <xf numFmtId="0" fontId="33" fillId="0" borderId="0" xfId="0" applyFont="1" applyBorder="1" applyAlignment="1">
      <alignment horizontal="left" vertical="center"/>
    </xf>
    <xf numFmtId="0" fontId="27" fillId="0" borderId="39" xfId="0" applyFont="1" applyFill="1" applyBorder="1" applyAlignment="1">
      <alignment horizontal="left" vertical="center" wrapText="1"/>
    </xf>
    <xf numFmtId="0" fontId="35" fillId="0" borderId="23" xfId="0" applyFont="1" applyFill="1" applyBorder="1" applyAlignment="1">
      <alignment horizontal="left" vertical="center" wrapText="1"/>
    </xf>
    <xf numFmtId="0" fontId="27" fillId="0" borderId="46" xfId="0" applyFont="1" applyBorder="1" applyAlignment="1">
      <alignment horizontal="left" vertical="center" wrapText="1"/>
    </xf>
    <xf numFmtId="0" fontId="27" fillId="0" borderId="51" xfId="0" applyFont="1" applyBorder="1" applyAlignment="1">
      <alignment horizontal="left" vertical="center"/>
    </xf>
    <xf numFmtId="0" fontId="27" fillId="0" borderId="48" xfId="0" applyFont="1" applyBorder="1" applyAlignment="1">
      <alignment horizontal="left" vertical="center"/>
    </xf>
    <xf numFmtId="0" fontId="35" fillId="0" borderId="42" xfId="0" applyFont="1" applyFill="1" applyBorder="1" applyAlignment="1">
      <alignment horizontal="left" vertical="center" wrapText="1"/>
    </xf>
    <xf numFmtId="0" fontId="35" fillId="0" borderId="43" xfId="0" applyFont="1" applyFill="1" applyBorder="1" applyAlignment="1">
      <alignment horizontal="left" vertical="center" wrapText="1"/>
    </xf>
    <xf numFmtId="0" fontId="35" fillId="0" borderId="40"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41" xfId="0" applyFont="1" applyFill="1" applyBorder="1" applyAlignment="1">
      <alignment horizontal="left" vertical="center" wrapText="1"/>
    </xf>
    <xf numFmtId="0" fontId="35" fillId="0" borderId="38" xfId="0" applyFont="1" applyFill="1" applyBorder="1" applyAlignment="1">
      <alignment horizontal="left" vertical="center" wrapText="1"/>
    </xf>
    <xf numFmtId="0" fontId="35" fillId="0" borderId="39" xfId="0"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8" xfId="50"/>
    <cellStyle name="標準 2" xfId="46"/>
    <cellStyle name="標準 2 2" xfId="47"/>
    <cellStyle name="標準 23" xfId="49"/>
    <cellStyle name="標準 3" xfId="42"/>
    <cellStyle name="標準 3 2" xfId="48"/>
    <cellStyle name="標準 3 3" xfId="53"/>
    <cellStyle name="標準 9" xfId="55"/>
    <cellStyle name="標準_００５　職員の状況" xfId="43"/>
    <cellStyle name="標準_③-２加算様式（就労）" xfId="44"/>
    <cellStyle name="標準_事業者指定様式（多機能用総括表）作業ファイル" xfId="51"/>
    <cellStyle name="標準_総括表を変更しました（６／２３）" xfId="54"/>
    <cellStyle name="標準_別添７b" xfId="52"/>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22860</xdr:colOff>
      <xdr:row>19</xdr:row>
      <xdr:rowOff>0</xdr:rowOff>
    </xdr:from>
    <xdr:to>
      <xdr:col>18</xdr:col>
      <xdr:colOff>0</xdr:colOff>
      <xdr:row>19</xdr:row>
      <xdr:rowOff>0</xdr:rowOff>
    </xdr:to>
    <xdr:sp macro="" textlink="">
      <xdr:nvSpPr>
        <xdr:cNvPr id="2" name="Line 1"/>
        <xdr:cNvSpPr>
          <a:spLocks noChangeShapeType="1"/>
        </xdr:cNvSpPr>
      </xdr:nvSpPr>
      <xdr:spPr bwMode="auto">
        <a:xfrm flipV="1">
          <a:off x="1600200" y="7132320"/>
          <a:ext cx="934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xdr:colOff>
      <xdr:row>19</xdr:row>
      <xdr:rowOff>0</xdr:rowOff>
    </xdr:from>
    <xdr:to>
      <xdr:col>18</xdr:col>
      <xdr:colOff>0</xdr:colOff>
      <xdr:row>19</xdr:row>
      <xdr:rowOff>0</xdr:rowOff>
    </xdr:to>
    <xdr:sp macro="" textlink="">
      <xdr:nvSpPr>
        <xdr:cNvPr id="2" name="Line 1"/>
        <xdr:cNvSpPr>
          <a:spLocks noChangeShapeType="1"/>
        </xdr:cNvSpPr>
      </xdr:nvSpPr>
      <xdr:spPr bwMode="auto">
        <a:xfrm flipV="1">
          <a:off x="1600200" y="7132320"/>
          <a:ext cx="93497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242047</xdr:colOff>
      <xdr:row>12</xdr:row>
      <xdr:rowOff>342003</xdr:rowOff>
    </xdr:from>
    <xdr:to>
      <xdr:col>9</xdr:col>
      <xdr:colOff>528918</xdr:colOff>
      <xdr:row>14</xdr:row>
      <xdr:rowOff>35858</xdr:rowOff>
    </xdr:to>
    <xdr:sp macro="" textlink="">
      <xdr:nvSpPr>
        <xdr:cNvPr id="2" name="円/楕円 4"/>
        <xdr:cNvSpPr/>
      </xdr:nvSpPr>
      <xdr:spPr>
        <a:xfrm>
          <a:off x="6414247" y="2178423"/>
          <a:ext cx="286871" cy="20439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14305&#29983;&#27963;&#31119;&#31049;&#37096;/0014320&#30435;&#26619;&#25351;&#23566;&#35506;/&#65330;&#65302;&#24180;&#24230;/20%20&#38556;&#23475;&#12288;&#36939;&#21942;&#25351;&#23566;/01%20&#20840;&#33324;/01%20&#20107;&#21069;&#35519;&#26360;&#65288;&#27096;&#24335;&#65289;/R6&#33258;&#20027;&#28857;&#26908;&#34920;&#65288;R6.4&#65374;&#22793;&#26356;&#65289;/&#33258;&#20027;&#28857;&#26908;&#34920;/03%20&#20849;&#21516;&#29983;&#27963;&#25588;&#21161;&#12539;&#30701;&#26399;&#20837;&#25152;/&#20849;&#21516;&#29983;&#27963;&#25588;&#21161;/&#20849;&#21516;&#29983;&#27963;&#25588;&#21161;&#65288;&#32676;&#39340;ver&#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0015132\AppData\Local\Temp\MicrosoftEdgeDownloads\7fb58e16-96d0-4f2d-9182-4dab07c5b610\00126933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014305&#29983;&#27963;&#31119;&#31049;&#37096;/0014320&#30435;&#26619;&#25351;&#23566;&#35506;/&#65330;&#65302;&#24180;&#24230;/20%20&#38556;&#23475;&#12288;&#36939;&#21942;&#25351;&#23566;/01%20&#20840;&#33324;/01%20&#20107;&#21069;&#25552;&#20986;&#36039;&#26009;&#65288;&#27096;&#24335;&#65289;/R6&#33258;&#20027;&#28857;&#26908;&#34920;&#65288;R6.4&#65374;&#22793;&#26356;&#65289;/&#20107;&#21069;&#35519;&#26360;/&#12304;&#21442;&#32771;&#12305;2024&#24180;&#12469;&#12540;&#12499;&#12473;&#21029;%20&#23376;&#12393;&#12418;&#23478;&#24237;&#24193;&#25522;&#36617;&#12398;&#21220;&#21209;&#20307;&#21046;&#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運営基準・報酬"/>
      <sheetName val="預り金"/>
      <sheetName val="防災･防犯対策"/>
      <sheetName val="処遇改善加算"/>
      <sheetName val="事前提出資料"/>
      <sheetName val="職員配置計算表"/>
      <sheetName val="勤務体制一覧表"/>
    </sheetNames>
    <sheetDataSet>
      <sheetData sheetId="0"/>
      <sheetData sheetId="1">
        <row r="4">
          <cell r="B4" t="str">
            <v>はい
　</v>
          </cell>
          <cell r="C4" t="str">
            <v>□</v>
          </cell>
          <cell r="D4" t="str">
            <v>令和</v>
          </cell>
          <cell r="F4" t="str">
            <v>○</v>
          </cell>
          <cell r="G4" t="str">
            <v>有</v>
          </cell>
        </row>
        <row r="5">
          <cell r="B5" t="str">
            <v>いいえ</v>
          </cell>
          <cell r="C5" t="str">
            <v>■</v>
          </cell>
          <cell r="D5" t="str">
            <v>平成</v>
          </cell>
          <cell r="G5" t="str">
            <v>無</v>
          </cell>
        </row>
        <row r="6">
          <cell r="B6" t="str">
            <v>＝</v>
          </cell>
          <cell r="D6" t="str">
            <v>昭和</v>
          </cell>
          <cell r="G6" t="str">
            <v>有　・　無</v>
          </cell>
        </row>
        <row r="7">
          <cell r="B7" t="str">
            <v>はい
いいえ</v>
          </cell>
        </row>
        <row r="8">
          <cell r="B8" t="str">
            <v>はい　いいえ</v>
          </cell>
        </row>
      </sheetData>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t="str">
            <v>！申請するサービス類型を選択してください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topLeftCell="B1" zoomScale="115" zoomScaleNormal="100" zoomScaleSheetLayoutView="115" workbookViewId="0">
      <selection activeCell="A2" sqref="A2:E2"/>
    </sheetView>
  </sheetViews>
  <sheetFormatPr defaultRowHeight="13.2"/>
  <cols>
    <col min="1" max="1" width="12.6640625" customWidth="1"/>
    <col min="2" max="2" width="21.88671875" customWidth="1"/>
    <col min="3" max="3" width="11.33203125" customWidth="1"/>
    <col min="4" max="4" width="46.88671875" customWidth="1"/>
    <col min="5" max="5" width="10.21875" customWidth="1"/>
  </cols>
  <sheetData>
    <row r="1" spans="1:5">
      <c r="A1" s="1"/>
      <c r="B1" s="1"/>
      <c r="C1" s="1"/>
      <c r="D1" s="1"/>
      <c r="E1" s="1"/>
    </row>
    <row r="2" spans="1:5" ht="21">
      <c r="A2" s="420" t="s">
        <v>59</v>
      </c>
      <c r="B2" s="420"/>
      <c r="C2" s="420"/>
      <c r="D2" s="420"/>
      <c r="E2" s="420"/>
    </row>
    <row r="3" spans="1:5" ht="22.8">
      <c r="A3" s="2"/>
      <c r="B3" s="2"/>
      <c r="C3" s="1"/>
      <c r="D3" s="1"/>
      <c r="E3" s="1"/>
    </row>
    <row r="4" spans="1:5" ht="22.8">
      <c r="A4" s="421" t="s">
        <v>274</v>
      </c>
      <c r="B4" s="421"/>
      <c r="C4" s="421"/>
      <c r="D4" s="421"/>
      <c r="E4" s="421"/>
    </row>
    <row r="5" spans="1:5" ht="22.8">
      <c r="A5" s="421" t="s">
        <v>60</v>
      </c>
      <c r="B5" s="421"/>
      <c r="C5" s="421"/>
      <c r="D5" s="421"/>
      <c r="E5" s="421"/>
    </row>
    <row r="6" spans="1:5" ht="16.2">
      <c r="A6" s="3"/>
      <c r="B6" s="3"/>
      <c r="C6" s="1"/>
      <c r="D6" s="1"/>
      <c r="E6" s="1"/>
    </row>
    <row r="7" spans="1:5" ht="16.2">
      <c r="A7" s="3"/>
      <c r="B7" s="3"/>
      <c r="C7" s="1"/>
      <c r="D7" s="1"/>
      <c r="E7" s="1"/>
    </row>
    <row r="8" spans="1:5" ht="13.8">
      <c r="A8" s="422" t="s">
        <v>61</v>
      </c>
      <c r="B8" s="422"/>
      <c r="C8" s="422"/>
      <c r="D8" s="422"/>
      <c r="E8" s="422"/>
    </row>
    <row r="9" spans="1:5" ht="16.8" thickBot="1">
      <c r="A9" s="3"/>
      <c r="B9" s="3"/>
      <c r="C9" s="1"/>
      <c r="D9" s="1"/>
      <c r="E9" s="1"/>
    </row>
    <row r="10" spans="1:5" ht="16.2" customHeight="1">
      <c r="A10" s="3"/>
      <c r="B10" s="417" t="s">
        <v>62</v>
      </c>
      <c r="C10" s="4"/>
      <c r="D10" s="5" t="s">
        <v>276</v>
      </c>
      <c r="E10" s="6"/>
    </row>
    <row r="11" spans="1:5" ht="16.2">
      <c r="A11" s="3"/>
      <c r="B11" s="418"/>
      <c r="C11" s="7"/>
      <c r="D11" s="8" t="s">
        <v>275</v>
      </c>
      <c r="E11" s="6"/>
    </row>
    <row r="12" spans="1:5" ht="16.2">
      <c r="A12" s="3"/>
      <c r="B12" s="418"/>
      <c r="C12" s="9"/>
      <c r="D12" s="8" t="s">
        <v>314</v>
      </c>
      <c r="E12" s="6"/>
    </row>
    <row r="13" spans="1:5" ht="16.2">
      <c r="A13" s="3"/>
      <c r="B13" s="419"/>
      <c r="C13" s="9"/>
      <c r="D13" s="8"/>
      <c r="E13" s="6"/>
    </row>
    <row r="14" spans="1:5">
      <c r="A14" s="1"/>
      <c r="B14" s="419" t="s">
        <v>43</v>
      </c>
      <c r="C14" s="424" t="s">
        <v>63</v>
      </c>
      <c r="D14" s="425"/>
      <c r="E14" s="1"/>
    </row>
    <row r="15" spans="1:5">
      <c r="A15" s="1"/>
      <c r="B15" s="423"/>
      <c r="C15" s="426"/>
      <c r="D15" s="427"/>
      <c r="E15" s="1"/>
    </row>
    <row r="16" spans="1:5" ht="14.4" thickBot="1">
      <c r="A16" s="1"/>
      <c r="B16" s="10" t="s">
        <v>64</v>
      </c>
      <c r="C16" s="415" t="s">
        <v>65</v>
      </c>
      <c r="D16" s="416"/>
      <c r="E16" s="1"/>
    </row>
    <row r="17" spans="1:5">
      <c r="A17" s="1"/>
      <c r="B17" s="1"/>
      <c r="C17" s="1"/>
      <c r="D17" s="1"/>
      <c r="E17" s="1"/>
    </row>
    <row r="18" spans="1:5" ht="13.8">
      <c r="A18" s="1"/>
      <c r="B18" s="1"/>
      <c r="C18" s="1"/>
      <c r="D18" s="11" t="s">
        <v>66</v>
      </c>
      <c r="E18" s="1"/>
    </row>
    <row r="19" spans="1:5">
      <c r="A19" s="1"/>
      <c r="B19" s="1"/>
      <c r="C19" s="1"/>
      <c r="D19" s="1" t="s">
        <v>67</v>
      </c>
      <c r="E19" s="1"/>
    </row>
    <row r="20" spans="1:5" ht="13.8">
      <c r="A20" s="1"/>
      <c r="B20" s="1"/>
      <c r="C20" s="1"/>
      <c r="D20" s="12" t="s">
        <v>68</v>
      </c>
      <c r="E20" s="1"/>
    </row>
    <row r="21" spans="1:5" ht="13.8">
      <c r="A21" s="1"/>
      <c r="B21" s="1"/>
      <c r="C21" s="1"/>
      <c r="D21" s="12" t="s">
        <v>69</v>
      </c>
      <c r="E21" s="1"/>
    </row>
  </sheetData>
  <mergeCells count="8">
    <mergeCell ref="C16:D16"/>
    <mergeCell ref="B10:B13"/>
    <mergeCell ref="A2:E2"/>
    <mergeCell ref="A4:E4"/>
    <mergeCell ref="A5:E5"/>
    <mergeCell ref="A8:E8"/>
    <mergeCell ref="B14:B15"/>
    <mergeCell ref="C14:D1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
  <sheetViews>
    <sheetView view="pageBreakPreview" zoomScaleNormal="75" zoomScaleSheetLayoutView="100" workbookViewId="0">
      <selection activeCell="B1" sqref="B1"/>
    </sheetView>
  </sheetViews>
  <sheetFormatPr defaultRowHeight="12.6"/>
  <cols>
    <col min="1" max="1" width="1.33203125" style="1" customWidth="1"/>
    <col min="2" max="2" width="2.33203125" style="1" customWidth="1"/>
    <col min="3" max="3" width="22.33203125" style="1" customWidth="1"/>
    <col min="4" max="21" width="5.88671875" style="1" customWidth="1"/>
    <col min="22" max="256" width="8.88671875" style="1"/>
    <col min="257" max="257" width="1.33203125" style="1" customWidth="1"/>
    <col min="258" max="258" width="2.33203125" style="1" customWidth="1"/>
    <col min="259" max="259" width="22.33203125" style="1" customWidth="1"/>
    <col min="260" max="277" width="5.88671875" style="1" customWidth="1"/>
    <col min="278" max="512" width="8.88671875" style="1"/>
    <col min="513" max="513" width="1.33203125" style="1" customWidth="1"/>
    <col min="514" max="514" width="2.33203125" style="1" customWidth="1"/>
    <col min="515" max="515" width="22.33203125" style="1" customWidth="1"/>
    <col min="516" max="533" width="5.88671875" style="1" customWidth="1"/>
    <col min="534" max="768" width="8.88671875" style="1"/>
    <col min="769" max="769" width="1.33203125" style="1" customWidth="1"/>
    <col min="770" max="770" width="2.33203125" style="1" customWidth="1"/>
    <col min="771" max="771" width="22.33203125" style="1" customWidth="1"/>
    <col min="772" max="789" width="5.88671875" style="1" customWidth="1"/>
    <col min="790" max="1024" width="8.88671875" style="1"/>
    <col min="1025" max="1025" width="1.33203125" style="1" customWidth="1"/>
    <col min="1026" max="1026" width="2.33203125" style="1" customWidth="1"/>
    <col min="1027" max="1027" width="22.33203125" style="1" customWidth="1"/>
    <col min="1028" max="1045" width="5.88671875" style="1" customWidth="1"/>
    <col min="1046" max="1280" width="8.88671875" style="1"/>
    <col min="1281" max="1281" width="1.33203125" style="1" customWidth="1"/>
    <col min="1282" max="1282" width="2.33203125" style="1" customWidth="1"/>
    <col min="1283" max="1283" width="22.33203125" style="1" customWidth="1"/>
    <col min="1284" max="1301" width="5.88671875" style="1" customWidth="1"/>
    <col min="1302" max="1536" width="8.88671875" style="1"/>
    <col min="1537" max="1537" width="1.33203125" style="1" customWidth="1"/>
    <col min="1538" max="1538" width="2.33203125" style="1" customWidth="1"/>
    <col min="1539" max="1539" width="22.33203125" style="1" customWidth="1"/>
    <col min="1540" max="1557" width="5.88671875" style="1" customWidth="1"/>
    <col min="1558" max="1792" width="8.88671875" style="1"/>
    <col min="1793" max="1793" width="1.33203125" style="1" customWidth="1"/>
    <col min="1794" max="1794" width="2.33203125" style="1" customWidth="1"/>
    <col min="1795" max="1795" width="22.33203125" style="1" customWidth="1"/>
    <col min="1796" max="1813" width="5.88671875" style="1" customWidth="1"/>
    <col min="1814" max="2048" width="8.88671875" style="1"/>
    <col min="2049" max="2049" width="1.33203125" style="1" customWidth="1"/>
    <col min="2050" max="2050" width="2.33203125" style="1" customWidth="1"/>
    <col min="2051" max="2051" width="22.33203125" style="1" customWidth="1"/>
    <col min="2052" max="2069" width="5.88671875" style="1" customWidth="1"/>
    <col min="2070" max="2304" width="8.88671875" style="1"/>
    <col min="2305" max="2305" width="1.33203125" style="1" customWidth="1"/>
    <col min="2306" max="2306" width="2.33203125" style="1" customWidth="1"/>
    <col min="2307" max="2307" width="22.33203125" style="1" customWidth="1"/>
    <col min="2308" max="2325" width="5.88671875" style="1" customWidth="1"/>
    <col min="2326" max="2560" width="8.88671875" style="1"/>
    <col min="2561" max="2561" width="1.33203125" style="1" customWidth="1"/>
    <col min="2562" max="2562" width="2.33203125" style="1" customWidth="1"/>
    <col min="2563" max="2563" width="22.33203125" style="1" customWidth="1"/>
    <col min="2564" max="2581" width="5.88671875" style="1" customWidth="1"/>
    <col min="2582" max="2816" width="8.88671875" style="1"/>
    <col min="2817" max="2817" width="1.33203125" style="1" customWidth="1"/>
    <col min="2818" max="2818" width="2.33203125" style="1" customWidth="1"/>
    <col min="2819" max="2819" width="22.33203125" style="1" customWidth="1"/>
    <col min="2820" max="2837" width="5.88671875" style="1" customWidth="1"/>
    <col min="2838" max="3072" width="8.88671875" style="1"/>
    <col min="3073" max="3073" width="1.33203125" style="1" customWidth="1"/>
    <col min="3074" max="3074" width="2.33203125" style="1" customWidth="1"/>
    <col min="3075" max="3075" width="22.33203125" style="1" customWidth="1"/>
    <col min="3076" max="3093" width="5.88671875" style="1" customWidth="1"/>
    <col min="3094" max="3328" width="8.88671875" style="1"/>
    <col min="3329" max="3329" width="1.33203125" style="1" customWidth="1"/>
    <col min="3330" max="3330" width="2.33203125" style="1" customWidth="1"/>
    <col min="3331" max="3331" width="22.33203125" style="1" customWidth="1"/>
    <col min="3332" max="3349" width="5.88671875" style="1" customWidth="1"/>
    <col min="3350" max="3584" width="8.88671875" style="1"/>
    <col min="3585" max="3585" width="1.33203125" style="1" customWidth="1"/>
    <col min="3586" max="3586" width="2.33203125" style="1" customWidth="1"/>
    <col min="3587" max="3587" width="22.33203125" style="1" customWidth="1"/>
    <col min="3588" max="3605" width="5.88671875" style="1" customWidth="1"/>
    <col min="3606" max="3840" width="8.88671875" style="1"/>
    <col min="3841" max="3841" width="1.33203125" style="1" customWidth="1"/>
    <col min="3842" max="3842" width="2.33203125" style="1" customWidth="1"/>
    <col min="3843" max="3843" width="22.33203125" style="1" customWidth="1"/>
    <col min="3844" max="3861" width="5.88671875" style="1" customWidth="1"/>
    <col min="3862" max="4096" width="8.88671875" style="1"/>
    <col min="4097" max="4097" width="1.33203125" style="1" customWidth="1"/>
    <col min="4098" max="4098" width="2.33203125" style="1" customWidth="1"/>
    <col min="4099" max="4099" width="22.33203125" style="1" customWidth="1"/>
    <col min="4100" max="4117" width="5.88671875" style="1" customWidth="1"/>
    <col min="4118" max="4352" width="8.88671875" style="1"/>
    <col min="4353" max="4353" width="1.33203125" style="1" customWidth="1"/>
    <col min="4354" max="4354" width="2.33203125" style="1" customWidth="1"/>
    <col min="4355" max="4355" width="22.33203125" style="1" customWidth="1"/>
    <col min="4356" max="4373" width="5.88671875" style="1" customWidth="1"/>
    <col min="4374" max="4608" width="8.88671875" style="1"/>
    <col min="4609" max="4609" width="1.33203125" style="1" customWidth="1"/>
    <col min="4610" max="4610" width="2.33203125" style="1" customWidth="1"/>
    <col min="4611" max="4611" width="22.33203125" style="1" customWidth="1"/>
    <col min="4612" max="4629" width="5.88671875" style="1" customWidth="1"/>
    <col min="4630" max="4864" width="8.88671875" style="1"/>
    <col min="4865" max="4865" width="1.33203125" style="1" customWidth="1"/>
    <col min="4866" max="4866" width="2.33203125" style="1" customWidth="1"/>
    <col min="4867" max="4867" width="22.33203125" style="1" customWidth="1"/>
    <col min="4868" max="4885" width="5.88671875" style="1" customWidth="1"/>
    <col min="4886" max="5120" width="8.88671875" style="1"/>
    <col min="5121" max="5121" width="1.33203125" style="1" customWidth="1"/>
    <col min="5122" max="5122" width="2.33203125" style="1" customWidth="1"/>
    <col min="5123" max="5123" width="22.33203125" style="1" customWidth="1"/>
    <col min="5124" max="5141" width="5.88671875" style="1" customWidth="1"/>
    <col min="5142" max="5376" width="8.88671875" style="1"/>
    <col min="5377" max="5377" width="1.33203125" style="1" customWidth="1"/>
    <col min="5378" max="5378" width="2.33203125" style="1" customWidth="1"/>
    <col min="5379" max="5379" width="22.33203125" style="1" customWidth="1"/>
    <col min="5380" max="5397" width="5.88671875" style="1" customWidth="1"/>
    <col min="5398" max="5632" width="8.88671875" style="1"/>
    <col min="5633" max="5633" width="1.33203125" style="1" customWidth="1"/>
    <col min="5634" max="5634" width="2.33203125" style="1" customWidth="1"/>
    <col min="5635" max="5635" width="22.33203125" style="1" customWidth="1"/>
    <col min="5636" max="5653" width="5.88671875" style="1" customWidth="1"/>
    <col min="5654" max="5888" width="8.88671875" style="1"/>
    <col min="5889" max="5889" width="1.33203125" style="1" customWidth="1"/>
    <col min="5890" max="5890" width="2.33203125" style="1" customWidth="1"/>
    <col min="5891" max="5891" width="22.33203125" style="1" customWidth="1"/>
    <col min="5892" max="5909" width="5.88671875" style="1" customWidth="1"/>
    <col min="5910" max="6144" width="8.88671875" style="1"/>
    <col min="6145" max="6145" width="1.33203125" style="1" customWidth="1"/>
    <col min="6146" max="6146" width="2.33203125" style="1" customWidth="1"/>
    <col min="6147" max="6147" width="22.33203125" style="1" customWidth="1"/>
    <col min="6148" max="6165" width="5.88671875" style="1" customWidth="1"/>
    <col min="6166" max="6400" width="8.88671875" style="1"/>
    <col min="6401" max="6401" width="1.33203125" style="1" customWidth="1"/>
    <col min="6402" max="6402" width="2.33203125" style="1" customWidth="1"/>
    <col min="6403" max="6403" width="22.33203125" style="1" customWidth="1"/>
    <col min="6404" max="6421" width="5.88671875" style="1" customWidth="1"/>
    <col min="6422" max="6656" width="8.88671875" style="1"/>
    <col min="6657" max="6657" width="1.33203125" style="1" customWidth="1"/>
    <col min="6658" max="6658" width="2.33203125" style="1" customWidth="1"/>
    <col min="6659" max="6659" width="22.33203125" style="1" customWidth="1"/>
    <col min="6660" max="6677" width="5.88671875" style="1" customWidth="1"/>
    <col min="6678" max="6912" width="8.88671875" style="1"/>
    <col min="6913" max="6913" width="1.33203125" style="1" customWidth="1"/>
    <col min="6914" max="6914" width="2.33203125" style="1" customWidth="1"/>
    <col min="6915" max="6915" width="22.33203125" style="1" customWidth="1"/>
    <col min="6916" max="6933" width="5.88671875" style="1" customWidth="1"/>
    <col min="6934" max="7168" width="8.88671875" style="1"/>
    <col min="7169" max="7169" width="1.33203125" style="1" customWidth="1"/>
    <col min="7170" max="7170" width="2.33203125" style="1" customWidth="1"/>
    <col min="7171" max="7171" width="22.33203125" style="1" customWidth="1"/>
    <col min="7172" max="7189" width="5.88671875" style="1" customWidth="1"/>
    <col min="7190" max="7424" width="8.88671875" style="1"/>
    <col min="7425" max="7425" width="1.33203125" style="1" customWidth="1"/>
    <col min="7426" max="7426" width="2.33203125" style="1" customWidth="1"/>
    <col min="7427" max="7427" width="22.33203125" style="1" customWidth="1"/>
    <col min="7428" max="7445" width="5.88671875" style="1" customWidth="1"/>
    <col min="7446" max="7680" width="8.88671875" style="1"/>
    <col min="7681" max="7681" width="1.33203125" style="1" customWidth="1"/>
    <col min="7682" max="7682" width="2.33203125" style="1" customWidth="1"/>
    <col min="7683" max="7683" width="22.33203125" style="1" customWidth="1"/>
    <col min="7684" max="7701" width="5.88671875" style="1" customWidth="1"/>
    <col min="7702" max="7936" width="8.88671875" style="1"/>
    <col min="7937" max="7937" width="1.33203125" style="1" customWidth="1"/>
    <col min="7938" max="7938" width="2.33203125" style="1" customWidth="1"/>
    <col min="7939" max="7939" width="22.33203125" style="1" customWidth="1"/>
    <col min="7940" max="7957" width="5.88671875" style="1" customWidth="1"/>
    <col min="7958" max="8192" width="8.88671875" style="1"/>
    <col min="8193" max="8193" width="1.33203125" style="1" customWidth="1"/>
    <col min="8194" max="8194" width="2.33203125" style="1" customWidth="1"/>
    <col min="8195" max="8195" width="22.33203125" style="1" customWidth="1"/>
    <col min="8196" max="8213" width="5.88671875" style="1" customWidth="1"/>
    <col min="8214" max="8448" width="8.88671875" style="1"/>
    <col min="8449" max="8449" width="1.33203125" style="1" customWidth="1"/>
    <col min="8450" max="8450" width="2.33203125" style="1" customWidth="1"/>
    <col min="8451" max="8451" width="22.33203125" style="1" customWidth="1"/>
    <col min="8452" max="8469" width="5.88671875" style="1" customWidth="1"/>
    <col min="8470" max="8704" width="8.88671875" style="1"/>
    <col min="8705" max="8705" width="1.33203125" style="1" customWidth="1"/>
    <col min="8706" max="8706" width="2.33203125" style="1" customWidth="1"/>
    <col min="8707" max="8707" width="22.33203125" style="1" customWidth="1"/>
    <col min="8708" max="8725" width="5.88671875" style="1" customWidth="1"/>
    <col min="8726" max="8960" width="8.88671875" style="1"/>
    <col min="8961" max="8961" width="1.33203125" style="1" customWidth="1"/>
    <col min="8962" max="8962" width="2.33203125" style="1" customWidth="1"/>
    <col min="8963" max="8963" width="22.33203125" style="1" customWidth="1"/>
    <col min="8964" max="8981" width="5.88671875" style="1" customWidth="1"/>
    <col min="8982" max="9216" width="8.88671875" style="1"/>
    <col min="9217" max="9217" width="1.33203125" style="1" customWidth="1"/>
    <col min="9218" max="9218" width="2.33203125" style="1" customWidth="1"/>
    <col min="9219" max="9219" width="22.33203125" style="1" customWidth="1"/>
    <col min="9220" max="9237" width="5.88671875" style="1" customWidth="1"/>
    <col min="9238" max="9472" width="8.88671875" style="1"/>
    <col min="9473" max="9473" width="1.33203125" style="1" customWidth="1"/>
    <col min="9474" max="9474" width="2.33203125" style="1" customWidth="1"/>
    <col min="9475" max="9475" width="22.33203125" style="1" customWidth="1"/>
    <col min="9476" max="9493" width="5.88671875" style="1" customWidth="1"/>
    <col min="9494" max="9728" width="8.88671875" style="1"/>
    <col min="9729" max="9729" width="1.33203125" style="1" customWidth="1"/>
    <col min="9730" max="9730" width="2.33203125" style="1" customWidth="1"/>
    <col min="9731" max="9731" width="22.33203125" style="1" customWidth="1"/>
    <col min="9732" max="9749" width="5.88671875" style="1" customWidth="1"/>
    <col min="9750" max="9984" width="8.88671875" style="1"/>
    <col min="9985" max="9985" width="1.33203125" style="1" customWidth="1"/>
    <col min="9986" max="9986" width="2.33203125" style="1" customWidth="1"/>
    <col min="9987" max="9987" width="22.33203125" style="1" customWidth="1"/>
    <col min="9988" max="10005" width="5.88671875" style="1" customWidth="1"/>
    <col min="10006" max="10240" width="8.88671875" style="1"/>
    <col min="10241" max="10241" width="1.33203125" style="1" customWidth="1"/>
    <col min="10242" max="10242" width="2.33203125" style="1" customWidth="1"/>
    <col min="10243" max="10243" width="22.33203125" style="1" customWidth="1"/>
    <col min="10244" max="10261" width="5.88671875" style="1" customWidth="1"/>
    <col min="10262" max="10496" width="8.88671875" style="1"/>
    <col min="10497" max="10497" width="1.33203125" style="1" customWidth="1"/>
    <col min="10498" max="10498" width="2.33203125" style="1" customWidth="1"/>
    <col min="10499" max="10499" width="22.33203125" style="1" customWidth="1"/>
    <col min="10500" max="10517" width="5.88671875" style="1" customWidth="1"/>
    <col min="10518" max="10752" width="8.88671875" style="1"/>
    <col min="10753" max="10753" width="1.33203125" style="1" customWidth="1"/>
    <col min="10754" max="10754" width="2.33203125" style="1" customWidth="1"/>
    <col min="10755" max="10755" width="22.33203125" style="1" customWidth="1"/>
    <col min="10756" max="10773" width="5.88671875" style="1" customWidth="1"/>
    <col min="10774" max="11008" width="8.88671875" style="1"/>
    <col min="11009" max="11009" width="1.33203125" style="1" customWidth="1"/>
    <col min="11010" max="11010" width="2.33203125" style="1" customWidth="1"/>
    <col min="11011" max="11011" width="22.33203125" style="1" customWidth="1"/>
    <col min="11012" max="11029" width="5.88671875" style="1" customWidth="1"/>
    <col min="11030" max="11264" width="8.88671875" style="1"/>
    <col min="11265" max="11265" width="1.33203125" style="1" customWidth="1"/>
    <col min="11266" max="11266" width="2.33203125" style="1" customWidth="1"/>
    <col min="11267" max="11267" width="22.33203125" style="1" customWidth="1"/>
    <col min="11268" max="11285" width="5.88671875" style="1" customWidth="1"/>
    <col min="11286" max="11520" width="8.88671875" style="1"/>
    <col min="11521" max="11521" width="1.33203125" style="1" customWidth="1"/>
    <col min="11522" max="11522" width="2.33203125" style="1" customWidth="1"/>
    <col min="11523" max="11523" width="22.33203125" style="1" customWidth="1"/>
    <col min="11524" max="11541" width="5.88671875" style="1" customWidth="1"/>
    <col min="11542" max="11776" width="8.88671875" style="1"/>
    <col min="11777" max="11777" width="1.33203125" style="1" customWidth="1"/>
    <col min="11778" max="11778" width="2.33203125" style="1" customWidth="1"/>
    <col min="11779" max="11779" width="22.33203125" style="1" customWidth="1"/>
    <col min="11780" max="11797" width="5.88671875" style="1" customWidth="1"/>
    <col min="11798" max="12032" width="8.88671875" style="1"/>
    <col min="12033" max="12033" width="1.33203125" style="1" customWidth="1"/>
    <col min="12034" max="12034" width="2.33203125" style="1" customWidth="1"/>
    <col min="12035" max="12035" width="22.33203125" style="1" customWidth="1"/>
    <col min="12036" max="12053" width="5.88671875" style="1" customWidth="1"/>
    <col min="12054" max="12288" width="8.88671875" style="1"/>
    <col min="12289" max="12289" width="1.33203125" style="1" customWidth="1"/>
    <col min="12290" max="12290" width="2.33203125" style="1" customWidth="1"/>
    <col min="12291" max="12291" width="22.33203125" style="1" customWidth="1"/>
    <col min="12292" max="12309" width="5.88671875" style="1" customWidth="1"/>
    <col min="12310" max="12544" width="8.88671875" style="1"/>
    <col min="12545" max="12545" width="1.33203125" style="1" customWidth="1"/>
    <col min="12546" max="12546" width="2.33203125" style="1" customWidth="1"/>
    <col min="12547" max="12547" width="22.33203125" style="1" customWidth="1"/>
    <col min="12548" max="12565" width="5.88671875" style="1" customWidth="1"/>
    <col min="12566" max="12800" width="8.88671875" style="1"/>
    <col min="12801" max="12801" width="1.33203125" style="1" customWidth="1"/>
    <col min="12802" max="12802" width="2.33203125" style="1" customWidth="1"/>
    <col min="12803" max="12803" width="22.33203125" style="1" customWidth="1"/>
    <col min="12804" max="12821" width="5.88671875" style="1" customWidth="1"/>
    <col min="12822" max="13056" width="8.88671875" style="1"/>
    <col min="13057" max="13057" width="1.33203125" style="1" customWidth="1"/>
    <col min="13058" max="13058" width="2.33203125" style="1" customWidth="1"/>
    <col min="13059" max="13059" width="22.33203125" style="1" customWidth="1"/>
    <col min="13060" max="13077" width="5.88671875" style="1" customWidth="1"/>
    <col min="13078" max="13312" width="8.88671875" style="1"/>
    <col min="13313" max="13313" width="1.33203125" style="1" customWidth="1"/>
    <col min="13314" max="13314" width="2.33203125" style="1" customWidth="1"/>
    <col min="13315" max="13315" width="22.33203125" style="1" customWidth="1"/>
    <col min="13316" max="13333" width="5.88671875" style="1" customWidth="1"/>
    <col min="13334" max="13568" width="8.88671875" style="1"/>
    <col min="13569" max="13569" width="1.33203125" style="1" customWidth="1"/>
    <col min="13570" max="13570" width="2.33203125" style="1" customWidth="1"/>
    <col min="13571" max="13571" width="22.33203125" style="1" customWidth="1"/>
    <col min="13572" max="13589" width="5.88671875" style="1" customWidth="1"/>
    <col min="13590" max="13824" width="8.88671875" style="1"/>
    <col min="13825" max="13825" width="1.33203125" style="1" customWidth="1"/>
    <col min="13826" max="13826" width="2.33203125" style="1" customWidth="1"/>
    <col min="13827" max="13827" width="22.33203125" style="1" customWidth="1"/>
    <col min="13828" max="13845" width="5.88671875" style="1" customWidth="1"/>
    <col min="13846" max="14080" width="8.88671875" style="1"/>
    <col min="14081" max="14081" width="1.33203125" style="1" customWidth="1"/>
    <col min="14082" max="14082" width="2.33203125" style="1" customWidth="1"/>
    <col min="14083" max="14083" width="22.33203125" style="1" customWidth="1"/>
    <col min="14084" max="14101" width="5.88671875" style="1" customWidth="1"/>
    <col min="14102" max="14336" width="8.88671875" style="1"/>
    <col min="14337" max="14337" width="1.33203125" style="1" customWidth="1"/>
    <col min="14338" max="14338" width="2.33203125" style="1" customWidth="1"/>
    <col min="14339" max="14339" width="22.33203125" style="1" customWidth="1"/>
    <col min="14340" max="14357" width="5.88671875" style="1" customWidth="1"/>
    <col min="14358" max="14592" width="8.88671875" style="1"/>
    <col min="14593" max="14593" width="1.33203125" style="1" customWidth="1"/>
    <col min="14594" max="14594" width="2.33203125" style="1" customWidth="1"/>
    <col min="14595" max="14595" width="22.33203125" style="1" customWidth="1"/>
    <col min="14596" max="14613" width="5.88671875" style="1" customWidth="1"/>
    <col min="14614" max="14848" width="8.88671875" style="1"/>
    <col min="14849" max="14849" width="1.33203125" style="1" customWidth="1"/>
    <col min="14850" max="14850" width="2.33203125" style="1" customWidth="1"/>
    <col min="14851" max="14851" width="22.33203125" style="1" customWidth="1"/>
    <col min="14852" max="14869" width="5.88671875" style="1" customWidth="1"/>
    <col min="14870" max="15104" width="8.88671875" style="1"/>
    <col min="15105" max="15105" width="1.33203125" style="1" customWidth="1"/>
    <col min="15106" max="15106" width="2.33203125" style="1" customWidth="1"/>
    <col min="15107" max="15107" width="22.33203125" style="1" customWidth="1"/>
    <col min="15108" max="15125" width="5.88671875" style="1" customWidth="1"/>
    <col min="15126" max="15360" width="8.88671875" style="1"/>
    <col min="15361" max="15361" width="1.33203125" style="1" customWidth="1"/>
    <col min="15362" max="15362" width="2.33203125" style="1" customWidth="1"/>
    <col min="15363" max="15363" width="22.33203125" style="1" customWidth="1"/>
    <col min="15364" max="15381" width="5.88671875" style="1" customWidth="1"/>
    <col min="15382" max="15616" width="8.88671875" style="1"/>
    <col min="15617" max="15617" width="1.33203125" style="1" customWidth="1"/>
    <col min="15618" max="15618" width="2.33203125" style="1" customWidth="1"/>
    <col min="15619" max="15619" width="22.33203125" style="1" customWidth="1"/>
    <col min="15620" max="15637" width="5.88671875" style="1" customWidth="1"/>
    <col min="15638" max="15872" width="8.88671875" style="1"/>
    <col min="15873" max="15873" width="1.33203125" style="1" customWidth="1"/>
    <col min="15874" max="15874" width="2.33203125" style="1" customWidth="1"/>
    <col min="15875" max="15875" width="22.33203125" style="1" customWidth="1"/>
    <col min="15876" max="15893" width="5.88671875" style="1" customWidth="1"/>
    <col min="15894" max="16128" width="8.88671875" style="1"/>
    <col min="16129" max="16129" width="1.33203125" style="1" customWidth="1"/>
    <col min="16130" max="16130" width="2.33203125" style="1" customWidth="1"/>
    <col min="16131" max="16131" width="22.33203125" style="1" customWidth="1"/>
    <col min="16132" max="16149" width="5.88671875" style="1" customWidth="1"/>
    <col min="16150" max="16384" width="8.88671875" style="1"/>
  </cols>
  <sheetData>
    <row r="1" spans="1:21" ht="18.600000000000001">
      <c r="B1" s="13" t="s">
        <v>315</v>
      </c>
      <c r="C1" s="306"/>
      <c r="D1" s="306"/>
      <c r="E1" s="306"/>
      <c r="F1" s="306"/>
      <c r="G1" s="306"/>
      <c r="H1" s="306"/>
      <c r="I1" s="306"/>
      <c r="J1" s="306"/>
      <c r="K1" s="306"/>
      <c r="L1" s="306"/>
    </row>
    <row r="2" spans="1:21" ht="21.6" customHeight="1">
      <c r="B2" s="305" t="s">
        <v>316</v>
      </c>
      <c r="C2" s="307"/>
      <c r="D2" s="307"/>
      <c r="E2" s="307"/>
      <c r="F2" s="307"/>
      <c r="G2" s="307"/>
      <c r="H2" s="307"/>
      <c r="I2" s="307"/>
      <c r="J2" s="307"/>
      <c r="K2" s="307"/>
      <c r="L2" s="307"/>
    </row>
    <row r="3" spans="1:21" ht="36.6" customHeight="1">
      <c r="A3" s="428"/>
      <c r="B3" s="429" t="s">
        <v>317</v>
      </c>
      <c r="C3" s="430"/>
      <c r="D3" s="431" t="s">
        <v>318</v>
      </c>
      <c r="E3" s="431"/>
      <c r="F3" s="431"/>
      <c r="G3" s="431"/>
      <c r="H3" s="431"/>
      <c r="I3" s="431"/>
      <c r="J3" s="431"/>
      <c r="K3" s="431"/>
      <c r="L3" s="431"/>
      <c r="M3" s="431"/>
      <c r="N3" s="432" t="s">
        <v>319</v>
      </c>
      <c r="O3" s="432"/>
      <c r="P3" s="431" t="s">
        <v>318</v>
      </c>
      <c r="Q3" s="431"/>
      <c r="R3" s="431"/>
      <c r="S3" s="431"/>
      <c r="T3" s="431"/>
      <c r="U3" s="431"/>
    </row>
    <row r="4" spans="1:21" ht="36.6" customHeight="1">
      <c r="A4" s="428"/>
      <c r="B4" s="429" t="s">
        <v>320</v>
      </c>
      <c r="C4" s="430"/>
      <c r="D4" s="433" t="s">
        <v>318</v>
      </c>
      <c r="E4" s="434"/>
      <c r="F4" s="434"/>
      <c r="G4" s="434"/>
      <c r="H4" s="434"/>
      <c r="I4" s="434"/>
      <c r="J4" s="434"/>
      <c r="K4" s="434"/>
      <c r="L4" s="434"/>
      <c r="M4" s="435"/>
      <c r="N4" s="429" t="s">
        <v>321</v>
      </c>
      <c r="O4" s="430"/>
      <c r="P4" s="431" t="s">
        <v>318</v>
      </c>
      <c r="Q4" s="431"/>
      <c r="R4" s="431"/>
      <c r="S4" s="431"/>
      <c r="T4" s="431"/>
      <c r="U4" s="431"/>
    </row>
    <row r="5" spans="1:21" ht="36.6" customHeight="1">
      <c r="A5" s="428"/>
      <c r="B5" s="436" t="s">
        <v>322</v>
      </c>
      <c r="C5" s="437"/>
      <c r="D5" s="441" t="s">
        <v>323</v>
      </c>
      <c r="E5" s="442"/>
      <c r="F5" s="442"/>
      <c r="G5" s="442"/>
      <c r="H5" s="442"/>
      <c r="I5" s="442"/>
      <c r="J5" s="442"/>
      <c r="K5" s="442"/>
      <c r="L5" s="442"/>
      <c r="M5" s="443"/>
      <c r="N5" s="429" t="s">
        <v>324</v>
      </c>
      <c r="O5" s="430"/>
      <c r="P5" s="431" t="s">
        <v>318</v>
      </c>
      <c r="Q5" s="431"/>
      <c r="R5" s="431"/>
      <c r="S5" s="431"/>
      <c r="T5" s="431"/>
      <c r="U5" s="431"/>
    </row>
    <row r="6" spans="1:21" ht="36.6" customHeight="1">
      <c r="A6" s="428"/>
      <c r="B6" s="438"/>
      <c r="C6" s="439"/>
      <c r="D6" s="444" t="s">
        <v>325</v>
      </c>
      <c r="E6" s="445"/>
      <c r="F6" s="445"/>
      <c r="G6" s="445"/>
      <c r="H6" s="445"/>
      <c r="I6" s="445"/>
      <c r="J6" s="445"/>
      <c r="K6" s="445"/>
      <c r="L6" s="445"/>
      <c r="M6" s="446"/>
      <c r="N6" s="429" t="s">
        <v>326</v>
      </c>
      <c r="O6" s="430"/>
      <c r="P6" s="431" t="s">
        <v>318</v>
      </c>
      <c r="Q6" s="431"/>
      <c r="R6" s="431"/>
      <c r="S6" s="431"/>
      <c r="T6" s="431"/>
      <c r="U6" s="431"/>
    </row>
    <row r="7" spans="1:21" ht="36.6" customHeight="1">
      <c r="A7" s="428"/>
      <c r="B7" s="429" t="s">
        <v>327</v>
      </c>
      <c r="C7" s="430"/>
      <c r="D7" s="431" t="s">
        <v>318</v>
      </c>
      <c r="E7" s="431"/>
      <c r="F7" s="431"/>
      <c r="G7" s="431"/>
      <c r="H7" s="431"/>
      <c r="I7" s="431"/>
      <c r="J7" s="431"/>
      <c r="K7" s="431"/>
      <c r="L7" s="431"/>
      <c r="M7" s="431"/>
      <c r="N7" s="447"/>
      <c r="O7" s="448"/>
      <c r="P7" s="449" t="s">
        <v>318</v>
      </c>
      <c r="Q7" s="449"/>
      <c r="R7" s="449"/>
      <c r="S7" s="449"/>
      <c r="T7" s="449"/>
      <c r="U7" s="449"/>
    </row>
    <row r="8" spans="1:21" s="309" customFormat="1" ht="36.6" customHeight="1">
      <c r="A8" s="428"/>
      <c r="B8" s="308" t="s">
        <v>273</v>
      </c>
      <c r="C8" s="308"/>
      <c r="D8" s="450" t="s">
        <v>328</v>
      </c>
      <c r="E8" s="450"/>
      <c r="F8" s="450"/>
      <c r="G8" s="450"/>
      <c r="H8" s="450"/>
      <c r="I8" s="450"/>
      <c r="J8" s="450"/>
      <c r="K8" s="450"/>
      <c r="L8" s="450"/>
      <c r="M8" s="450"/>
      <c r="N8" s="450"/>
      <c r="O8" s="450"/>
      <c r="P8" s="450"/>
      <c r="Q8" s="450"/>
      <c r="R8" s="450"/>
      <c r="S8" s="450"/>
      <c r="T8" s="450"/>
      <c r="U8" s="450"/>
    </row>
    <row r="9" spans="1:21" ht="13.5" customHeight="1">
      <c r="A9" s="428"/>
      <c r="B9" s="310"/>
      <c r="C9" s="310"/>
      <c r="D9" s="310"/>
      <c r="E9" s="310"/>
      <c r="F9" s="310"/>
      <c r="G9" s="310"/>
      <c r="H9" s="310"/>
      <c r="I9" s="310"/>
      <c r="J9" s="310"/>
      <c r="K9" s="310"/>
      <c r="L9" s="310"/>
      <c r="M9" s="311"/>
      <c r="N9" s="311"/>
      <c r="O9" s="311"/>
      <c r="P9" s="311"/>
      <c r="Q9" s="311"/>
      <c r="R9" s="311"/>
      <c r="S9" s="311"/>
      <c r="T9" s="311"/>
      <c r="U9" s="311"/>
    </row>
    <row r="10" spans="1:21">
      <c r="A10" s="428"/>
      <c r="B10" s="440" t="s">
        <v>329</v>
      </c>
      <c r="C10" s="440"/>
      <c r="D10" s="440"/>
      <c r="E10" s="440"/>
      <c r="F10" s="440"/>
    </row>
    <row r="11" spans="1:21" ht="7.8" customHeight="1">
      <c r="A11" s="428"/>
    </row>
    <row r="12" spans="1:21" ht="30.6" customHeight="1">
      <c r="A12" s="428"/>
      <c r="B12" s="451" t="s">
        <v>330</v>
      </c>
      <c r="C12" s="451"/>
      <c r="D12" s="451"/>
      <c r="E12" s="451"/>
      <c r="F12" s="451"/>
      <c r="G12" s="451"/>
      <c r="H12" s="451"/>
      <c r="I12" s="451"/>
      <c r="J12" s="451"/>
      <c r="K12" s="451"/>
      <c r="L12" s="452" t="s">
        <v>331</v>
      </c>
      <c r="M12" s="452"/>
      <c r="N12" s="452"/>
      <c r="O12" s="452"/>
      <c r="P12" s="452"/>
      <c r="Q12" s="452"/>
      <c r="R12" s="452"/>
    </row>
    <row r="13" spans="1:21" ht="30.6" customHeight="1">
      <c r="A13" s="428"/>
      <c r="B13" s="451" t="s">
        <v>332</v>
      </c>
      <c r="C13" s="451"/>
      <c r="D13" s="451"/>
      <c r="E13" s="451"/>
      <c r="F13" s="451"/>
      <c r="G13" s="451"/>
      <c r="H13" s="451"/>
      <c r="I13" s="451"/>
      <c r="J13" s="451"/>
      <c r="K13" s="451"/>
      <c r="L13" s="452" t="s">
        <v>333</v>
      </c>
      <c r="M13" s="452"/>
      <c r="N13" s="452"/>
      <c r="O13" s="452"/>
      <c r="P13" s="452"/>
      <c r="Q13" s="452"/>
      <c r="R13" s="452"/>
    </row>
    <row r="14" spans="1:21" ht="30.6" customHeight="1">
      <c r="A14" s="428"/>
      <c r="B14" s="451" t="s">
        <v>334</v>
      </c>
      <c r="C14" s="451"/>
      <c r="D14" s="451"/>
      <c r="E14" s="451"/>
      <c r="F14" s="451"/>
      <c r="G14" s="451"/>
      <c r="H14" s="451"/>
      <c r="I14" s="451"/>
      <c r="J14" s="451"/>
      <c r="K14" s="451"/>
      <c r="L14" s="452" t="s">
        <v>335</v>
      </c>
      <c r="M14" s="452"/>
      <c r="N14" s="452"/>
      <c r="O14" s="452"/>
      <c r="P14" s="452"/>
      <c r="Q14" s="452"/>
      <c r="R14" s="452"/>
    </row>
  </sheetData>
  <mergeCells count="28">
    <mergeCell ref="B14:K14"/>
    <mergeCell ref="L14:R14"/>
    <mergeCell ref="D8:U8"/>
    <mergeCell ref="B12:K12"/>
    <mergeCell ref="L12:R12"/>
    <mergeCell ref="B13:K13"/>
    <mergeCell ref="L13:R13"/>
    <mergeCell ref="P6:U6"/>
    <mergeCell ref="B7:C7"/>
    <mergeCell ref="D7:M7"/>
    <mergeCell ref="N7:O7"/>
    <mergeCell ref="P7:U7"/>
    <mergeCell ref="A3:A14"/>
    <mergeCell ref="B3:C3"/>
    <mergeCell ref="D3:M3"/>
    <mergeCell ref="N3:O3"/>
    <mergeCell ref="P3:U3"/>
    <mergeCell ref="B4:C4"/>
    <mergeCell ref="D4:M4"/>
    <mergeCell ref="N4:O4"/>
    <mergeCell ref="P4:U4"/>
    <mergeCell ref="B5:C6"/>
    <mergeCell ref="B10:F10"/>
    <mergeCell ref="D5:M5"/>
    <mergeCell ref="N5:O5"/>
    <mergeCell ref="P5:U5"/>
    <mergeCell ref="D6:M6"/>
    <mergeCell ref="N6:O6"/>
  </mergeCells>
  <phoneticPr fontId="2"/>
  <pageMargins left="0.47" right="0.4" top="0.41" bottom="0.39370078740157483" header="0.45" footer="0.39"/>
  <pageSetup paperSize="9"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heetViews>
  <sheetFormatPr defaultRowHeight="12.6"/>
  <cols>
    <col min="1" max="1" width="4.44140625" style="1" customWidth="1"/>
    <col min="2" max="2" width="31" style="1" customWidth="1"/>
    <col min="3" max="15" width="7.109375" style="1" customWidth="1"/>
    <col min="16" max="256" width="8.88671875" style="1"/>
    <col min="257" max="257" width="4.44140625" style="1" customWidth="1"/>
    <col min="258" max="258" width="31" style="1" customWidth="1"/>
    <col min="259" max="271" width="7.109375" style="1" customWidth="1"/>
    <col min="272" max="512" width="8.88671875" style="1"/>
    <col min="513" max="513" width="4.44140625" style="1" customWidth="1"/>
    <col min="514" max="514" width="31" style="1" customWidth="1"/>
    <col min="515" max="527" width="7.109375" style="1" customWidth="1"/>
    <col min="528" max="768" width="8.88671875" style="1"/>
    <col min="769" max="769" width="4.44140625" style="1" customWidth="1"/>
    <col min="770" max="770" width="31" style="1" customWidth="1"/>
    <col min="771" max="783" width="7.109375" style="1" customWidth="1"/>
    <col min="784" max="1024" width="8.88671875" style="1"/>
    <col min="1025" max="1025" width="4.44140625" style="1" customWidth="1"/>
    <col min="1026" max="1026" width="31" style="1" customWidth="1"/>
    <col min="1027" max="1039" width="7.109375" style="1" customWidth="1"/>
    <col min="1040" max="1280" width="8.88671875" style="1"/>
    <col min="1281" max="1281" width="4.44140625" style="1" customWidth="1"/>
    <col min="1282" max="1282" width="31" style="1" customWidth="1"/>
    <col min="1283" max="1295" width="7.109375" style="1" customWidth="1"/>
    <col min="1296" max="1536" width="8.88671875" style="1"/>
    <col min="1537" max="1537" width="4.44140625" style="1" customWidth="1"/>
    <col min="1538" max="1538" width="31" style="1" customWidth="1"/>
    <col min="1539" max="1551" width="7.109375" style="1" customWidth="1"/>
    <col min="1552" max="1792" width="8.88671875" style="1"/>
    <col min="1793" max="1793" width="4.44140625" style="1" customWidth="1"/>
    <col min="1794" max="1794" width="31" style="1" customWidth="1"/>
    <col min="1795" max="1807" width="7.109375" style="1" customWidth="1"/>
    <col min="1808" max="2048" width="8.88671875" style="1"/>
    <col min="2049" max="2049" width="4.44140625" style="1" customWidth="1"/>
    <col min="2050" max="2050" width="31" style="1" customWidth="1"/>
    <col min="2051" max="2063" width="7.109375" style="1" customWidth="1"/>
    <col min="2064" max="2304" width="8.88671875" style="1"/>
    <col min="2305" max="2305" width="4.44140625" style="1" customWidth="1"/>
    <col min="2306" max="2306" width="31" style="1" customWidth="1"/>
    <col min="2307" max="2319" width="7.109375" style="1" customWidth="1"/>
    <col min="2320" max="2560" width="8.88671875" style="1"/>
    <col min="2561" max="2561" width="4.44140625" style="1" customWidth="1"/>
    <col min="2562" max="2562" width="31" style="1" customWidth="1"/>
    <col min="2563" max="2575" width="7.109375" style="1" customWidth="1"/>
    <col min="2576" max="2816" width="8.88671875" style="1"/>
    <col min="2817" max="2817" width="4.44140625" style="1" customWidth="1"/>
    <col min="2818" max="2818" width="31" style="1" customWidth="1"/>
    <col min="2819" max="2831" width="7.109375" style="1" customWidth="1"/>
    <col min="2832" max="3072" width="8.88671875" style="1"/>
    <col min="3073" max="3073" width="4.44140625" style="1" customWidth="1"/>
    <col min="3074" max="3074" width="31" style="1" customWidth="1"/>
    <col min="3075" max="3087" width="7.109375" style="1" customWidth="1"/>
    <col min="3088" max="3328" width="8.88671875" style="1"/>
    <col min="3329" max="3329" width="4.44140625" style="1" customWidth="1"/>
    <col min="3330" max="3330" width="31" style="1" customWidth="1"/>
    <col min="3331" max="3343" width="7.109375" style="1" customWidth="1"/>
    <col min="3344" max="3584" width="8.88671875" style="1"/>
    <col min="3585" max="3585" width="4.44140625" style="1" customWidth="1"/>
    <col min="3586" max="3586" width="31" style="1" customWidth="1"/>
    <col min="3587" max="3599" width="7.109375" style="1" customWidth="1"/>
    <col min="3600" max="3840" width="8.88671875" style="1"/>
    <col min="3841" max="3841" width="4.44140625" style="1" customWidth="1"/>
    <col min="3842" max="3842" width="31" style="1" customWidth="1"/>
    <col min="3843" max="3855" width="7.109375" style="1" customWidth="1"/>
    <col min="3856" max="4096" width="8.88671875" style="1"/>
    <col min="4097" max="4097" width="4.44140625" style="1" customWidth="1"/>
    <col min="4098" max="4098" width="31" style="1" customWidth="1"/>
    <col min="4099" max="4111" width="7.109375" style="1" customWidth="1"/>
    <col min="4112" max="4352" width="8.88671875" style="1"/>
    <col min="4353" max="4353" width="4.44140625" style="1" customWidth="1"/>
    <col min="4354" max="4354" width="31" style="1" customWidth="1"/>
    <col min="4355" max="4367" width="7.109375" style="1" customWidth="1"/>
    <col min="4368" max="4608" width="8.88671875" style="1"/>
    <col min="4609" max="4609" width="4.44140625" style="1" customWidth="1"/>
    <col min="4610" max="4610" width="31" style="1" customWidth="1"/>
    <col min="4611" max="4623" width="7.109375" style="1" customWidth="1"/>
    <col min="4624" max="4864" width="8.88671875" style="1"/>
    <col min="4865" max="4865" width="4.44140625" style="1" customWidth="1"/>
    <col min="4866" max="4866" width="31" style="1" customWidth="1"/>
    <col min="4867" max="4879" width="7.109375" style="1" customWidth="1"/>
    <col min="4880" max="5120" width="8.88671875" style="1"/>
    <col min="5121" max="5121" width="4.44140625" style="1" customWidth="1"/>
    <col min="5122" max="5122" width="31" style="1" customWidth="1"/>
    <col min="5123" max="5135" width="7.109375" style="1" customWidth="1"/>
    <col min="5136" max="5376" width="8.88671875" style="1"/>
    <col min="5377" max="5377" width="4.44140625" style="1" customWidth="1"/>
    <col min="5378" max="5378" width="31" style="1" customWidth="1"/>
    <col min="5379" max="5391" width="7.109375" style="1" customWidth="1"/>
    <col min="5392" max="5632" width="8.88671875" style="1"/>
    <col min="5633" max="5633" width="4.44140625" style="1" customWidth="1"/>
    <col min="5634" max="5634" width="31" style="1" customWidth="1"/>
    <col min="5635" max="5647" width="7.109375" style="1" customWidth="1"/>
    <col min="5648" max="5888" width="8.88671875" style="1"/>
    <col min="5889" max="5889" width="4.44140625" style="1" customWidth="1"/>
    <col min="5890" max="5890" width="31" style="1" customWidth="1"/>
    <col min="5891" max="5903" width="7.109375" style="1" customWidth="1"/>
    <col min="5904" max="6144" width="8.88671875" style="1"/>
    <col min="6145" max="6145" width="4.44140625" style="1" customWidth="1"/>
    <col min="6146" max="6146" width="31" style="1" customWidth="1"/>
    <col min="6147" max="6159" width="7.109375" style="1" customWidth="1"/>
    <col min="6160" max="6400" width="8.88671875" style="1"/>
    <col min="6401" max="6401" width="4.44140625" style="1" customWidth="1"/>
    <col min="6402" max="6402" width="31" style="1" customWidth="1"/>
    <col min="6403" max="6415" width="7.109375" style="1" customWidth="1"/>
    <col min="6416" max="6656" width="8.88671875" style="1"/>
    <col min="6657" max="6657" width="4.44140625" style="1" customWidth="1"/>
    <col min="6658" max="6658" width="31" style="1" customWidth="1"/>
    <col min="6659" max="6671" width="7.109375" style="1" customWidth="1"/>
    <col min="6672" max="6912" width="8.88671875" style="1"/>
    <col min="6913" max="6913" width="4.44140625" style="1" customWidth="1"/>
    <col min="6914" max="6914" width="31" style="1" customWidth="1"/>
    <col min="6915" max="6927" width="7.109375" style="1" customWidth="1"/>
    <col min="6928" max="7168" width="8.88671875" style="1"/>
    <col min="7169" max="7169" width="4.44140625" style="1" customWidth="1"/>
    <col min="7170" max="7170" width="31" style="1" customWidth="1"/>
    <col min="7171" max="7183" width="7.109375" style="1" customWidth="1"/>
    <col min="7184" max="7424" width="8.88671875" style="1"/>
    <col min="7425" max="7425" width="4.44140625" style="1" customWidth="1"/>
    <col min="7426" max="7426" width="31" style="1" customWidth="1"/>
    <col min="7427" max="7439" width="7.109375" style="1" customWidth="1"/>
    <col min="7440" max="7680" width="8.88671875" style="1"/>
    <col min="7681" max="7681" width="4.44140625" style="1" customWidth="1"/>
    <col min="7682" max="7682" width="31" style="1" customWidth="1"/>
    <col min="7683" max="7695" width="7.109375" style="1" customWidth="1"/>
    <col min="7696" max="7936" width="8.88671875" style="1"/>
    <col min="7937" max="7937" width="4.44140625" style="1" customWidth="1"/>
    <col min="7938" max="7938" width="31" style="1" customWidth="1"/>
    <col min="7939" max="7951" width="7.109375" style="1" customWidth="1"/>
    <col min="7952" max="8192" width="8.88671875" style="1"/>
    <col min="8193" max="8193" width="4.44140625" style="1" customWidth="1"/>
    <col min="8194" max="8194" width="31" style="1" customWidth="1"/>
    <col min="8195" max="8207" width="7.109375" style="1" customWidth="1"/>
    <col min="8208" max="8448" width="8.88671875" style="1"/>
    <col min="8449" max="8449" width="4.44140625" style="1" customWidth="1"/>
    <col min="8450" max="8450" width="31" style="1" customWidth="1"/>
    <col min="8451" max="8463" width="7.109375" style="1" customWidth="1"/>
    <col min="8464" max="8704" width="8.88671875" style="1"/>
    <col min="8705" max="8705" width="4.44140625" style="1" customWidth="1"/>
    <col min="8706" max="8706" width="31" style="1" customWidth="1"/>
    <col min="8707" max="8719" width="7.109375" style="1" customWidth="1"/>
    <col min="8720" max="8960" width="8.88671875" style="1"/>
    <col min="8961" max="8961" width="4.44140625" style="1" customWidth="1"/>
    <col min="8962" max="8962" width="31" style="1" customWidth="1"/>
    <col min="8963" max="8975" width="7.109375" style="1" customWidth="1"/>
    <col min="8976" max="9216" width="8.88671875" style="1"/>
    <col min="9217" max="9217" width="4.44140625" style="1" customWidth="1"/>
    <col min="9218" max="9218" width="31" style="1" customWidth="1"/>
    <col min="9219" max="9231" width="7.109375" style="1" customWidth="1"/>
    <col min="9232" max="9472" width="8.88671875" style="1"/>
    <col min="9473" max="9473" width="4.44140625" style="1" customWidth="1"/>
    <col min="9474" max="9474" width="31" style="1" customWidth="1"/>
    <col min="9475" max="9487" width="7.109375" style="1" customWidth="1"/>
    <col min="9488" max="9728" width="8.88671875" style="1"/>
    <col min="9729" max="9729" width="4.44140625" style="1" customWidth="1"/>
    <col min="9730" max="9730" width="31" style="1" customWidth="1"/>
    <col min="9731" max="9743" width="7.109375" style="1" customWidth="1"/>
    <col min="9744" max="9984" width="8.88671875" style="1"/>
    <col min="9985" max="9985" width="4.44140625" style="1" customWidth="1"/>
    <col min="9986" max="9986" width="31" style="1" customWidth="1"/>
    <col min="9987" max="9999" width="7.109375" style="1" customWidth="1"/>
    <col min="10000" max="10240" width="8.88671875" style="1"/>
    <col min="10241" max="10241" width="4.44140625" style="1" customWidth="1"/>
    <col min="10242" max="10242" width="31" style="1" customWidth="1"/>
    <col min="10243" max="10255" width="7.109375" style="1" customWidth="1"/>
    <col min="10256" max="10496" width="8.88671875" style="1"/>
    <col min="10497" max="10497" width="4.44140625" style="1" customWidth="1"/>
    <col min="10498" max="10498" width="31" style="1" customWidth="1"/>
    <col min="10499" max="10511" width="7.109375" style="1" customWidth="1"/>
    <col min="10512" max="10752" width="8.88671875" style="1"/>
    <col min="10753" max="10753" width="4.44140625" style="1" customWidth="1"/>
    <col min="10754" max="10754" width="31" style="1" customWidth="1"/>
    <col min="10755" max="10767" width="7.109375" style="1" customWidth="1"/>
    <col min="10768" max="11008" width="8.88671875" style="1"/>
    <col min="11009" max="11009" width="4.44140625" style="1" customWidth="1"/>
    <col min="11010" max="11010" width="31" style="1" customWidth="1"/>
    <col min="11011" max="11023" width="7.109375" style="1" customWidth="1"/>
    <col min="11024" max="11264" width="8.88671875" style="1"/>
    <col min="11265" max="11265" width="4.44140625" style="1" customWidth="1"/>
    <col min="11266" max="11266" width="31" style="1" customWidth="1"/>
    <col min="11267" max="11279" width="7.109375" style="1" customWidth="1"/>
    <col min="11280" max="11520" width="8.88671875" style="1"/>
    <col min="11521" max="11521" width="4.44140625" style="1" customWidth="1"/>
    <col min="11522" max="11522" width="31" style="1" customWidth="1"/>
    <col min="11523" max="11535" width="7.109375" style="1" customWidth="1"/>
    <col min="11536" max="11776" width="8.88671875" style="1"/>
    <col min="11777" max="11777" width="4.44140625" style="1" customWidth="1"/>
    <col min="11778" max="11778" width="31" style="1" customWidth="1"/>
    <col min="11779" max="11791" width="7.109375" style="1" customWidth="1"/>
    <col min="11792" max="12032" width="8.88671875" style="1"/>
    <col min="12033" max="12033" width="4.44140625" style="1" customWidth="1"/>
    <col min="12034" max="12034" width="31" style="1" customWidth="1"/>
    <col min="12035" max="12047" width="7.109375" style="1" customWidth="1"/>
    <col min="12048" max="12288" width="8.88671875" style="1"/>
    <col min="12289" max="12289" width="4.44140625" style="1" customWidth="1"/>
    <col min="12290" max="12290" width="31" style="1" customWidth="1"/>
    <col min="12291" max="12303" width="7.109375" style="1" customWidth="1"/>
    <col min="12304" max="12544" width="8.88671875" style="1"/>
    <col min="12545" max="12545" width="4.44140625" style="1" customWidth="1"/>
    <col min="12546" max="12546" width="31" style="1" customWidth="1"/>
    <col min="12547" max="12559" width="7.109375" style="1" customWidth="1"/>
    <col min="12560" max="12800" width="8.88671875" style="1"/>
    <col min="12801" max="12801" width="4.44140625" style="1" customWidth="1"/>
    <col min="12802" max="12802" width="31" style="1" customWidth="1"/>
    <col min="12803" max="12815" width="7.109375" style="1" customWidth="1"/>
    <col min="12816" max="13056" width="8.88671875" style="1"/>
    <col min="13057" max="13057" width="4.44140625" style="1" customWidth="1"/>
    <col min="13058" max="13058" width="31" style="1" customWidth="1"/>
    <col min="13059" max="13071" width="7.109375" style="1" customWidth="1"/>
    <col min="13072" max="13312" width="8.88671875" style="1"/>
    <col min="13313" max="13313" width="4.44140625" style="1" customWidth="1"/>
    <col min="13314" max="13314" width="31" style="1" customWidth="1"/>
    <col min="13315" max="13327" width="7.109375" style="1" customWidth="1"/>
    <col min="13328" max="13568" width="8.88671875" style="1"/>
    <col min="13569" max="13569" width="4.44140625" style="1" customWidth="1"/>
    <col min="13570" max="13570" width="31" style="1" customWidth="1"/>
    <col min="13571" max="13583" width="7.109375" style="1" customWidth="1"/>
    <col min="13584" max="13824" width="8.88671875" style="1"/>
    <col min="13825" max="13825" width="4.44140625" style="1" customWidth="1"/>
    <col min="13826" max="13826" width="31" style="1" customWidth="1"/>
    <col min="13827" max="13839" width="7.109375" style="1" customWidth="1"/>
    <col min="13840" max="14080" width="8.88671875" style="1"/>
    <col min="14081" max="14081" width="4.44140625" style="1" customWidth="1"/>
    <col min="14082" max="14082" width="31" style="1" customWidth="1"/>
    <col min="14083" max="14095" width="7.109375" style="1" customWidth="1"/>
    <col min="14096" max="14336" width="8.88671875" style="1"/>
    <col min="14337" max="14337" width="4.44140625" style="1" customWidth="1"/>
    <col min="14338" max="14338" width="31" style="1" customWidth="1"/>
    <col min="14339" max="14351" width="7.109375" style="1" customWidth="1"/>
    <col min="14352" max="14592" width="8.88671875" style="1"/>
    <col min="14593" max="14593" width="4.44140625" style="1" customWidth="1"/>
    <col min="14594" max="14594" width="31" style="1" customWidth="1"/>
    <col min="14595" max="14607" width="7.109375" style="1" customWidth="1"/>
    <col min="14608" max="14848" width="8.88671875" style="1"/>
    <col min="14849" max="14849" width="4.44140625" style="1" customWidth="1"/>
    <col min="14850" max="14850" width="31" style="1" customWidth="1"/>
    <col min="14851" max="14863" width="7.109375" style="1" customWidth="1"/>
    <col min="14864" max="15104" width="8.88671875" style="1"/>
    <col min="15105" max="15105" width="4.44140625" style="1" customWidth="1"/>
    <col min="15106" max="15106" width="31" style="1" customWidth="1"/>
    <col min="15107" max="15119" width="7.109375" style="1" customWidth="1"/>
    <col min="15120" max="15360" width="8.88671875" style="1"/>
    <col min="15361" max="15361" width="4.44140625" style="1" customWidth="1"/>
    <col min="15362" max="15362" width="31" style="1" customWidth="1"/>
    <col min="15363" max="15375" width="7.109375" style="1" customWidth="1"/>
    <col min="15376" max="15616" width="8.88671875" style="1"/>
    <col min="15617" max="15617" width="4.44140625" style="1" customWidth="1"/>
    <col min="15618" max="15618" width="31" style="1" customWidth="1"/>
    <col min="15619" max="15631" width="7.109375" style="1" customWidth="1"/>
    <col min="15632" max="15872" width="8.88671875" style="1"/>
    <col min="15873" max="15873" width="4.44140625" style="1" customWidth="1"/>
    <col min="15874" max="15874" width="31" style="1" customWidth="1"/>
    <col min="15875" max="15887" width="7.109375" style="1" customWidth="1"/>
    <col min="15888" max="16128" width="8.88671875" style="1"/>
    <col min="16129" max="16129" width="4.44140625" style="1" customWidth="1"/>
    <col min="16130" max="16130" width="31" style="1" customWidth="1"/>
    <col min="16131" max="16143" width="7.109375" style="1" customWidth="1"/>
    <col min="16144" max="16384" width="8.88671875" style="1"/>
  </cols>
  <sheetData>
    <row r="1" spans="1:16" ht="13.8">
      <c r="A1" s="13" t="s">
        <v>786</v>
      </c>
    </row>
    <row r="2" spans="1:16">
      <c r="A2" s="1" t="s">
        <v>277</v>
      </c>
    </row>
    <row r="3" spans="1:16">
      <c r="A3" s="1" t="s">
        <v>278</v>
      </c>
    </row>
    <row r="4" spans="1:16" ht="19.95" customHeight="1">
      <c r="A4" s="312"/>
      <c r="B4" s="313" t="s">
        <v>48</v>
      </c>
      <c r="C4" s="314">
        <v>4</v>
      </c>
      <c r="D4" s="315">
        <v>5</v>
      </c>
      <c r="E4" s="315">
        <v>6</v>
      </c>
      <c r="F4" s="315">
        <v>7</v>
      </c>
      <c r="G4" s="315">
        <v>8</v>
      </c>
      <c r="H4" s="315">
        <v>9</v>
      </c>
      <c r="I4" s="315">
        <v>10</v>
      </c>
      <c r="J4" s="315">
        <v>11</v>
      </c>
      <c r="K4" s="315">
        <v>12</v>
      </c>
      <c r="L4" s="315">
        <v>1</v>
      </c>
      <c r="M4" s="315">
        <v>2</v>
      </c>
      <c r="N4" s="315">
        <v>3</v>
      </c>
      <c r="O4" s="316" t="s">
        <v>0</v>
      </c>
    </row>
    <row r="5" spans="1:16" ht="33" customHeight="1">
      <c r="A5" s="471" t="s">
        <v>279</v>
      </c>
      <c r="B5" s="317" t="s">
        <v>280</v>
      </c>
      <c r="C5" s="318"/>
      <c r="D5" s="110"/>
      <c r="E5" s="110"/>
      <c r="F5" s="110"/>
      <c r="G5" s="110"/>
      <c r="H5" s="110"/>
      <c r="I5" s="110"/>
      <c r="J5" s="110"/>
      <c r="K5" s="110"/>
      <c r="L5" s="110"/>
      <c r="M5" s="110"/>
      <c r="N5" s="110"/>
      <c r="O5" s="287"/>
    </row>
    <row r="6" spans="1:16" ht="33" customHeight="1">
      <c r="A6" s="472"/>
      <c r="B6" s="319" t="s">
        <v>281</v>
      </c>
      <c r="C6" s="320"/>
      <c r="D6" s="112"/>
      <c r="E6" s="112"/>
      <c r="F6" s="112"/>
      <c r="G6" s="112"/>
      <c r="H6" s="112"/>
      <c r="I6" s="112"/>
      <c r="J6" s="112"/>
      <c r="K6" s="112"/>
      <c r="L6" s="112"/>
      <c r="M6" s="112"/>
      <c r="N6" s="112"/>
      <c r="O6" s="291"/>
    </row>
    <row r="7" spans="1:16" ht="33" customHeight="1">
      <c r="A7" s="473"/>
      <c r="B7" s="321" t="s">
        <v>282</v>
      </c>
      <c r="C7" s="322"/>
      <c r="D7" s="322"/>
      <c r="E7" s="323"/>
      <c r="F7" s="322"/>
      <c r="G7" s="323"/>
      <c r="H7" s="322"/>
      <c r="I7" s="323"/>
      <c r="J7" s="323"/>
      <c r="K7" s="323"/>
      <c r="L7" s="322"/>
      <c r="M7" s="323"/>
      <c r="N7" s="322"/>
      <c r="O7" s="324"/>
    </row>
    <row r="8" spans="1:16" ht="33" customHeight="1">
      <c r="A8" s="472" t="s">
        <v>275</v>
      </c>
      <c r="B8" s="317" t="s">
        <v>280</v>
      </c>
      <c r="C8" s="325"/>
      <c r="D8" s="326"/>
      <c r="E8" s="326"/>
      <c r="F8" s="326"/>
      <c r="G8" s="326"/>
      <c r="H8" s="326"/>
      <c r="I8" s="326"/>
      <c r="J8" s="326"/>
      <c r="K8" s="326"/>
      <c r="L8" s="326"/>
      <c r="M8" s="326"/>
      <c r="N8" s="326"/>
      <c r="O8" s="327"/>
    </row>
    <row r="9" spans="1:16" ht="33" customHeight="1">
      <c r="A9" s="472"/>
      <c r="B9" s="319" t="s">
        <v>281</v>
      </c>
      <c r="C9" s="320"/>
      <c r="D9" s="112"/>
      <c r="E9" s="112"/>
      <c r="F9" s="112"/>
      <c r="G9" s="112"/>
      <c r="H9" s="112"/>
      <c r="I9" s="112"/>
      <c r="J9" s="112"/>
      <c r="K9" s="112"/>
      <c r="L9" s="112"/>
      <c r="M9" s="112"/>
      <c r="N9" s="112"/>
      <c r="O9" s="291"/>
    </row>
    <row r="10" spans="1:16" ht="33" customHeight="1">
      <c r="A10" s="472"/>
      <c r="B10" s="328" t="s">
        <v>282</v>
      </c>
      <c r="C10" s="329"/>
      <c r="D10" s="329"/>
      <c r="E10" s="112"/>
      <c r="F10" s="112"/>
      <c r="G10" s="112"/>
      <c r="H10" s="112"/>
      <c r="I10" s="112"/>
      <c r="J10" s="112"/>
      <c r="K10" s="112"/>
      <c r="L10" s="112"/>
      <c r="M10" s="112"/>
      <c r="N10" s="112"/>
      <c r="O10" s="330"/>
    </row>
    <row r="11" spans="1:16" ht="33" customHeight="1">
      <c r="A11" s="473"/>
      <c r="B11" s="321" t="s">
        <v>283</v>
      </c>
      <c r="C11" s="322"/>
      <c r="D11" s="322"/>
      <c r="E11" s="323"/>
      <c r="F11" s="322"/>
      <c r="G11" s="323"/>
      <c r="H11" s="322"/>
      <c r="I11" s="323"/>
      <c r="J11" s="323"/>
      <c r="K11" s="323"/>
      <c r="L11" s="322"/>
      <c r="M11" s="323"/>
      <c r="N11" s="322"/>
      <c r="O11" s="331"/>
    </row>
    <row r="12" spans="1:16" ht="12.6" customHeight="1">
      <c r="B12" s="91"/>
    </row>
    <row r="13" spans="1:16">
      <c r="B13" s="91" t="s">
        <v>284</v>
      </c>
    </row>
    <row r="14" spans="1:16" ht="7.95" customHeight="1">
      <c r="B14" s="474" t="s">
        <v>285</v>
      </c>
      <c r="C14" s="476" t="s">
        <v>286</v>
      </c>
      <c r="D14" s="332"/>
      <c r="E14" s="333"/>
      <c r="F14" s="478" t="s">
        <v>287</v>
      </c>
      <c r="G14" s="332"/>
      <c r="H14" s="334"/>
      <c r="I14" s="469" t="s">
        <v>288</v>
      </c>
      <c r="K14" s="453" t="s">
        <v>289</v>
      </c>
      <c r="L14" s="453"/>
      <c r="M14" s="454" t="e">
        <f>ROUND(I21/F21,1)</f>
        <v>#DIV/0!</v>
      </c>
      <c r="N14" s="457" t="s">
        <v>290</v>
      </c>
      <c r="O14" s="457"/>
      <c r="P14" s="458"/>
    </row>
    <row r="15" spans="1:16" ht="67.2">
      <c r="B15" s="475"/>
      <c r="C15" s="477"/>
      <c r="D15" s="335" t="s">
        <v>291</v>
      </c>
      <c r="E15" s="336" t="s">
        <v>292</v>
      </c>
      <c r="F15" s="479"/>
      <c r="G15" s="335" t="s">
        <v>291</v>
      </c>
      <c r="H15" s="336" t="s">
        <v>292</v>
      </c>
      <c r="I15" s="470"/>
      <c r="K15" s="453"/>
      <c r="L15" s="453"/>
      <c r="M15" s="455"/>
      <c r="N15" s="457"/>
      <c r="O15" s="457"/>
      <c r="P15" s="458"/>
    </row>
    <row r="16" spans="1:16" ht="13.2" customHeight="1">
      <c r="B16" s="337" t="s">
        <v>293</v>
      </c>
      <c r="C16" s="187"/>
      <c r="D16" s="338"/>
      <c r="E16" s="339"/>
      <c r="F16" s="340"/>
      <c r="G16" s="338"/>
      <c r="H16" s="339"/>
      <c r="I16" s="341">
        <f>F16*2</f>
        <v>0</v>
      </c>
      <c r="K16" s="453"/>
      <c r="L16" s="453"/>
      <c r="M16" s="456"/>
      <c r="N16" s="457"/>
      <c r="O16" s="457"/>
      <c r="P16" s="458"/>
    </row>
    <row r="17" spans="1:16" ht="13.2" customHeight="1">
      <c r="B17" s="337" t="s">
        <v>294</v>
      </c>
      <c r="C17" s="187"/>
      <c r="D17" s="338"/>
      <c r="E17" s="339"/>
      <c r="F17" s="340"/>
      <c r="G17" s="338"/>
      <c r="H17" s="339"/>
      <c r="I17" s="341">
        <f>F17*3</f>
        <v>0</v>
      </c>
      <c r="K17" s="459" t="s">
        <v>295</v>
      </c>
      <c r="L17" s="460"/>
      <c r="M17" s="460"/>
      <c r="N17" s="461"/>
      <c r="O17" s="465" t="e">
        <f>G21/F21</f>
        <v>#DIV/0!</v>
      </c>
      <c r="P17" s="466"/>
    </row>
    <row r="18" spans="1:16" ht="13.2" customHeight="1">
      <c r="B18" s="337" t="s">
        <v>296</v>
      </c>
      <c r="C18" s="187"/>
      <c r="D18" s="338"/>
      <c r="E18" s="339"/>
      <c r="F18" s="340"/>
      <c r="G18" s="187"/>
      <c r="H18" s="342"/>
      <c r="I18" s="341">
        <f>F18*4</f>
        <v>0</v>
      </c>
      <c r="K18" s="462"/>
      <c r="L18" s="463"/>
      <c r="M18" s="463"/>
      <c r="N18" s="464"/>
      <c r="O18" s="467"/>
      <c r="P18" s="468"/>
    </row>
    <row r="19" spans="1:16" ht="13.2" customHeight="1">
      <c r="B19" s="337" t="s">
        <v>297</v>
      </c>
      <c r="C19" s="187"/>
      <c r="D19" s="338"/>
      <c r="E19" s="339"/>
      <c r="F19" s="340"/>
      <c r="G19" s="187"/>
      <c r="H19" s="341"/>
      <c r="I19" s="341">
        <f>F19*5</f>
        <v>0</v>
      </c>
    </row>
    <row r="20" spans="1:16">
      <c r="B20" s="343" t="s">
        <v>298</v>
      </c>
      <c r="C20" s="187"/>
      <c r="D20" s="338"/>
      <c r="E20" s="339"/>
      <c r="F20" s="340"/>
      <c r="G20" s="193"/>
      <c r="H20" s="344"/>
      <c r="I20" s="344">
        <f>F20*6</f>
        <v>0</v>
      </c>
    </row>
    <row r="21" spans="1:16">
      <c r="B21" s="345" t="s">
        <v>299</v>
      </c>
      <c r="C21" s="346">
        <f>C16+C17+C18+C19+C20</f>
        <v>0</v>
      </c>
      <c r="D21" s="347">
        <f>D16+D17+D18+C19+C20</f>
        <v>0</v>
      </c>
      <c r="E21" s="348">
        <f>E16+E17+E18+D19+D20</f>
        <v>0</v>
      </c>
      <c r="F21" s="349">
        <f>F16+F17+F18+F19+F20</f>
        <v>0</v>
      </c>
      <c r="G21" s="350">
        <f>G16+G17+G18+F19+F20</f>
        <v>0</v>
      </c>
      <c r="H21" s="351">
        <f>H16+H17+H18+G19+G20</f>
        <v>0</v>
      </c>
      <c r="I21" s="351">
        <f>SUM(I16:I20)</f>
        <v>0</v>
      </c>
    </row>
    <row r="23" spans="1:16">
      <c r="A23" s="1" t="s">
        <v>300</v>
      </c>
      <c r="B23" s="1" t="s">
        <v>301</v>
      </c>
    </row>
    <row r="24" spans="1:16">
      <c r="A24" s="1" t="s">
        <v>302</v>
      </c>
      <c r="B24" s="1" t="s">
        <v>303</v>
      </c>
    </row>
    <row r="25" spans="1:16">
      <c r="A25" s="1" t="s">
        <v>304</v>
      </c>
      <c r="B25" s="1" t="s">
        <v>305</v>
      </c>
    </row>
  </sheetData>
  <mergeCells count="12">
    <mergeCell ref="I14:I15"/>
    <mergeCell ref="A5:A7"/>
    <mergeCell ref="A8:A11"/>
    <mergeCell ref="B14:B15"/>
    <mergeCell ref="C14:C15"/>
    <mergeCell ref="F14:F15"/>
    <mergeCell ref="K14:L16"/>
    <mergeCell ref="M14:M16"/>
    <mergeCell ref="N14:O16"/>
    <mergeCell ref="P14:P16"/>
    <mergeCell ref="K17:N18"/>
    <mergeCell ref="O17:P18"/>
  </mergeCells>
  <phoneticPr fontId="2"/>
  <pageMargins left="0.55000000000000004" right="0.47" top="0.6" bottom="0.5" header="0.51200000000000001" footer="0.5120000000000000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topLeftCell="A10" zoomScaleNormal="100" zoomScaleSheetLayoutView="100" workbookViewId="0">
      <selection activeCell="K9" sqref="K9:K11"/>
    </sheetView>
  </sheetViews>
  <sheetFormatPr defaultRowHeight="12.6"/>
  <cols>
    <col min="1" max="1" width="3.6640625" style="1" customWidth="1"/>
    <col min="2" max="2" width="31" style="1" customWidth="1"/>
    <col min="3" max="15" width="7.44140625" style="1" customWidth="1"/>
    <col min="16" max="256" width="8.88671875" style="1"/>
    <col min="257" max="257" width="3.6640625" style="1" customWidth="1"/>
    <col min="258" max="258" width="31" style="1" customWidth="1"/>
    <col min="259" max="271" width="7.44140625" style="1" customWidth="1"/>
    <col min="272" max="512" width="8.88671875" style="1"/>
    <col min="513" max="513" width="3.6640625" style="1" customWidth="1"/>
    <col min="514" max="514" width="31" style="1" customWidth="1"/>
    <col min="515" max="527" width="7.44140625" style="1" customWidth="1"/>
    <col min="528" max="768" width="8.88671875" style="1"/>
    <col min="769" max="769" width="3.6640625" style="1" customWidth="1"/>
    <col min="770" max="770" width="31" style="1" customWidth="1"/>
    <col min="771" max="783" width="7.44140625" style="1" customWidth="1"/>
    <col min="784" max="1024" width="8.88671875" style="1"/>
    <col min="1025" max="1025" width="3.6640625" style="1" customWidth="1"/>
    <col min="1026" max="1026" width="31" style="1" customWidth="1"/>
    <col min="1027" max="1039" width="7.44140625" style="1" customWidth="1"/>
    <col min="1040" max="1280" width="8.88671875" style="1"/>
    <col min="1281" max="1281" width="3.6640625" style="1" customWidth="1"/>
    <col min="1282" max="1282" width="31" style="1" customWidth="1"/>
    <col min="1283" max="1295" width="7.44140625" style="1" customWidth="1"/>
    <col min="1296" max="1536" width="8.88671875" style="1"/>
    <col min="1537" max="1537" width="3.6640625" style="1" customWidth="1"/>
    <col min="1538" max="1538" width="31" style="1" customWidth="1"/>
    <col min="1539" max="1551" width="7.44140625" style="1" customWidth="1"/>
    <col min="1552" max="1792" width="8.88671875" style="1"/>
    <col min="1793" max="1793" width="3.6640625" style="1" customWidth="1"/>
    <col min="1794" max="1794" width="31" style="1" customWidth="1"/>
    <col min="1795" max="1807" width="7.44140625" style="1" customWidth="1"/>
    <col min="1808" max="2048" width="8.88671875" style="1"/>
    <col min="2049" max="2049" width="3.6640625" style="1" customWidth="1"/>
    <col min="2050" max="2050" width="31" style="1" customWidth="1"/>
    <col min="2051" max="2063" width="7.44140625" style="1" customWidth="1"/>
    <col min="2064" max="2304" width="8.88671875" style="1"/>
    <col min="2305" max="2305" width="3.6640625" style="1" customWidth="1"/>
    <col min="2306" max="2306" width="31" style="1" customWidth="1"/>
    <col min="2307" max="2319" width="7.44140625" style="1" customWidth="1"/>
    <col min="2320" max="2560" width="8.88671875" style="1"/>
    <col min="2561" max="2561" width="3.6640625" style="1" customWidth="1"/>
    <col min="2562" max="2562" width="31" style="1" customWidth="1"/>
    <col min="2563" max="2575" width="7.44140625" style="1" customWidth="1"/>
    <col min="2576" max="2816" width="8.88671875" style="1"/>
    <col min="2817" max="2817" width="3.6640625" style="1" customWidth="1"/>
    <col min="2818" max="2818" width="31" style="1" customWidth="1"/>
    <col min="2819" max="2831" width="7.44140625" style="1" customWidth="1"/>
    <col min="2832" max="3072" width="8.88671875" style="1"/>
    <col min="3073" max="3073" width="3.6640625" style="1" customWidth="1"/>
    <col min="3074" max="3074" width="31" style="1" customWidth="1"/>
    <col min="3075" max="3087" width="7.44140625" style="1" customWidth="1"/>
    <col min="3088" max="3328" width="8.88671875" style="1"/>
    <col min="3329" max="3329" width="3.6640625" style="1" customWidth="1"/>
    <col min="3330" max="3330" width="31" style="1" customWidth="1"/>
    <col min="3331" max="3343" width="7.44140625" style="1" customWidth="1"/>
    <col min="3344" max="3584" width="8.88671875" style="1"/>
    <col min="3585" max="3585" width="3.6640625" style="1" customWidth="1"/>
    <col min="3586" max="3586" width="31" style="1" customWidth="1"/>
    <col min="3587" max="3599" width="7.44140625" style="1" customWidth="1"/>
    <col min="3600" max="3840" width="8.88671875" style="1"/>
    <col min="3841" max="3841" width="3.6640625" style="1" customWidth="1"/>
    <col min="3842" max="3842" width="31" style="1" customWidth="1"/>
    <col min="3843" max="3855" width="7.44140625" style="1" customWidth="1"/>
    <col min="3856" max="4096" width="8.88671875" style="1"/>
    <col min="4097" max="4097" width="3.6640625" style="1" customWidth="1"/>
    <col min="4098" max="4098" width="31" style="1" customWidth="1"/>
    <col min="4099" max="4111" width="7.44140625" style="1" customWidth="1"/>
    <col min="4112" max="4352" width="8.88671875" style="1"/>
    <col min="4353" max="4353" width="3.6640625" style="1" customWidth="1"/>
    <col min="4354" max="4354" width="31" style="1" customWidth="1"/>
    <col min="4355" max="4367" width="7.44140625" style="1" customWidth="1"/>
    <col min="4368" max="4608" width="8.88671875" style="1"/>
    <col min="4609" max="4609" width="3.6640625" style="1" customWidth="1"/>
    <col min="4610" max="4610" width="31" style="1" customWidth="1"/>
    <col min="4611" max="4623" width="7.44140625" style="1" customWidth="1"/>
    <col min="4624" max="4864" width="8.88671875" style="1"/>
    <col min="4865" max="4865" width="3.6640625" style="1" customWidth="1"/>
    <col min="4866" max="4866" width="31" style="1" customWidth="1"/>
    <col min="4867" max="4879" width="7.44140625" style="1" customWidth="1"/>
    <col min="4880" max="5120" width="8.88671875" style="1"/>
    <col min="5121" max="5121" width="3.6640625" style="1" customWidth="1"/>
    <col min="5122" max="5122" width="31" style="1" customWidth="1"/>
    <col min="5123" max="5135" width="7.44140625" style="1" customWidth="1"/>
    <col min="5136" max="5376" width="8.88671875" style="1"/>
    <col min="5377" max="5377" width="3.6640625" style="1" customWidth="1"/>
    <col min="5378" max="5378" width="31" style="1" customWidth="1"/>
    <col min="5379" max="5391" width="7.44140625" style="1" customWidth="1"/>
    <col min="5392" max="5632" width="8.88671875" style="1"/>
    <col min="5633" max="5633" width="3.6640625" style="1" customWidth="1"/>
    <col min="5634" max="5634" width="31" style="1" customWidth="1"/>
    <col min="5635" max="5647" width="7.44140625" style="1" customWidth="1"/>
    <col min="5648" max="5888" width="8.88671875" style="1"/>
    <col min="5889" max="5889" width="3.6640625" style="1" customWidth="1"/>
    <col min="5890" max="5890" width="31" style="1" customWidth="1"/>
    <col min="5891" max="5903" width="7.44140625" style="1" customWidth="1"/>
    <col min="5904" max="6144" width="8.88671875" style="1"/>
    <col min="6145" max="6145" width="3.6640625" style="1" customWidth="1"/>
    <col min="6146" max="6146" width="31" style="1" customWidth="1"/>
    <col min="6147" max="6159" width="7.44140625" style="1" customWidth="1"/>
    <col min="6160" max="6400" width="8.88671875" style="1"/>
    <col min="6401" max="6401" width="3.6640625" style="1" customWidth="1"/>
    <col min="6402" max="6402" width="31" style="1" customWidth="1"/>
    <col min="6403" max="6415" width="7.44140625" style="1" customWidth="1"/>
    <col min="6416" max="6656" width="8.88671875" style="1"/>
    <col min="6657" max="6657" width="3.6640625" style="1" customWidth="1"/>
    <col min="6658" max="6658" width="31" style="1" customWidth="1"/>
    <col min="6659" max="6671" width="7.44140625" style="1" customWidth="1"/>
    <col min="6672" max="6912" width="8.88671875" style="1"/>
    <col min="6913" max="6913" width="3.6640625" style="1" customWidth="1"/>
    <col min="6914" max="6914" width="31" style="1" customWidth="1"/>
    <col min="6915" max="6927" width="7.44140625" style="1" customWidth="1"/>
    <col min="6928" max="7168" width="8.88671875" style="1"/>
    <col min="7169" max="7169" width="3.6640625" style="1" customWidth="1"/>
    <col min="7170" max="7170" width="31" style="1" customWidth="1"/>
    <col min="7171" max="7183" width="7.44140625" style="1" customWidth="1"/>
    <col min="7184" max="7424" width="8.88671875" style="1"/>
    <col min="7425" max="7425" width="3.6640625" style="1" customWidth="1"/>
    <col min="7426" max="7426" width="31" style="1" customWidth="1"/>
    <col min="7427" max="7439" width="7.44140625" style="1" customWidth="1"/>
    <col min="7440" max="7680" width="8.88671875" style="1"/>
    <col min="7681" max="7681" width="3.6640625" style="1" customWidth="1"/>
    <col min="7682" max="7682" width="31" style="1" customWidth="1"/>
    <col min="7683" max="7695" width="7.44140625" style="1" customWidth="1"/>
    <col min="7696" max="7936" width="8.88671875" style="1"/>
    <col min="7937" max="7937" width="3.6640625" style="1" customWidth="1"/>
    <col min="7938" max="7938" width="31" style="1" customWidth="1"/>
    <col min="7939" max="7951" width="7.44140625" style="1" customWidth="1"/>
    <col min="7952" max="8192" width="8.88671875" style="1"/>
    <col min="8193" max="8193" width="3.6640625" style="1" customWidth="1"/>
    <col min="8194" max="8194" width="31" style="1" customWidth="1"/>
    <col min="8195" max="8207" width="7.44140625" style="1" customWidth="1"/>
    <col min="8208" max="8448" width="8.88671875" style="1"/>
    <col min="8449" max="8449" width="3.6640625" style="1" customWidth="1"/>
    <col min="8450" max="8450" width="31" style="1" customWidth="1"/>
    <col min="8451" max="8463" width="7.44140625" style="1" customWidth="1"/>
    <col min="8464" max="8704" width="8.88671875" style="1"/>
    <col min="8705" max="8705" width="3.6640625" style="1" customWidth="1"/>
    <col min="8706" max="8706" width="31" style="1" customWidth="1"/>
    <col min="8707" max="8719" width="7.44140625" style="1" customWidth="1"/>
    <col min="8720" max="8960" width="8.88671875" style="1"/>
    <col min="8961" max="8961" width="3.6640625" style="1" customWidth="1"/>
    <col min="8962" max="8962" width="31" style="1" customWidth="1"/>
    <col min="8963" max="8975" width="7.44140625" style="1" customWidth="1"/>
    <col min="8976" max="9216" width="8.88671875" style="1"/>
    <col min="9217" max="9217" width="3.6640625" style="1" customWidth="1"/>
    <col min="9218" max="9218" width="31" style="1" customWidth="1"/>
    <col min="9219" max="9231" width="7.44140625" style="1" customWidth="1"/>
    <col min="9232" max="9472" width="8.88671875" style="1"/>
    <col min="9473" max="9473" width="3.6640625" style="1" customWidth="1"/>
    <col min="9474" max="9474" width="31" style="1" customWidth="1"/>
    <col min="9475" max="9487" width="7.44140625" style="1" customWidth="1"/>
    <col min="9488" max="9728" width="8.88671875" style="1"/>
    <col min="9729" max="9729" width="3.6640625" style="1" customWidth="1"/>
    <col min="9730" max="9730" width="31" style="1" customWidth="1"/>
    <col min="9731" max="9743" width="7.44140625" style="1" customWidth="1"/>
    <col min="9744" max="9984" width="8.88671875" style="1"/>
    <col min="9985" max="9985" width="3.6640625" style="1" customWidth="1"/>
    <col min="9986" max="9986" width="31" style="1" customWidth="1"/>
    <col min="9987" max="9999" width="7.44140625" style="1" customWidth="1"/>
    <col min="10000" max="10240" width="8.88671875" style="1"/>
    <col min="10241" max="10241" width="3.6640625" style="1" customWidth="1"/>
    <col min="10242" max="10242" width="31" style="1" customWidth="1"/>
    <col min="10243" max="10255" width="7.44140625" style="1" customWidth="1"/>
    <col min="10256" max="10496" width="8.88671875" style="1"/>
    <col min="10497" max="10497" width="3.6640625" style="1" customWidth="1"/>
    <col min="10498" max="10498" width="31" style="1" customWidth="1"/>
    <col min="10499" max="10511" width="7.44140625" style="1" customWidth="1"/>
    <col min="10512" max="10752" width="8.88671875" style="1"/>
    <col min="10753" max="10753" width="3.6640625" style="1" customWidth="1"/>
    <col min="10754" max="10754" width="31" style="1" customWidth="1"/>
    <col min="10755" max="10767" width="7.44140625" style="1" customWidth="1"/>
    <col min="10768" max="11008" width="8.88671875" style="1"/>
    <col min="11009" max="11009" width="3.6640625" style="1" customWidth="1"/>
    <col min="11010" max="11010" width="31" style="1" customWidth="1"/>
    <col min="11011" max="11023" width="7.44140625" style="1" customWidth="1"/>
    <col min="11024" max="11264" width="8.88671875" style="1"/>
    <col min="11265" max="11265" width="3.6640625" style="1" customWidth="1"/>
    <col min="11266" max="11266" width="31" style="1" customWidth="1"/>
    <col min="11267" max="11279" width="7.44140625" style="1" customWidth="1"/>
    <col min="11280" max="11520" width="8.88671875" style="1"/>
    <col min="11521" max="11521" width="3.6640625" style="1" customWidth="1"/>
    <col min="11522" max="11522" width="31" style="1" customWidth="1"/>
    <col min="11523" max="11535" width="7.44140625" style="1" customWidth="1"/>
    <col min="11536" max="11776" width="8.88671875" style="1"/>
    <col min="11777" max="11777" width="3.6640625" style="1" customWidth="1"/>
    <col min="11778" max="11778" width="31" style="1" customWidth="1"/>
    <col min="11779" max="11791" width="7.44140625" style="1" customWidth="1"/>
    <col min="11792" max="12032" width="8.88671875" style="1"/>
    <col min="12033" max="12033" width="3.6640625" style="1" customWidth="1"/>
    <col min="12034" max="12034" width="31" style="1" customWidth="1"/>
    <col min="12035" max="12047" width="7.44140625" style="1" customWidth="1"/>
    <col min="12048" max="12288" width="8.88671875" style="1"/>
    <col min="12289" max="12289" width="3.6640625" style="1" customWidth="1"/>
    <col min="12290" max="12290" width="31" style="1" customWidth="1"/>
    <col min="12291" max="12303" width="7.44140625" style="1" customWidth="1"/>
    <col min="12304" max="12544" width="8.88671875" style="1"/>
    <col min="12545" max="12545" width="3.6640625" style="1" customWidth="1"/>
    <col min="12546" max="12546" width="31" style="1" customWidth="1"/>
    <col min="12547" max="12559" width="7.44140625" style="1" customWidth="1"/>
    <col min="12560" max="12800" width="8.88671875" style="1"/>
    <col min="12801" max="12801" width="3.6640625" style="1" customWidth="1"/>
    <col min="12802" max="12802" width="31" style="1" customWidth="1"/>
    <col min="12803" max="12815" width="7.44140625" style="1" customWidth="1"/>
    <col min="12816" max="13056" width="8.88671875" style="1"/>
    <col min="13057" max="13057" width="3.6640625" style="1" customWidth="1"/>
    <col min="13058" max="13058" width="31" style="1" customWidth="1"/>
    <col min="13059" max="13071" width="7.44140625" style="1" customWidth="1"/>
    <col min="13072" max="13312" width="8.88671875" style="1"/>
    <col min="13313" max="13313" width="3.6640625" style="1" customWidth="1"/>
    <col min="13314" max="13314" width="31" style="1" customWidth="1"/>
    <col min="13315" max="13327" width="7.44140625" style="1" customWidth="1"/>
    <col min="13328" max="13568" width="8.88671875" style="1"/>
    <col min="13569" max="13569" width="3.6640625" style="1" customWidth="1"/>
    <col min="13570" max="13570" width="31" style="1" customWidth="1"/>
    <col min="13571" max="13583" width="7.44140625" style="1" customWidth="1"/>
    <col min="13584" max="13824" width="8.88671875" style="1"/>
    <col min="13825" max="13825" width="3.6640625" style="1" customWidth="1"/>
    <col min="13826" max="13826" width="31" style="1" customWidth="1"/>
    <col min="13827" max="13839" width="7.44140625" style="1" customWidth="1"/>
    <col min="13840" max="14080" width="8.88671875" style="1"/>
    <col min="14081" max="14081" width="3.6640625" style="1" customWidth="1"/>
    <col min="14082" max="14082" width="31" style="1" customWidth="1"/>
    <col min="14083" max="14095" width="7.44140625" style="1" customWidth="1"/>
    <col min="14096" max="14336" width="8.88671875" style="1"/>
    <col min="14337" max="14337" width="3.6640625" style="1" customWidth="1"/>
    <col min="14338" max="14338" width="31" style="1" customWidth="1"/>
    <col min="14339" max="14351" width="7.44140625" style="1" customWidth="1"/>
    <col min="14352" max="14592" width="8.88671875" style="1"/>
    <col min="14593" max="14593" width="3.6640625" style="1" customWidth="1"/>
    <col min="14594" max="14594" width="31" style="1" customWidth="1"/>
    <col min="14595" max="14607" width="7.44140625" style="1" customWidth="1"/>
    <col min="14608" max="14848" width="8.88671875" style="1"/>
    <col min="14849" max="14849" width="3.6640625" style="1" customWidth="1"/>
    <col min="14850" max="14850" width="31" style="1" customWidth="1"/>
    <col min="14851" max="14863" width="7.44140625" style="1" customWidth="1"/>
    <col min="14864" max="15104" width="8.88671875" style="1"/>
    <col min="15105" max="15105" width="3.6640625" style="1" customWidth="1"/>
    <col min="15106" max="15106" width="31" style="1" customWidth="1"/>
    <col min="15107" max="15119" width="7.44140625" style="1" customWidth="1"/>
    <col min="15120" max="15360" width="8.88671875" style="1"/>
    <col min="15361" max="15361" width="3.6640625" style="1" customWidth="1"/>
    <col min="15362" max="15362" width="31" style="1" customWidth="1"/>
    <col min="15363" max="15375" width="7.44140625" style="1" customWidth="1"/>
    <col min="15376" max="15616" width="8.88671875" style="1"/>
    <col min="15617" max="15617" width="3.6640625" style="1" customWidth="1"/>
    <col min="15618" max="15618" width="31" style="1" customWidth="1"/>
    <col min="15619" max="15631" width="7.44140625" style="1" customWidth="1"/>
    <col min="15632" max="15872" width="8.88671875" style="1"/>
    <col min="15873" max="15873" width="3.6640625" style="1" customWidth="1"/>
    <col min="15874" max="15874" width="31" style="1" customWidth="1"/>
    <col min="15875" max="15887" width="7.44140625" style="1" customWidth="1"/>
    <col min="15888" max="16128" width="8.88671875" style="1"/>
    <col min="16129" max="16129" width="3.6640625" style="1" customWidth="1"/>
    <col min="16130" max="16130" width="31" style="1" customWidth="1"/>
    <col min="16131" max="16143" width="7.44140625" style="1" customWidth="1"/>
    <col min="16144" max="16384" width="8.88671875" style="1"/>
  </cols>
  <sheetData>
    <row r="1" spans="2:15">
      <c r="B1" s="1" t="s">
        <v>787</v>
      </c>
      <c r="O1" s="352" t="s">
        <v>306</v>
      </c>
    </row>
    <row r="2" spans="2:15" ht="19.95" customHeight="1">
      <c r="B2" s="353" t="s">
        <v>48</v>
      </c>
      <c r="C2" s="314">
        <v>4</v>
      </c>
      <c r="D2" s="314">
        <v>5</v>
      </c>
      <c r="E2" s="314">
        <v>6</v>
      </c>
      <c r="F2" s="314">
        <v>7</v>
      </c>
      <c r="G2" s="314">
        <v>8</v>
      </c>
      <c r="H2" s="314">
        <v>9</v>
      </c>
      <c r="I2" s="314">
        <v>10</v>
      </c>
      <c r="J2" s="314">
        <v>11</v>
      </c>
      <c r="K2" s="314">
        <v>12</v>
      </c>
      <c r="L2" s="314">
        <v>1</v>
      </c>
      <c r="M2" s="314">
        <v>2</v>
      </c>
      <c r="N2" s="314">
        <v>3</v>
      </c>
      <c r="O2" s="354" t="s">
        <v>0</v>
      </c>
    </row>
    <row r="3" spans="2:15" ht="39.6" customHeight="1">
      <c r="B3" s="319" t="s">
        <v>307</v>
      </c>
      <c r="C3" s="320"/>
      <c r="D3" s="112"/>
      <c r="E3" s="112"/>
      <c r="F3" s="112"/>
      <c r="G3" s="112"/>
      <c r="H3" s="112"/>
      <c r="I3" s="112"/>
      <c r="J3" s="112"/>
      <c r="K3" s="112"/>
      <c r="L3" s="112"/>
      <c r="M3" s="112"/>
      <c r="N3" s="112"/>
      <c r="O3" s="291"/>
    </row>
    <row r="4" spans="2:15" ht="39.6" customHeight="1">
      <c r="B4" s="319" t="s">
        <v>23</v>
      </c>
      <c r="C4" s="320"/>
      <c r="D4" s="112"/>
      <c r="E4" s="112"/>
      <c r="F4" s="112"/>
      <c r="G4" s="112"/>
      <c r="H4" s="112"/>
      <c r="I4" s="112"/>
      <c r="J4" s="112"/>
      <c r="K4" s="112"/>
      <c r="L4" s="112"/>
      <c r="M4" s="112"/>
      <c r="N4" s="112"/>
      <c r="O4" s="291"/>
    </row>
    <row r="5" spans="2:15" ht="39.6" customHeight="1">
      <c r="B5" s="328" t="s">
        <v>282</v>
      </c>
      <c r="C5" s="329"/>
      <c r="D5" s="329"/>
      <c r="E5" s="355"/>
      <c r="F5" s="329"/>
      <c r="G5" s="355"/>
      <c r="H5" s="329"/>
      <c r="I5" s="355"/>
      <c r="J5" s="355"/>
      <c r="K5" s="355"/>
      <c r="L5" s="329"/>
      <c r="M5" s="355"/>
      <c r="N5" s="329"/>
      <c r="O5" s="330"/>
    </row>
    <row r="6" spans="2:15" ht="39.6" customHeight="1">
      <c r="B6" s="321" t="s">
        <v>283</v>
      </c>
      <c r="C6" s="322"/>
      <c r="D6" s="322"/>
      <c r="E6" s="323"/>
      <c r="F6" s="322"/>
      <c r="G6" s="323"/>
      <c r="H6" s="322"/>
      <c r="I6" s="323"/>
      <c r="J6" s="323"/>
      <c r="K6" s="323"/>
      <c r="L6" s="322"/>
      <c r="M6" s="323"/>
      <c r="N6" s="322"/>
      <c r="O6" s="331"/>
    </row>
    <row r="7" spans="2:15" ht="39.6" customHeight="1">
      <c r="B7" s="356"/>
      <c r="C7" s="357"/>
      <c r="D7" s="357"/>
      <c r="E7" s="358"/>
      <c r="F7" s="357"/>
      <c r="G7" s="358"/>
      <c r="H7" s="357"/>
      <c r="I7" s="358"/>
      <c r="J7" s="358"/>
      <c r="K7" s="358"/>
      <c r="L7" s="357"/>
      <c r="M7" s="358"/>
      <c r="N7" s="357"/>
      <c r="O7" s="358"/>
    </row>
    <row r="8" spans="2:15">
      <c r="B8" s="91" t="s">
        <v>308</v>
      </c>
    </row>
    <row r="9" spans="2:15" ht="7.95" customHeight="1">
      <c r="B9" s="474" t="s">
        <v>285</v>
      </c>
      <c r="C9" s="476" t="s">
        <v>286</v>
      </c>
      <c r="D9" s="359"/>
      <c r="E9" s="476" t="s">
        <v>287</v>
      </c>
      <c r="F9" s="359"/>
      <c r="G9" s="485" t="s">
        <v>309</v>
      </c>
      <c r="I9" s="453" t="s">
        <v>289</v>
      </c>
      <c r="J9" s="453"/>
      <c r="K9" s="454" t="e">
        <f>ROUND(G16/E16,1)</f>
        <v>#DIV/0!</v>
      </c>
      <c r="L9" s="457" t="s">
        <v>788</v>
      </c>
      <c r="M9" s="457"/>
      <c r="N9" s="458"/>
    </row>
    <row r="10" spans="2:15" ht="20.399999999999999" customHeight="1">
      <c r="B10" s="475"/>
      <c r="C10" s="477"/>
      <c r="D10" s="335" t="s">
        <v>310</v>
      </c>
      <c r="E10" s="477"/>
      <c r="F10" s="335" t="s">
        <v>310</v>
      </c>
      <c r="G10" s="486"/>
      <c r="I10" s="453"/>
      <c r="J10" s="453"/>
      <c r="K10" s="455"/>
      <c r="L10" s="457"/>
      <c r="M10" s="457"/>
      <c r="N10" s="458"/>
    </row>
    <row r="11" spans="2:15" ht="13.2" customHeight="1">
      <c r="B11" s="337" t="s">
        <v>293</v>
      </c>
      <c r="C11" s="187"/>
      <c r="D11" s="338"/>
      <c r="E11" s="187"/>
      <c r="F11" s="338"/>
      <c r="G11" s="360">
        <f>E11*2</f>
        <v>0</v>
      </c>
      <c r="I11" s="453"/>
      <c r="J11" s="453"/>
      <c r="K11" s="456"/>
      <c r="L11" s="457"/>
      <c r="M11" s="457"/>
      <c r="N11" s="458"/>
    </row>
    <row r="12" spans="2:15" ht="13.2" customHeight="1">
      <c r="B12" s="337" t="s">
        <v>294</v>
      </c>
      <c r="C12" s="187"/>
      <c r="D12" s="338"/>
      <c r="E12" s="187"/>
      <c r="F12" s="338"/>
      <c r="G12" s="360">
        <f>E12*3</f>
        <v>0</v>
      </c>
      <c r="I12" s="459" t="s">
        <v>295</v>
      </c>
      <c r="J12" s="460"/>
      <c r="K12" s="460"/>
      <c r="L12" s="461"/>
      <c r="M12" s="465" t="e">
        <f>F16/E16</f>
        <v>#DIV/0!</v>
      </c>
      <c r="N12" s="466"/>
    </row>
    <row r="13" spans="2:15" ht="13.2" customHeight="1">
      <c r="B13" s="337" t="s">
        <v>296</v>
      </c>
      <c r="C13" s="187"/>
      <c r="D13" s="338"/>
      <c r="E13" s="187"/>
      <c r="F13" s="338"/>
      <c r="G13" s="360">
        <f>E13*4</f>
        <v>0</v>
      </c>
      <c r="I13" s="462"/>
      <c r="J13" s="463"/>
      <c r="K13" s="463"/>
      <c r="L13" s="464"/>
      <c r="M13" s="467"/>
      <c r="N13" s="468"/>
    </row>
    <row r="14" spans="2:15" ht="13.2" customHeight="1">
      <c r="B14" s="337" t="s">
        <v>297</v>
      </c>
      <c r="C14" s="483"/>
      <c r="D14" s="484"/>
      <c r="E14" s="483"/>
      <c r="F14" s="484"/>
      <c r="G14" s="360">
        <f>E14*5</f>
        <v>0</v>
      </c>
    </row>
    <row r="15" spans="2:15">
      <c r="B15" s="343" t="s">
        <v>298</v>
      </c>
      <c r="C15" s="480"/>
      <c r="D15" s="481"/>
      <c r="E15" s="480"/>
      <c r="F15" s="481"/>
      <c r="G15" s="361">
        <f>E15*6</f>
        <v>0</v>
      </c>
    </row>
    <row r="16" spans="2:15">
      <c r="B16" s="345" t="s">
        <v>299</v>
      </c>
      <c r="C16" s="346">
        <f>C11+C12+C13+C14+C15</f>
        <v>0</v>
      </c>
      <c r="D16" s="347">
        <f>D11+D12+D13+C14+C15</f>
        <v>0</v>
      </c>
      <c r="E16" s="346">
        <f>E11+E12+E13+E14+E15</f>
        <v>0</v>
      </c>
      <c r="F16" s="347">
        <f>F11+F12+F13+E14+E15</f>
        <v>0</v>
      </c>
      <c r="G16" s="348">
        <f>SUM(G11:G15)</f>
        <v>0</v>
      </c>
    </row>
    <row r="18" spans="1:15">
      <c r="A18" s="1" t="s">
        <v>300</v>
      </c>
      <c r="B18" s="1" t="s">
        <v>311</v>
      </c>
    </row>
    <row r="19" spans="1:15">
      <c r="A19" s="1" t="s">
        <v>302</v>
      </c>
      <c r="B19" s="1" t="s">
        <v>303</v>
      </c>
    </row>
    <row r="20" spans="1:15">
      <c r="A20" s="1" t="s">
        <v>304</v>
      </c>
      <c r="B20" s="1" t="s">
        <v>305</v>
      </c>
    </row>
    <row r="21" spans="1:15">
      <c r="A21" s="1" t="s">
        <v>312</v>
      </c>
      <c r="B21" s="482" t="s">
        <v>313</v>
      </c>
      <c r="C21" s="482"/>
      <c r="D21" s="482"/>
      <c r="E21" s="482"/>
      <c r="F21" s="482"/>
      <c r="G21" s="482"/>
      <c r="H21" s="482"/>
      <c r="I21" s="482"/>
      <c r="J21" s="482"/>
      <c r="K21" s="482"/>
      <c r="L21" s="482"/>
      <c r="M21" s="482"/>
      <c r="N21" s="482"/>
      <c r="O21" s="482"/>
    </row>
    <row r="22" spans="1:15">
      <c r="B22" s="482"/>
      <c r="C22" s="482"/>
      <c r="D22" s="482"/>
      <c r="E22" s="482"/>
      <c r="F22" s="482"/>
      <c r="G22" s="482"/>
      <c r="H22" s="482"/>
      <c r="I22" s="482"/>
      <c r="J22" s="482"/>
      <c r="K22" s="482"/>
      <c r="L22" s="482"/>
      <c r="M22" s="482"/>
      <c r="N22" s="482"/>
      <c r="O22" s="482"/>
    </row>
  </sheetData>
  <mergeCells count="15">
    <mergeCell ref="C15:D15"/>
    <mergeCell ref="E15:F15"/>
    <mergeCell ref="B21:O22"/>
    <mergeCell ref="L9:M11"/>
    <mergeCell ref="N9:N11"/>
    <mergeCell ref="I12:L13"/>
    <mergeCell ref="M12:N13"/>
    <mergeCell ref="C14:D14"/>
    <mergeCell ref="E14:F14"/>
    <mergeCell ref="B9:B10"/>
    <mergeCell ref="C9:C10"/>
    <mergeCell ref="E9:E10"/>
    <mergeCell ref="G9:G10"/>
    <mergeCell ref="I9:J11"/>
    <mergeCell ref="K9:K11"/>
  </mergeCells>
  <phoneticPr fontId="2"/>
  <pageMargins left="0.75" right="0.75" top="1" bottom="1" header="0.51200000000000001"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view="pageBreakPreview" zoomScaleNormal="100" zoomScaleSheetLayoutView="100" workbookViewId="0">
      <selection activeCell="A2" sqref="A2"/>
    </sheetView>
  </sheetViews>
  <sheetFormatPr defaultRowHeight="12.6"/>
  <cols>
    <col min="1" max="1" width="4.44140625" style="1" customWidth="1"/>
    <col min="2" max="2" width="31" style="1" customWidth="1"/>
    <col min="3" max="15" width="7.109375" style="1" customWidth="1"/>
    <col min="16" max="256" width="8.88671875" style="1"/>
    <col min="257" max="257" width="4.44140625" style="1" customWidth="1"/>
    <col min="258" max="258" width="31" style="1" customWidth="1"/>
    <col min="259" max="271" width="7.109375" style="1" customWidth="1"/>
    <col min="272" max="512" width="8.88671875" style="1"/>
    <col min="513" max="513" width="4.44140625" style="1" customWidth="1"/>
    <col min="514" max="514" width="31" style="1" customWidth="1"/>
    <col min="515" max="527" width="7.109375" style="1" customWidth="1"/>
    <col min="528" max="768" width="8.88671875" style="1"/>
    <col min="769" max="769" width="4.44140625" style="1" customWidth="1"/>
    <col min="770" max="770" width="31" style="1" customWidth="1"/>
    <col min="771" max="783" width="7.109375" style="1" customWidth="1"/>
    <col min="784" max="1024" width="8.88671875" style="1"/>
    <col min="1025" max="1025" width="4.44140625" style="1" customWidth="1"/>
    <col min="1026" max="1026" width="31" style="1" customWidth="1"/>
    <col min="1027" max="1039" width="7.109375" style="1" customWidth="1"/>
    <col min="1040" max="1280" width="8.88671875" style="1"/>
    <col min="1281" max="1281" width="4.44140625" style="1" customWidth="1"/>
    <col min="1282" max="1282" width="31" style="1" customWidth="1"/>
    <col min="1283" max="1295" width="7.109375" style="1" customWidth="1"/>
    <col min="1296" max="1536" width="8.88671875" style="1"/>
    <col min="1537" max="1537" width="4.44140625" style="1" customWidth="1"/>
    <col min="1538" max="1538" width="31" style="1" customWidth="1"/>
    <col min="1539" max="1551" width="7.109375" style="1" customWidth="1"/>
    <col min="1552" max="1792" width="8.88671875" style="1"/>
    <col min="1793" max="1793" width="4.44140625" style="1" customWidth="1"/>
    <col min="1794" max="1794" width="31" style="1" customWidth="1"/>
    <col min="1795" max="1807" width="7.109375" style="1" customWidth="1"/>
    <col min="1808" max="2048" width="8.88671875" style="1"/>
    <col min="2049" max="2049" width="4.44140625" style="1" customWidth="1"/>
    <col min="2050" max="2050" width="31" style="1" customWidth="1"/>
    <col min="2051" max="2063" width="7.109375" style="1" customWidth="1"/>
    <col min="2064" max="2304" width="8.88671875" style="1"/>
    <col min="2305" max="2305" width="4.44140625" style="1" customWidth="1"/>
    <col min="2306" max="2306" width="31" style="1" customWidth="1"/>
    <col min="2307" max="2319" width="7.109375" style="1" customWidth="1"/>
    <col min="2320" max="2560" width="8.88671875" style="1"/>
    <col min="2561" max="2561" width="4.44140625" style="1" customWidth="1"/>
    <col min="2562" max="2562" width="31" style="1" customWidth="1"/>
    <col min="2563" max="2575" width="7.109375" style="1" customWidth="1"/>
    <col min="2576" max="2816" width="8.88671875" style="1"/>
    <col min="2817" max="2817" width="4.44140625" style="1" customWidth="1"/>
    <col min="2818" max="2818" width="31" style="1" customWidth="1"/>
    <col min="2819" max="2831" width="7.109375" style="1" customWidth="1"/>
    <col min="2832" max="3072" width="8.88671875" style="1"/>
    <col min="3073" max="3073" width="4.44140625" style="1" customWidth="1"/>
    <col min="3074" max="3074" width="31" style="1" customWidth="1"/>
    <col min="3075" max="3087" width="7.109375" style="1" customWidth="1"/>
    <col min="3088" max="3328" width="8.88671875" style="1"/>
    <col min="3329" max="3329" width="4.44140625" style="1" customWidth="1"/>
    <col min="3330" max="3330" width="31" style="1" customWidth="1"/>
    <col min="3331" max="3343" width="7.109375" style="1" customWidth="1"/>
    <col min="3344" max="3584" width="8.88671875" style="1"/>
    <col min="3585" max="3585" width="4.44140625" style="1" customWidth="1"/>
    <col min="3586" max="3586" width="31" style="1" customWidth="1"/>
    <col min="3587" max="3599" width="7.109375" style="1" customWidth="1"/>
    <col min="3600" max="3840" width="8.88671875" style="1"/>
    <col min="3841" max="3841" width="4.44140625" style="1" customWidth="1"/>
    <col min="3842" max="3842" width="31" style="1" customWidth="1"/>
    <col min="3843" max="3855" width="7.109375" style="1" customWidth="1"/>
    <col min="3856" max="4096" width="8.88671875" style="1"/>
    <col min="4097" max="4097" width="4.44140625" style="1" customWidth="1"/>
    <col min="4098" max="4098" width="31" style="1" customWidth="1"/>
    <col min="4099" max="4111" width="7.109375" style="1" customWidth="1"/>
    <col min="4112" max="4352" width="8.88671875" style="1"/>
    <col min="4353" max="4353" width="4.44140625" style="1" customWidth="1"/>
    <col min="4354" max="4354" width="31" style="1" customWidth="1"/>
    <col min="4355" max="4367" width="7.109375" style="1" customWidth="1"/>
    <col min="4368" max="4608" width="8.88671875" style="1"/>
    <col min="4609" max="4609" width="4.44140625" style="1" customWidth="1"/>
    <col min="4610" max="4610" width="31" style="1" customWidth="1"/>
    <col min="4611" max="4623" width="7.109375" style="1" customWidth="1"/>
    <col min="4624" max="4864" width="8.88671875" style="1"/>
    <col min="4865" max="4865" width="4.44140625" style="1" customWidth="1"/>
    <col min="4866" max="4866" width="31" style="1" customWidth="1"/>
    <col min="4867" max="4879" width="7.109375" style="1" customWidth="1"/>
    <col min="4880" max="5120" width="8.88671875" style="1"/>
    <col min="5121" max="5121" width="4.44140625" style="1" customWidth="1"/>
    <col min="5122" max="5122" width="31" style="1" customWidth="1"/>
    <col min="5123" max="5135" width="7.109375" style="1" customWidth="1"/>
    <col min="5136" max="5376" width="8.88671875" style="1"/>
    <col min="5377" max="5377" width="4.44140625" style="1" customWidth="1"/>
    <col min="5378" max="5378" width="31" style="1" customWidth="1"/>
    <col min="5379" max="5391" width="7.109375" style="1" customWidth="1"/>
    <col min="5392" max="5632" width="8.88671875" style="1"/>
    <col min="5633" max="5633" width="4.44140625" style="1" customWidth="1"/>
    <col min="5634" max="5634" width="31" style="1" customWidth="1"/>
    <col min="5635" max="5647" width="7.109375" style="1" customWidth="1"/>
    <col min="5648" max="5888" width="8.88671875" style="1"/>
    <col min="5889" max="5889" width="4.44140625" style="1" customWidth="1"/>
    <col min="5890" max="5890" width="31" style="1" customWidth="1"/>
    <col min="5891" max="5903" width="7.109375" style="1" customWidth="1"/>
    <col min="5904" max="6144" width="8.88671875" style="1"/>
    <col min="6145" max="6145" width="4.44140625" style="1" customWidth="1"/>
    <col min="6146" max="6146" width="31" style="1" customWidth="1"/>
    <col min="6147" max="6159" width="7.109375" style="1" customWidth="1"/>
    <col min="6160" max="6400" width="8.88671875" style="1"/>
    <col min="6401" max="6401" width="4.44140625" style="1" customWidth="1"/>
    <col min="6402" max="6402" width="31" style="1" customWidth="1"/>
    <col min="6403" max="6415" width="7.109375" style="1" customWidth="1"/>
    <col min="6416" max="6656" width="8.88671875" style="1"/>
    <col min="6657" max="6657" width="4.44140625" style="1" customWidth="1"/>
    <col min="6658" max="6658" width="31" style="1" customWidth="1"/>
    <col min="6659" max="6671" width="7.109375" style="1" customWidth="1"/>
    <col min="6672" max="6912" width="8.88671875" style="1"/>
    <col min="6913" max="6913" width="4.44140625" style="1" customWidth="1"/>
    <col min="6914" max="6914" width="31" style="1" customWidth="1"/>
    <col min="6915" max="6927" width="7.109375" style="1" customWidth="1"/>
    <col min="6928" max="7168" width="8.88671875" style="1"/>
    <col min="7169" max="7169" width="4.44140625" style="1" customWidth="1"/>
    <col min="7170" max="7170" width="31" style="1" customWidth="1"/>
    <col min="7171" max="7183" width="7.109375" style="1" customWidth="1"/>
    <col min="7184" max="7424" width="8.88671875" style="1"/>
    <col min="7425" max="7425" width="4.44140625" style="1" customWidth="1"/>
    <col min="7426" max="7426" width="31" style="1" customWidth="1"/>
    <col min="7427" max="7439" width="7.109375" style="1" customWidth="1"/>
    <col min="7440" max="7680" width="8.88671875" style="1"/>
    <col min="7681" max="7681" width="4.44140625" style="1" customWidth="1"/>
    <col min="7682" max="7682" width="31" style="1" customWidth="1"/>
    <col min="7683" max="7695" width="7.109375" style="1" customWidth="1"/>
    <col min="7696" max="7936" width="8.88671875" style="1"/>
    <col min="7937" max="7937" width="4.44140625" style="1" customWidth="1"/>
    <col min="7938" max="7938" width="31" style="1" customWidth="1"/>
    <col min="7939" max="7951" width="7.109375" style="1" customWidth="1"/>
    <col min="7952" max="8192" width="8.88671875" style="1"/>
    <col min="8193" max="8193" width="4.44140625" style="1" customWidth="1"/>
    <col min="8194" max="8194" width="31" style="1" customWidth="1"/>
    <col min="8195" max="8207" width="7.109375" style="1" customWidth="1"/>
    <col min="8208" max="8448" width="8.88671875" style="1"/>
    <col min="8449" max="8449" width="4.44140625" style="1" customWidth="1"/>
    <col min="8450" max="8450" width="31" style="1" customWidth="1"/>
    <col min="8451" max="8463" width="7.109375" style="1" customWidth="1"/>
    <col min="8464" max="8704" width="8.88671875" style="1"/>
    <col min="8705" max="8705" width="4.44140625" style="1" customWidth="1"/>
    <col min="8706" max="8706" width="31" style="1" customWidth="1"/>
    <col min="8707" max="8719" width="7.109375" style="1" customWidth="1"/>
    <col min="8720" max="8960" width="8.88671875" style="1"/>
    <col min="8961" max="8961" width="4.44140625" style="1" customWidth="1"/>
    <col min="8962" max="8962" width="31" style="1" customWidth="1"/>
    <col min="8963" max="8975" width="7.109375" style="1" customWidth="1"/>
    <col min="8976" max="9216" width="8.88671875" style="1"/>
    <col min="9217" max="9217" width="4.44140625" style="1" customWidth="1"/>
    <col min="9218" max="9218" width="31" style="1" customWidth="1"/>
    <col min="9219" max="9231" width="7.109375" style="1" customWidth="1"/>
    <col min="9232" max="9472" width="8.88671875" style="1"/>
    <col min="9473" max="9473" width="4.44140625" style="1" customWidth="1"/>
    <col min="9474" max="9474" width="31" style="1" customWidth="1"/>
    <col min="9475" max="9487" width="7.109375" style="1" customWidth="1"/>
    <col min="9488" max="9728" width="8.88671875" style="1"/>
    <col min="9729" max="9729" width="4.44140625" style="1" customWidth="1"/>
    <col min="9730" max="9730" width="31" style="1" customWidth="1"/>
    <col min="9731" max="9743" width="7.109375" style="1" customWidth="1"/>
    <col min="9744" max="9984" width="8.88671875" style="1"/>
    <col min="9985" max="9985" width="4.44140625" style="1" customWidth="1"/>
    <col min="9986" max="9986" width="31" style="1" customWidth="1"/>
    <col min="9987" max="9999" width="7.109375" style="1" customWidth="1"/>
    <col min="10000" max="10240" width="8.88671875" style="1"/>
    <col min="10241" max="10241" width="4.44140625" style="1" customWidth="1"/>
    <col min="10242" max="10242" width="31" style="1" customWidth="1"/>
    <col min="10243" max="10255" width="7.109375" style="1" customWidth="1"/>
    <col min="10256" max="10496" width="8.88671875" style="1"/>
    <col min="10497" max="10497" width="4.44140625" style="1" customWidth="1"/>
    <col min="10498" max="10498" width="31" style="1" customWidth="1"/>
    <col min="10499" max="10511" width="7.109375" style="1" customWidth="1"/>
    <col min="10512" max="10752" width="8.88671875" style="1"/>
    <col min="10753" max="10753" width="4.44140625" style="1" customWidth="1"/>
    <col min="10754" max="10754" width="31" style="1" customWidth="1"/>
    <col min="10755" max="10767" width="7.109375" style="1" customWidth="1"/>
    <col min="10768" max="11008" width="8.88671875" style="1"/>
    <col min="11009" max="11009" width="4.44140625" style="1" customWidth="1"/>
    <col min="11010" max="11010" width="31" style="1" customWidth="1"/>
    <col min="11011" max="11023" width="7.109375" style="1" customWidth="1"/>
    <col min="11024" max="11264" width="8.88671875" style="1"/>
    <col min="11265" max="11265" width="4.44140625" style="1" customWidth="1"/>
    <col min="11266" max="11266" width="31" style="1" customWidth="1"/>
    <col min="11267" max="11279" width="7.109375" style="1" customWidth="1"/>
    <col min="11280" max="11520" width="8.88671875" style="1"/>
    <col min="11521" max="11521" width="4.44140625" style="1" customWidth="1"/>
    <col min="11522" max="11522" width="31" style="1" customWidth="1"/>
    <col min="11523" max="11535" width="7.109375" style="1" customWidth="1"/>
    <col min="11536" max="11776" width="8.88671875" style="1"/>
    <col min="11777" max="11777" width="4.44140625" style="1" customWidth="1"/>
    <col min="11778" max="11778" width="31" style="1" customWidth="1"/>
    <col min="11779" max="11791" width="7.109375" style="1" customWidth="1"/>
    <col min="11792" max="12032" width="8.88671875" style="1"/>
    <col min="12033" max="12033" width="4.44140625" style="1" customWidth="1"/>
    <col min="12034" max="12034" width="31" style="1" customWidth="1"/>
    <col min="12035" max="12047" width="7.109375" style="1" customWidth="1"/>
    <col min="12048" max="12288" width="8.88671875" style="1"/>
    <col min="12289" max="12289" width="4.44140625" style="1" customWidth="1"/>
    <col min="12290" max="12290" width="31" style="1" customWidth="1"/>
    <col min="12291" max="12303" width="7.109375" style="1" customWidth="1"/>
    <col min="12304" max="12544" width="8.88671875" style="1"/>
    <col min="12545" max="12545" width="4.44140625" style="1" customWidth="1"/>
    <col min="12546" max="12546" width="31" style="1" customWidth="1"/>
    <col min="12547" max="12559" width="7.109375" style="1" customWidth="1"/>
    <col min="12560" max="12800" width="8.88671875" style="1"/>
    <col min="12801" max="12801" width="4.44140625" style="1" customWidth="1"/>
    <col min="12802" max="12802" width="31" style="1" customWidth="1"/>
    <col min="12803" max="12815" width="7.109375" style="1" customWidth="1"/>
    <col min="12816" max="13056" width="8.88671875" style="1"/>
    <col min="13057" max="13057" width="4.44140625" style="1" customWidth="1"/>
    <col min="13058" max="13058" width="31" style="1" customWidth="1"/>
    <col min="13059" max="13071" width="7.109375" style="1" customWidth="1"/>
    <col min="13072" max="13312" width="8.88671875" style="1"/>
    <col min="13313" max="13313" width="4.44140625" style="1" customWidth="1"/>
    <col min="13314" max="13314" width="31" style="1" customWidth="1"/>
    <col min="13315" max="13327" width="7.109375" style="1" customWidth="1"/>
    <col min="13328" max="13568" width="8.88671875" style="1"/>
    <col min="13569" max="13569" width="4.44140625" style="1" customWidth="1"/>
    <col min="13570" max="13570" width="31" style="1" customWidth="1"/>
    <col min="13571" max="13583" width="7.109375" style="1" customWidth="1"/>
    <col min="13584" max="13824" width="8.88671875" style="1"/>
    <col min="13825" max="13825" width="4.44140625" style="1" customWidth="1"/>
    <col min="13826" max="13826" width="31" style="1" customWidth="1"/>
    <col min="13827" max="13839" width="7.109375" style="1" customWidth="1"/>
    <col min="13840" max="14080" width="8.88671875" style="1"/>
    <col min="14081" max="14081" width="4.44140625" style="1" customWidth="1"/>
    <col min="14082" max="14082" width="31" style="1" customWidth="1"/>
    <col min="14083" max="14095" width="7.109375" style="1" customWidth="1"/>
    <col min="14096" max="14336" width="8.88671875" style="1"/>
    <col min="14337" max="14337" width="4.44140625" style="1" customWidth="1"/>
    <col min="14338" max="14338" width="31" style="1" customWidth="1"/>
    <col min="14339" max="14351" width="7.109375" style="1" customWidth="1"/>
    <col min="14352" max="14592" width="8.88671875" style="1"/>
    <col min="14593" max="14593" width="4.44140625" style="1" customWidth="1"/>
    <col min="14594" max="14594" width="31" style="1" customWidth="1"/>
    <col min="14595" max="14607" width="7.109375" style="1" customWidth="1"/>
    <col min="14608" max="14848" width="8.88671875" style="1"/>
    <col min="14849" max="14849" width="4.44140625" style="1" customWidth="1"/>
    <col min="14850" max="14850" width="31" style="1" customWidth="1"/>
    <col min="14851" max="14863" width="7.109375" style="1" customWidth="1"/>
    <col min="14864" max="15104" width="8.88671875" style="1"/>
    <col min="15105" max="15105" width="4.44140625" style="1" customWidth="1"/>
    <col min="15106" max="15106" width="31" style="1" customWidth="1"/>
    <col min="15107" max="15119" width="7.109375" style="1" customWidth="1"/>
    <col min="15120" max="15360" width="8.88671875" style="1"/>
    <col min="15361" max="15361" width="4.44140625" style="1" customWidth="1"/>
    <col min="15362" max="15362" width="31" style="1" customWidth="1"/>
    <col min="15363" max="15375" width="7.109375" style="1" customWidth="1"/>
    <col min="15376" max="15616" width="8.88671875" style="1"/>
    <col min="15617" max="15617" width="4.44140625" style="1" customWidth="1"/>
    <col min="15618" max="15618" width="31" style="1" customWidth="1"/>
    <col min="15619" max="15631" width="7.109375" style="1" customWidth="1"/>
    <col min="15632" max="15872" width="8.88671875" style="1"/>
    <col min="15873" max="15873" width="4.44140625" style="1" customWidth="1"/>
    <col min="15874" max="15874" width="31" style="1" customWidth="1"/>
    <col min="15875" max="15887" width="7.109375" style="1" customWidth="1"/>
    <col min="15888" max="16128" width="8.88671875" style="1"/>
    <col min="16129" max="16129" width="4.44140625" style="1" customWidth="1"/>
    <col min="16130" max="16130" width="31" style="1" customWidth="1"/>
    <col min="16131" max="16143" width="7.109375" style="1" customWidth="1"/>
    <col min="16144" max="16384" width="8.88671875" style="1"/>
  </cols>
  <sheetData>
    <row r="1" spans="1:16" ht="13.8">
      <c r="A1" s="13"/>
    </row>
    <row r="2" spans="1:16">
      <c r="A2" s="1" t="s">
        <v>336</v>
      </c>
    </row>
    <row r="3" spans="1:16">
      <c r="A3" s="1" t="s">
        <v>278</v>
      </c>
    </row>
    <row r="4" spans="1:16" ht="19.95" customHeight="1">
      <c r="A4" s="312"/>
      <c r="B4" s="313" t="s">
        <v>48</v>
      </c>
      <c r="C4" s="314">
        <v>4</v>
      </c>
      <c r="D4" s="315">
        <v>5</v>
      </c>
      <c r="E4" s="315">
        <v>6</v>
      </c>
      <c r="F4" s="315">
        <v>7</v>
      </c>
      <c r="G4" s="315">
        <v>8</v>
      </c>
      <c r="H4" s="315">
        <v>9</v>
      </c>
      <c r="I4" s="315">
        <v>10</v>
      </c>
      <c r="J4" s="315">
        <v>11</v>
      </c>
      <c r="K4" s="315">
        <v>12</v>
      </c>
      <c r="L4" s="315">
        <v>1</v>
      </c>
      <c r="M4" s="315">
        <v>2</v>
      </c>
      <c r="N4" s="315">
        <v>3</v>
      </c>
      <c r="O4" s="316" t="s">
        <v>0</v>
      </c>
    </row>
    <row r="5" spans="1:16" ht="33" customHeight="1">
      <c r="A5" s="471" t="s">
        <v>279</v>
      </c>
      <c r="B5" s="317" t="s">
        <v>280</v>
      </c>
      <c r="C5" s="318"/>
      <c r="D5" s="110"/>
      <c r="E5" s="110"/>
      <c r="F5" s="110"/>
      <c r="G5" s="110"/>
      <c r="H5" s="110"/>
      <c r="I5" s="110"/>
      <c r="J5" s="110"/>
      <c r="K5" s="110"/>
      <c r="L5" s="110"/>
      <c r="M5" s="110"/>
      <c r="N5" s="110"/>
      <c r="O5" s="287"/>
    </row>
    <row r="6" spans="1:16" ht="33" customHeight="1">
      <c r="A6" s="472"/>
      <c r="B6" s="319" t="s">
        <v>281</v>
      </c>
      <c r="C6" s="320"/>
      <c r="D6" s="112"/>
      <c r="E6" s="112"/>
      <c r="F6" s="112"/>
      <c r="G6" s="112"/>
      <c r="H6" s="112"/>
      <c r="I6" s="112"/>
      <c r="J6" s="112"/>
      <c r="K6" s="112"/>
      <c r="L6" s="112"/>
      <c r="M6" s="112"/>
      <c r="N6" s="112"/>
      <c r="O6" s="291"/>
    </row>
    <row r="7" spans="1:16" ht="33" customHeight="1">
      <c r="A7" s="473"/>
      <c r="B7" s="321" t="s">
        <v>282</v>
      </c>
      <c r="C7" s="322"/>
      <c r="D7" s="322"/>
      <c r="E7" s="323"/>
      <c r="F7" s="322"/>
      <c r="G7" s="323"/>
      <c r="H7" s="322"/>
      <c r="I7" s="323"/>
      <c r="J7" s="323"/>
      <c r="K7" s="323"/>
      <c r="L7" s="322"/>
      <c r="M7" s="323"/>
      <c r="N7" s="322"/>
      <c r="O7" s="324"/>
    </row>
    <row r="8" spans="1:16" ht="33" customHeight="1">
      <c r="A8" s="472" t="s">
        <v>275</v>
      </c>
      <c r="B8" s="317" t="s">
        <v>280</v>
      </c>
      <c r="C8" s="325"/>
      <c r="D8" s="326"/>
      <c r="E8" s="326"/>
      <c r="F8" s="326"/>
      <c r="G8" s="326"/>
      <c r="H8" s="326"/>
      <c r="I8" s="326"/>
      <c r="J8" s="326"/>
      <c r="K8" s="326"/>
      <c r="L8" s="326"/>
      <c r="M8" s="326"/>
      <c r="N8" s="326"/>
      <c r="O8" s="327"/>
    </row>
    <row r="9" spans="1:16" ht="33" customHeight="1">
      <c r="A9" s="472"/>
      <c r="B9" s="319" t="s">
        <v>281</v>
      </c>
      <c r="C9" s="320"/>
      <c r="D9" s="112"/>
      <c r="E9" s="112"/>
      <c r="F9" s="112"/>
      <c r="G9" s="112"/>
      <c r="H9" s="112"/>
      <c r="I9" s="112"/>
      <c r="J9" s="112"/>
      <c r="K9" s="112"/>
      <c r="L9" s="112"/>
      <c r="M9" s="112"/>
      <c r="N9" s="112"/>
      <c r="O9" s="291"/>
    </row>
    <row r="10" spans="1:16" ht="33" customHeight="1">
      <c r="A10" s="472"/>
      <c r="B10" s="328" t="s">
        <v>282</v>
      </c>
      <c r="C10" s="329"/>
      <c r="D10" s="329"/>
      <c r="E10" s="112"/>
      <c r="F10" s="112"/>
      <c r="G10" s="112"/>
      <c r="H10" s="112"/>
      <c r="I10" s="112"/>
      <c r="J10" s="112"/>
      <c r="K10" s="112"/>
      <c r="L10" s="112"/>
      <c r="M10" s="112"/>
      <c r="N10" s="112"/>
      <c r="O10" s="330"/>
    </row>
    <row r="11" spans="1:16" ht="33" customHeight="1">
      <c r="A11" s="473"/>
      <c r="B11" s="321" t="s">
        <v>283</v>
      </c>
      <c r="C11" s="322"/>
      <c r="D11" s="322"/>
      <c r="E11" s="323"/>
      <c r="F11" s="322"/>
      <c r="G11" s="323"/>
      <c r="H11" s="322"/>
      <c r="I11" s="323"/>
      <c r="J11" s="323"/>
      <c r="K11" s="323"/>
      <c r="L11" s="322"/>
      <c r="M11" s="323"/>
      <c r="N11" s="322"/>
      <c r="O11" s="331"/>
    </row>
    <row r="12" spans="1:16" ht="12.6" customHeight="1">
      <c r="B12" s="91"/>
    </row>
    <row r="13" spans="1:16">
      <c r="B13" s="91" t="s">
        <v>284</v>
      </c>
    </row>
    <row r="14" spans="1:16" ht="7.95" customHeight="1">
      <c r="B14" s="474" t="s">
        <v>285</v>
      </c>
      <c r="C14" s="476" t="s">
        <v>286</v>
      </c>
      <c r="D14" s="332"/>
      <c r="E14" s="333"/>
      <c r="F14" s="478" t="s">
        <v>287</v>
      </c>
      <c r="G14" s="332"/>
      <c r="H14" s="334"/>
      <c r="I14" s="469" t="s">
        <v>288</v>
      </c>
      <c r="K14" s="453" t="s">
        <v>289</v>
      </c>
      <c r="L14" s="453"/>
      <c r="M14" s="454" t="e">
        <f>ROUND(I21/F21,1)</f>
        <v>#DIV/0!</v>
      </c>
      <c r="N14" s="457" t="s">
        <v>290</v>
      </c>
      <c r="O14" s="457"/>
      <c r="P14" s="458"/>
    </row>
    <row r="15" spans="1:16" ht="67.2">
      <c r="B15" s="475"/>
      <c r="C15" s="477"/>
      <c r="D15" s="335" t="s">
        <v>291</v>
      </c>
      <c r="E15" s="336" t="s">
        <v>292</v>
      </c>
      <c r="F15" s="479"/>
      <c r="G15" s="335" t="s">
        <v>291</v>
      </c>
      <c r="H15" s="336" t="s">
        <v>292</v>
      </c>
      <c r="I15" s="470"/>
      <c r="K15" s="453"/>
      <c r="L15" s="453"/>
      <c r="M15" s="455"/>
      <c r="N15" s="457"/>
      <c r="O15" s="457"/>
      <c r="P15" s="458"/>
    </row>
    <row r="16" spans="1:16" ht="13.2" customHeight="1">
      <c r="B16" s="337" t="s">
        <v>293</v>
      </c>
      <c r="C16" s="187"/>
      <c r="D16" s="338"/>
      <c r="E16" s="339"/>
      <c r="F16" s="340"/>
      <c r="G16" s="338"/>
      <c r="H16" s="339"/>
      <c r="I16" s="341">
        <f>F16*2</f>
        <v>0</v>
      </c>
      <c r="K16" s="453"/>
      <c r="L16" s="453"/>
      <c r="M16" s="456"/>
      <c r="N16" s="457"/>
      <c r="O16" s="457"/>
      <c r="P16" s="458"/>
    </row>
    <row r="17" spans="1:16" ht="13.2" customHeight="1">
      <c r="B17" s="337" t="s">
        <v>294</v>
      </c>
      <c r="C17" s="187"/>
      <c r="D17" s="338"/>
      <c r="E17" s="339"/>
      <c r="F17" s="340"/>
      <c r="G17" s="338"/>
      <c r="H17" s="339"/>
      <c r="I17" s="341">
        <f>F17*3</f>
        <v>0</v>
      </c>
      <c r="K17" s="459" t="s">
        <v>295</v>
      </c>
      <c r="L17" s="460"/>
      <c r="M17" s="460"/>
      <c r="N17" s="461"/>
      <c r="O17" s="465" t="e">
        <f>G21/F21</f>
        <v>#DIV/0!</v>
      </c>
      <c r="P17" s="466"/>
    </row>
    <row r="18" spans="1:16" ht="13.2" customHeight="1">
      <c r="B18" s="337" t="s">
        <v>296</v>
      </c>
      <c r="C18" s="187"/>
      <c r="D18" s="338"/>
      <c r="E18" s="339"/>
      <c r="F18" s="340"/>
      <c r="G18" s="187"/>
      <c r="H18" s="342"/>
      <c r="I18" s="341">
        <f>F18*4</f>
        <v>0</v>
      </c>
      <c r="K18" s="462"/>
      <c r="L18" s="463"/>
      <c r="M18" s="463"/>
      <c r="N18" s="464"/>
      <c r="O18" s="467"/>
      <c r="P18" s="468"/>
    </row>
    <row r="19" spans="1:16" ht="13.2" customHeight="1">
      <c r="B19" s="337" t="s">
        <v>297</v>
      </c>
      <c r="C19" s="187"/>
      <c r="D19" s="338"/>
      <c r="E19" s="339"/>
      <c r="F19" s="340"/>
      <c r="G19" s="187"/>
      <c r="H19" s="341"/>
      <c r="I19" s="341">
        <f>F19*5</f>
        <v>0</v>
      </c>
    </row>
    <row r="20" spans="1:16">
      <c r="B20" s="343" t="s">
        <v>298</v>
      </c>
      <c r="C20" s="187"/>
      <c r="D20" s="338"/>
      <c r="E20" s="339"/>
      <c r="F20" s="340"/>
      <c r="G20" s="193"/>
      <c r="H20" s="344"/>
      <c r="I20" s="344">
        <f>F20*6</f>
        <v>0</v>
      </c>
    </row>
    <row r="21" spans="1:16">
      <c r="B21" s="345" t="s">
        <v>299</v>
      </c>
      <c r="C21" s="346">
        <f>C16+C17+C18+C19+C20</f>
        <v>0</v>
      </c>
      <c r="D21" s="347">
        <f>D16+D17+D18+C19+C20</f>
        <v>0</v>
      </c>
      <c r="E21" s="348">
        <f>E16+E17+E18+D19+D20</f>
        <v>0</v>
      </c>
      <c r="F21" s="349">
        <f>F16+F17+F18+F19+F20</f>
        <v>0</v>
      </c>
      <c r="G21" s="350">
        <f>G16+G17+G18+F19+F20</f>
        <v>0</v>
      </c>
      <c r="H21" s="351">
        <f>H16+H17+H18+G19+G20</f>
        <v>0</v>
      </c>
      <c r="I21" s="351">
        <f>SUM(I16:I20)</f>
        <v>0</v>
      </c>
    </row>
    <row r="23" spans="1:16">
      <c r="A23" s="1" t="s">
        <v>300</v>
      </c>
      <c r="B23" s="1" t="s">
        <v>301</v>
      </c>
    </row>
    <row r="24" spans="1:16">
      <c r="A24" s="1" t="s">
        <v>302</v>
      </c>
      <c r="B24" s="1" t="s">
        <v>303</v>
      </c>
    </row>
    <row r="25" spans="1:16">
      <c r="A25" s="1" t="s">
        <v>304</v>
      </c>
      <c r="B25" s="1" t="s">
        <v>305</v>
      </c>
    </row>
  </sheetData>
  <mergeCells count="12">
    <mergeCell ref="K14:L16"/>
    <mergeCell ref="M14:M16"/>
    <mergeCell ref="N14:O16"/>
    <mergeCell ref="P14:P16"/>
    <mergeCell ref="K17:N18"/>
    <mergeCell ref="O17:P18"/>
    <mergeCell ref="I14:I15"/>
    <mergeCell ref="A5:A7"/>
    <mergeCell ref="A8:A11"/>
    <mergeCell ref="B14:B15"/>
    <mergeCell ref="C14:C15"/>
    <mergeCell ref="F14:F15"/>
  </mergeCells>
  <phoneticPr fontId="2"/>
  <pageMargins left="0.55000000000000004" right="0.47" top="0.6" bottom="0.5" header="0.51200000000000001" footer="0.51200000000000001"/>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zoomScaleNormal="100" zoomScaleSheetLayoutView="100" workbookViewId="0"/>
  </sheetViews>
  <sheetFormatPr defaultRowHeight="12.6"/>
  <cols>
    <col min="1" max="1" width="3.6640625" style="1" customWidth="1"/>
    <col min="2" max="2" width="31" style="1" customWidth="1"/>
    <col min="3" max="15" width="7.44140625" style="1" customWidth="1"/>
    <col min="16" max="256" width="8.88671875" style="1"/>
    <col min="257" max="257" width="3.6640625" style="1" customWidth="1"/>
    <col min="258" max="258" width="31" style="1" customWidth="1"/>
    <col min="259" max="271" width="7.44140625" style="1" customWidth="1"/>
    <col min="272" max="512" width="8.88671875" style="1"/>
    <col min="513" max="513" width="3.6640625" style="1" customWidth="1"/>
    <col min="514" max="514" width="31" style="1" customWidth="1"/>
    <col min="515" max="527" width="7.44140625" style="1" customWidth="1"/>
    <col min="528" max="768" width="8.88671875" style="1"/>
    <col min="769" max="769" width="3.6640625" style="1" customWidth="1"/>
    <col min="770" max="770" width="31" style="1" customWidth="1"/>
    <col min="771" max="783" width="7.44140625" style="1" customWidth="1"/>
    <col min="784" max="1024" width="8.88671875" style="1"/>
    <col min="1025" max="1025" width="3.6640625" style="1" customWidth="1"/>
    <col min="1026" max="1026" width="31" style="1" customWidth="1"/>
    <col min="1027" max="1039" width="7.44140625" style="1" customWidth="1"/>
    <col min="1040" max="1280" width="8.88671875" style="1"/>
    <col min="1281" max="1281" width="3.6640625" style="1" customWidth="1"/>
    <col min="1282" max="1282" width="31" style="1" customWidth="1"/>
    <col min="1283" max="1295" width="7.44140625" style="1" customWidth="1"/>
    <col min="1296" max="1536" width="8.88671875" style="1"/>
    <col min="1537" max="1537" width="3.6640625" style="1" customWidth="1"/>
    <col min="1538" max="1538" width="31" style="1" customWidth="1"/>
    <col min="1539" max="1551" width="7.44140625" style="1" customWidth="1"/>
    <col min="1552" max="1792" width="8.88671875" style="1"/>
    <col min="1793" max="1793" width="3.6640625" style="1" customWidth="1"/>
    <col min="1794" max="1794" width="31" style="1" customWidth="1"/>
    <col min="1795" max="1807" width="7.44140625" style="1" customWidth="1"/>
    <col min="1808" max="2048" width="8.88671875" style="1"/>
    <col min="2049" max="2049" width="3.6640625" style="1" customWidth="1"/>
    <col min="2050" max="2050" width="31" style="1" customWidth="1"/>
    <col min="2051" max="2063" width="7.44140625" style="1" customWidth="1"/>
    <col min="2064" max="2304" width="8.88671875" style="1"/>
    <col min="2305" max="2305" width="3.6640625" style="1" customWidth="1"/>
    <col min="2306" max="2306" width="31" style="1" customWidth="1"/>
    <col min="2307" max="2319" width="7.44140625" style="1" customWidth="1"/>
    <col min="2320" max="2560" width="8.88671875" style="1"/>
    <col min="2561" max="2561" width="3.6640625" style="1" customWidth="1"/>
    <col min="2562" max="2562" width="31" style="1" customWidth="1"/>
    <col min="2563" max="2575" width="7.44140625" style="1" customWidth="1"/>
    <col min="2576" max="2816" width="8.88671875" style="1"/>
    <col min="2817" max="2817" width="3.6640625" style="1" customWidth="1"/>
    <col min="2818" max="2818" width="31" style="1" customWidth="1"/>
    <col min="2819" max="2831" width="7.44140625" style="1" customWidth="1"/>
    <col min="2832" max="3072" width="8.88671875" style="1"/>
    <col min="3073" max="3073" width="3.6640625" style="1" customWidth="1"/>
    <col min="3074" max="3074" width="31" style="1" customWidth="1"/>
    <col min="3075" max="3087" width="7.44140625" style="1" customWidth="1"/>
    <col min="3088" max="3328" width="8.88671875" style="1"/>
    <col min="3329" max="3329" width="3.6640625" style="1" customWidth="1"/>
    <col min="3330" max="3330" width="31" style="1" customWidth="1"/>
    <col min="3331" max="3343" width="7.44140625" style="1" customWidth="1"/>
    <col min="3344" max="3584" width="8.88671875" style="1"/>
    <col min="3585" max="3585" width="3.6640625" style="1" customWidth="1"/>
    <col min="3586" max="3586" width="31" style="1" customWidth="1"/>
    <col min="3587" max="3599" width="7.44140625" style="1" customWidth="1"/>
    <col min="3600" max="3840" width="8.88671875" style="1"/>
    <col min="3841" max="3841" width="3.6640625" style="1" customWidth="1"/>
    <col min="3842" max="3842" width="31" style="1" customWidth="1"/>
    <col min="3843" max="3855" width="7.44140625" style="1" customWidth="1"/>
    <col min="3856" max="4096" width="8.88671875" style="1"/>
    <col min="4097" max="4097" width="3.6640625" style="1" customWidth="1"/>
    <col min="4098" max="4098" width="31" style="1" customWidth="1"/>
    <col min="4099" max="4111" width="7.44140625" style="1" customWidth="1"/>
    <col min="4112" max="4352" width="8.88671875" style="1"/>
    <col min="4353" max="4353" width="3.6640625" style="1" customWidth="1"/>
    <col min="4354" max="4354" width="31" style="1" customWidth="1"/>
    <col min="4355" max="4367" width="7.44140625" style="1" customWidth="1"/>
    <col min="4368" max="4608" width="8.88671875" style="1"/>
    <col min="4609" max="4609" width="3.6640625" style="1" customWidth="1"/>
    <col min="4610" max="4610" width="31" style="1" customWidth="1"/>
    <col min="4611" max="4623" width="7.44140625" style="1" customWidth="1"/>
    <col min="4624" max="4864" width="8.88671875" style="1"/>
    <col min="4865" max="4865" width="3.6640625" style="1" customWidth="1"/>
    <col min="4866" max="4866" width="31" style="1" customWidth="1"/>
    <col min="4867" max="4879" width="7.44140625" style="1" customWidth="1"/>
    <col min="4880" max="5120" width="8.88671875" style="1"/>
    <col min="5121" max="5121" width="3.6640625" style="1" customWidth="1"/>
    <col min="5122" max="5122" width="31" style="1" customWidth="1"/>
    <col min="5123" max="5135" width="7.44140625" style="1" customWidth="1"/>
    <col min="5136" max="5376" width="8.88671875" style="1"/>
    <col min="5377" max="5377" width="3.6640625" style="1" customWidth="1"/>
    <col min="5378" max="5378" width="31" style="1" customWidth="1"/>
    <col min="5379" max="5391" width="7.44140625" style="1" customWidth="1"/>
    <col min="5392" max="5632" width="8.88671875" style="1"/>
    <col min="5633" max="5633" width="3.6640625" style="1" customWidth="1"/>
    <col min="5634" max="5634" width="31" style="1" customWidth="1"/>
    <col min="5635" max="5647" width="7.44140625" style="1" customWidth="1"/>
    <col min="5648" max="5888" width="8.88671875" style="1"/>
    <col min="5889" max="5889" width="3.6640625" style="1" customWidth="1"/>
    <col min="5890" max="5890" width="31" style="1" customWidth="1"/>
    <col min="5891" max="5903" width="7.44140625" style="1" customWidth="1"/>
    <col min="5904" max="6144" width="8.88671875" style="1"/>
    <col min="6145" max="6145" width="3.6640625" style="1" customWidth="1"/>
    <col min="6146" max="6146" width="31" style="1" customWidth="1"/>
    <col min="6147" max="6159" width="7.44140625" style="1" customWidth="1"/>
    <col min="6160" max="6400" width="8.88671875" style="1"/>
    <col min="6401" max="6401" width="3.6640625" style="1" customWidth="1"/>
    <col min="6402" max="6402" width="31" style="1" customWidth="1"/>
    <col min="6403" max="6415" width="7.44140625" style="1" customWidth="1"/>
    <col min="6416" max="6656" width="8.88671875" style="1"/>
    <col min="6657" max="6657" width="3.6640625" style="1" customWidth="1"/>
    <col min="6658" max="6658" width="31" style="1" customWidth="1"/>
    <col min="6659" max="6671" width="7.44140625" style="1" customWidth="1"/>
    <col min="6672" max="6912" width="8.88671875" style="1"/>
    <col min="6913" max="6913" width="3.6640625" style="1" customWidth="1"/>
    <col min="6914" max="6914" width="31" style="1" customWidth="1"/>
    <col min="6915" max="6927" width="7.44140625" style="1" customWidth="1"/>
    <col min="6928" max="7168" width="8.88671875" style="1"/>
    <col min="7169" max="7169" width="3.6640625" style="1" customWidth="1"/>
    <col min="7170" max="7170" width="31" style="1" customWidth="1"/>
    <col min="7171" max="7183" width="7.44140625" style="1" customWidth="1"/>
    <col min="7184" max="7424" width="8.88671875" style="1"/>
    <col min="7425" max="7425" width="3.6640625" style="1" customWidth="1"/>
    <col min="7426" max="7426" width="31" style="1" customWidth="1"/>
    <col min="7427" max="7439" width="7.44140625" style="1" customWidth="1"/>
    <col min="7440" max="7680" width="8.88671875" style="1"/>
    <col min="7681" max="7681" width="3.6640625" style="1" customWidth="1"/>
    <col min="7682" max="7682" width="31" style="1" customWidth="1"/>
    <col min="7683" max="7695" width="7.44140625" style="1" customWidth="1"/>
    <col min="7696" max="7936" width="8.88671875" style="1"/>
    <col min="7937" max="7937" width="3.6640625" style="1" customWidth="1"/>
    <col min="7938" max="7938" width="31" style="1" customWidth="1"/>
    <col min="7939" max="7951" width="7.44140625" style="1" customWidth="1"/>
    <col min="7952" max="8192" width="8.88671875" style="1"/>
    <col min="8193" max="8193" width="3.6640625" style="1" customWidth="1"/>
    <col min="8194" max="8194" width="31" style="1" customWidth="1"/>
    <col min="8195" max="8207" width="7.44140625" style="1" customWidth="1"/>
    <col min="8208" max="8448" width="8.88671875" style="1"/>
    <col min="8449" max="8449" width="3.6640625" style="1" customWidth="1"/>
    <col min="8450" max="8450" width="31" style="1" customWidth="1"/>
    <col min="8451" max="8463" width="7.44140625" style="1" customWidth="1"/>
    <col min="8464" max="8704" width="8.88671875" style="1"/>
    <col min="8705" max="8705" width="3.6640625" style="1" customWidth="1"/>
    <col min="8706" max="8706" width="31" style="1" customWidth="1"/>
    <col min="8707" max="8719" width="7.44140625" style="1" customWidth="1"/>
    <col min="8720" max="8960" width="8.88671875" style="1"/>
    <col min="8961" max="8961" width="3.6640625" style="1" customWidth="1"/>
    <col min="8962" max="8962" width="31" style="1" customWidth="1"/>
    <col min="8963" max="8975" width="7.44140625" style="1" customWidth="1"/>
    <col min="8976" max="9216" width="8.88671875" style="1"/>
    <col min="9217" max="9217" width="3.6640625" style="1" customWidth="1"/>
    <col min="9218" max="9218" width="31" style="1" customWidth="1"/>
    <col min="9219" max="9231" width="7.44140625" style="1" customWidth="1"/>
    <col min="9232" max="9472" width="8.88671875" style="1"/>
    <col min="9473" max="9473" width="3.6640625" style="1" customWidth="1"/>
    <col min="9474" max="9474" width="31" style="1" customWidth="1"/>
    <col min="9475" max="9487" width="7.44140625" style="1" customWidth="1"/>
    <col min="9488" max="9728" width="8.88671875" style="1"/>
    <col min="9729" max="9729" width="3.6640625" style="1" customWidth="1"/>
    <col min="9730" max="9730" width="31" style="1" customWidth="1"/>
    <col min="9731" max="9743" width="7.44140625" style="1" customWidth="1"/>
    <col min="9744" max="9984" width="8.88671875" style="1"/>
    <col min="9985" max="9985" width="3.6640625" style="1" customWidth="1"/>
    <col min="9986" max="9986" width="31" style="1" customWidth="1"/>
    <col min="9987" max="9999" width="7.44140625" style="1" customWidth="1"/>
    <col min="10000" max="10240" width="8.88671875" style="1"/>
    <col min="10241" max="10241" width="3.6640625" style="1" customWidth="1"/>
    <col min="10242" max="10242" width="31" style="1" customWidth="1"/>
    <col min="10243" max="10255" width="7.44140625" style="1" customWidth="1"/>
    <col min="10256" max="10496" width="8.88671875" style="1"/>
    <col min="10497" max="10497" width="3.6640625" style="1" customWidth="1"/>
    <col min="10498" max="10498" width="31" style="1" customWidth="1"/>
    <col min="10499" max="10511" width="7.44140625" style="1" customWidth="1"/>
    <col min="10512" max="10752" width="8.88671875" style="1"/>
    <col min="10753" max="10753" width="3.6640625" style="1" customWidth="1"/>
    <col min="10754" max="10754" width="31" style="1" customWidth="1"/>
    <col min="10755" max="10767" width="7.44140625" style="1" customWidth="1"/>
    <col min="10768" max="11008" width="8.88671875" style="1"/>
    <col min="11009" max="11009" width="3.6640625" style="1" customWidth="1"/>
    <col min="11010" max="11010" width="31" style="1" customWidth="1"/>
    <col min="11011" max="11023" width="7.44140625" style="1" customWidth="1"/>
    <col min="11024" max="11264" width="8.88671875" style="1"/>
    <col min="11265" max="11265" width="3.6640625" style="1" customWidth="1"/>
    <col min="11266" max="11266" width="31" style="1" customWidth="1"/>
    <col min="11267" max="11279" width="7.44140625" style="1" customWidth="1"/>
    <col min="11280" max="11520" width="8.88671875" style="1"/>
    <col min="11521" max="11521" width="3.6640625" style="1" customWidth="1"/>
    <col min="11522" max="11522" width="31" style="1" customWidth="1"/>
    <col min="11523" max="11535" width="7.44140625" style="1" customWidth="1"/>
    <col min="11536" max="11776" width="8.88671875" style="1"/>
    <col min="11777" max="11777" width="3.6640625" style="1" customWidth="1"/>
    <col min="11778" max="11778" width="31" style="1" customWidth="1"/>
    <col min="11779" max="11791" width="7.44140625" style="1" customWidth="1"/>
    <col min="11792" max="12032" width="8.88671875" style="1"/>
    <col min="12033" max="12033" width="3.6640625" style="1" customWidth="1"/>
    <col min="12034" max="12034" width="31" style="1" customWidth="1"/>
    <col min="12035" max="12047" width="7.44140625" style="1" customWidth="1"/>
    <col min="12048" max="12288" width="8.88671875" style="1"/>
    <col min="12289" max="12289" width="3.6640625" style="1" customWidth="1"/>
    <col min="12290" max="12290" width="31" style="1" customWidth="1"/>
    <col min="12291" max="12303" width="7.44140625" style="1" customWidth="1"/>
    <col min="12304" max="12544" width="8.88671875" style="1"/>
    <col min="12545" max="12545" width="3.6640625" style="1" customWidth="1"/>
    <col min="12546" max="12546" width="31" style="1" customWidth="1"/>
    <col min="12547" max="12559" width="7.44140625" style="1" customWidth="1"/>
    <col min="12560" max="12800" width="8.88671875" style="1"/>
    <col min="12801" max="12801" width="3.6640625" style="1" customWidth="1"/>
    <col min="12802" max="12802" width="31" style="1" customWidth="1"/>
    <col min="12803" max="12815" width="7.44140625" style="1" customWidth="1"/>
    <col min="12816" max="13056" width="8.88671875" style="1"/>
    <col min="13057" max="13057" width="3.6640625" style="1" customWidth="1"/>
    <col min="13058" max="13058" width="31" style="1" customWidth="1"/>
    <col min="13059" max="13071" width="7.44140625" style="1" customWidth="1"/>
    <col min="13072" max="13312" width="8.88671875" style="1"/>
    <col min="13313" max="13313" width="3.6640625" style="1" customWidth="1"/>
    <col min="13314" max="13314" width="31" style="1" customWidth="1"/>
    <col min="13315" max="13327" width="7.44140625" style="1" customWidth="1"/>
    <col min="13328" max="13568" width="8.88671875" style="1"/>
    <col min="13569" max="13569" width="3.6640625" style="1" customWidth="1"/>
    <col min="13570" max="13570" width="31" style="1" customWidth="1"/>
    <col min="13571" max="13583" width="7.44140625" style="1" customWidth="1"/>
    <col min="13584" max="13824" width="8.88671875" style="1"/>
    <col min="13825" max="13825" width="3.6640625" style="1" customWidth="1"/>
    <col min="13826" max="13826" width="31" style="1" customWidth="1"/>
    <col min="13827" max="13839" width="7.44140625" style="1" customWidth="1"/>
    <col min="13840" max="14080" width="8.88671875" style="1"/>
    <col min="14081" max="14081" width="3.6640625" style="1" customWidth="1"/>
    <col min="14082" max="14082" width="31" style="1" customWidth="1"/>
    <col min="14083" max="14095" width="7.44140625" style="1" customWidth="1"/>
    <col min="14096" max="14336" width="8.88671875" style="1"/>
    <col min="14337" max="14337" width="3.6640625" style="1" customWidth="1"/>
    <col min="14338" max="14338" width="31" style="1" customWidth="1"/>
    <col min="14339" max="14351" width="7.44140625" style="1" customWidth="1"/>
    <col min="14352" max="14592" width="8.88671875" style="1"/>
    <col min="14593" max="14593" width="3.6640625" style="1" customWidth="1"/>
    <col min="14594" max="14594" width="31" style="1" customWidth="1"/>
    <col min="14595" max="14607" width="7.44140625" style="1" customWidth="1"/>
    <col min="14608" max="14848" width="8.88671875" style="1"/>
    <col min="14849" max="14849" width="3.6640625" style="1" customWidth="1"/>
    <col min="14850" max="14850" width="31" style="1" customWidth="1"/>
    <col min="14851" max="14863" width="7.44140625" style="1" customWidth="1"/>
    <col min="14864" max="15104" width="8.88671875" style="1"/>
    <col min="15105" max="15105" width="3.6640625" style="1" customWidth="1"/>
    <col min="15106" max="15106" width="31" style="1" customWidth="1"/>
    <col min="15107" max="15119" width="7.44140625" style="1" customWidth="1"/>
    <col min="15120" max="15360" width="8.88671875" style="1"/>
    <col min="15361" max="15361" width="3.6640625" style="1" customWidth="1"/>
    <col min="15362" max="15362" width="31" style="1" customWidth="1"/>
    <col min="15363" max="15375" width="7.44140625" style="1" customWidth="1"/>
    <col min="15376" max="15616" width="8.88671875" style="1"/>
    <col min="15617" max="15617" width="3.6640625" style="1" customWidth="1"/>
    <col min="15618" max="15618" width="31" style="1" customWidth="1"/>
    <col min="15619" max="15631" width="7.44140625" style="1" customWidth="1"/>
    <col min="15632" max="15872" width="8.88671875" style="1"/>
    <col min="15873" max="15873" width="3.6640625" style="1" customWidth="1"/>
    <col min="15874" max="15874" width="31" style="1" customWidth="1"/>
    <col min="15875" max="15887" width="7.44140625" style="1" customWidth="1"/>
    <col min="15888" max="16128" width="8.88671875" style="1"/>
    <col min="16129" max="16129" width="3.6640625" style="1" customWidth="1"/>
    <col min="16130" max="16130" width="31" style="1" customWidth="1"/>
    <col min="16131" max="16143" width="7.44140625" style="1" customWidth="1"/>
    <col min="16144" max="16384" width="8.88671875" style="1"/>
  </cols>
  <sheetData>
    <row r="1" spans="2:15">
      <c r="B1" s="1" t="s">
        <v>787</v>
      </c>
      <c r="O1" s="352" t="s">
        <v>306</v>
      </c>
    </row>
    <row r="2" spans="2:15" ht="19.95" customHeight="1">
      <c r="B2" s="353" t="s">
        <v>48</v>
      </c>
      <c r="C2" s="314">
        <v>4</v>
      </c>
      <c r="D2" s="314">
        <v>5</v>
      </c>
      <c r="E2" s="314">
        <v>6</v>
      </c>
      <c r="F2" s="314">
        <v>7</v>
      </c>
      <c r="G2" s="314">
        <v>8</v>
      </c>
      <c r="H2" s="314">
        <v>9</v>
      </c>
      <c r="I2" s="314">
        <v>10</v>
      </c>
      <c r="J2" s="314">
        <v>11</v>
      </c>
      <c r="K2" s="314">
        <v>12</v>
      </c>
      <c r="L2" s="314">
        <v>1</v>
      </c>
      <c r="M2" s="314">
        <v>2</v>
      </c>
      <c r="N2" s="314">
        <v>3</v>
      </c>
      <c r="O2" s="354" t="s">
        <v>0</v>
      </c>
    </row>
    <row r="3" spans="2:15" ht="39.6" customHeight="1">
      <c r="B3" s="319" t="s">
        <v>307</v>
      </c>
      <c r="C3" s="320"/>
      <c r="D3" s="112"/>
      <c r="E3" s="112"/>
      <c r="F3" s="112"/>
      <c r="G3" s="112"/>
      <c r="H3" s="112"/>
      <c r="I3" s="112"/>
      <c r="J3" s="112"/>
      <c r="K3" s="112"/>
      <c r="L3" s="112"/>
      <c r="M3" s="112"/>
      <c r="N3" s="112"/>
      <c r="O3" s="291"/>
    </row>
    <row r="4" spans="2:15" ht="39.6" customHeight="1">
      <c r="B4" s="319" t="s">
        <v>23</v>
      </c>
      <c r="C4" s="320"/>
      <c r="D4" s="112"/>
      <c r="E4" s="112"/>
      <c r="F4" s="112"/>
      <c r="G4" s="112"/>
      <c r="H4" s="112"/>
      <c r="I4" s="112"/>
      <c r="J4" s="112"/>
      <c r="K4" s="112"/>
      <c r="L4" s="112"/>
      <c r="M4" s="112"/>
      <c r="N4" s="112"/>
      <c r="O4" s="291"/>
    </row>
    <row r="5" spans="2:15" ht="39.6" customHeight="1">
      <c r="B5" s="328" t="s">
        <v>282</v>
      </c>
      <c r="C5" s="329"/>
      <c r="D5" s="329"/>
      <c r="E5" s="355"/>
      <c r="F5" s="329"/>
      <c r="G5" s="355"/>
      <c r="H5" s="329"/>
      <c r="I5" s="355"/>
      <c r="J5" s="355"/>
      <c r="K5" s="355"/>
      <c r="L5" s="329"/>
      <c r="M5" s="355"/>
      <c r="N5" s="329"/>
      <c r="O5" s="330"/>
    </row>
    <row r="6" spans="2:15" ht="39.6" customHeight="1">
      <c r="B6" s="321" t="s">
        <v>283</v>
      </c>
      <c r="C6" s="322"/>
      <c r="D6" s="322"/>
      <c r="E6" s="323"/>
      <c r="F6" s="322"/>
      <c r="G6" s="323"/>
      <c r="H6" s="322"/>
      <c r="I6" s="323"/>
      <c r="J6" s="323"/>
      <c r="K6" s="323"/>
      <c r="L6" s="322"/>
      <c r="M6" s="323"/>
      <c r="N6" s="322"/>
      <c r="O6" s="331"/>
    </row>
    <row r="7" spans="2:15" ht="39.6" customHeight="1">
      <c r="B7" s="356"/>
      <c r="C7" s="357"/>
      <c r="D7" s="357"/>
      <c r="E7" s="358"/>
      <c r="F7" s="357"/>
      <c r="G7" s="358"/>
      <c r="H7" s="357"/>
      <c r="I7" s="358"/>
      <c r="J7" s="358"/>
      <c r="K7" s="358"/>
      <c r="L7" s="357"/>
      <c r="M7" s="358"/>
      <c r="N7" s="357"/>
      <c r="O7" s="358"/>
    </row>
    <row r="8" spans="2:15">
      <c r="B8" s="91" t="s">
        <v>308</v>
      </c>
    </row>
    <row r="9" spans="2:15" ht="7.95" customHeight="1">
      <c r="B9" s="474" t="s">
        <v>285</v>
      </c>
      <c r="C9" s="476" t="s">
        <v>286</v>
      </c>
      <c r="D9" s="359"/>
      <c r="E9" s="476" t="s">
        <v>287</v>
      </c>
      <c r="F9" s="359"/>
      <c r="G9" s="485" t="s">
        <v>309</v>
      </c>
      <c r="I9" s="453" t="s">
        <v>289</v>
      </c>
      <c r="J9" s="453"/>
      <c r="K9" s="454" t="e">
        <f>ROUND(G16/E16,1)</f>
        <v>#DIV/0!</v>
      </c>
      <c r="L9" s="457" t="s">
        <v>788</v>
      </c>
      <c r="M9" s="457"/>
      <c r="N9" s="458"/>
    </row>
    <row r="10" spans="2:15" ht="20.399999999999999" customHeight="1">
      <c r="B10" s="475"/>
      <c r="C10" s="477"/>
      <c r="D10" s="335" t="s">
        <v>310</v>
      </c>
      <c r="E10" s="477"/>
      <c r="F10" s="335" t="s">
        <v>310</v>
      </c>
      <c r="G10" s="486"/>
      <c r="I10" s="453"/>
      <c r="J10" s="453"/>
      <c r="K10" s="455"/>
      <c r="L10" s="457"/>
      <c r="M10" s="457"/>
      <c r="N10" s="458"/>
    </row>
    <row r="11" spans="2:15" ht="13.2" customHeight="1">
      <c r="B11" s="337" t="s">
        <v>293</v>
      </c>
      <c r="C11" s="187"/>
      <c r="D11" s="338"/>
      <c r="E11" s="187"/>
      <c r="F11" s="338"/>
      <c r="G11" s="360">
        <f>E11*2</f>
        <v>0</v>
      </c>
      <c r="I11" s="453"/>
      <c r="J11" s="453"/>
      <c r="K11" s="456"/>
      <c r="L11" s="457"/>
      <c r="M11" s="457"/>
      <c r="N11" s="458"/>
    </row>
    <row r="12" spans="2:15" ht="13.2" customHeight="1">
      <c r="B12" s="337" t="s">
        <v>294</v>
      </c>
      <c r="C12" s="187"/>
      <c r="D12" s="338"/>
      <c r="E12" s="187"/>
      <c r="F12" s="338"/>
      <c r="G12" s="360">
        <f>E12*3</f>
        <v>0</v>
      </c>
      <c r="I12" s="459" t="s">
        <v>295</v>
      </c>
      <c r="J12" s="460"/>
      <c r="K12" s="460"/>
      <c r="L12" s="461"/>
      <c r="M12" s="465" t="e">
        <f>F16/E16</f>
        <v>#DIV/0!</v>
      </c>
      <c r="N12" s="466"/>
    </row>
    <row r="13" spans="2:15" ht="13.2" customHeight="1">
      <c r="B13" s="337" t="s">
        <v>296</v>
      </c>
      <c r="C13" s="187"/>
      <c r="D13" s="338"/>
      <c r="E13" s="187"/>
      <c r="F13" s="338"/>
      <c r="G13" s="360">
        <f>E13*4</f>
        <v>0</v>
      </c>
      <c r="I13" s="462"/>
      <c r="J13" s="463"/>
      <c r="K13" s="463"/>
      <c r="L13" s="464"/>
      <c r="M13" s="467"/>
      <c r="N13" s="468"/>
    </row>
    <row r="14" spans="2:15" ht="13.2" customHeight="1">
      <c r="B14" s="337" t="s">
        <v>297</v>
      </c>
      <c r="C14" s="483"/>
      <c r="D14" s="484"/>
      <c r="E14" s="483"/>
      <c r="F14" s="484"/>
      <c r="G14" s="360">
        <f>E14*5</f>
        <v>0</v>
      </c>
    </row>
    <row r="15" spans="2:15">
      <c r="B15" s="343" t="s">
        <v>298</v>
      </c>
      <c r="C15" s="480"/>
      <c r="D15" s="481"/>
      <c r="E15" s="480"/>
      <c r="F15" s="481"/>
      <c r="G15" s="361">
        <f>E15*6</f>
        <v>0</v>
      </c>
    </row>
    <row r="16" spans="2:15">
      <c r="B16" s="345" t="s">
        <v>299</v>
      </c>
      <c r="C16" s="346">
        <f>C11+C12+C13+C14+C15</f>
        <v>0</v>
      </c>
      <c r="D16" s="347">
        <f>D11+D12+D13+C14+C15</f>
        <v>0</v>
      </c>
      <c r="E16" s="346">
        <f>E11+E12+E13+E14+E15</f>
        <v>0</v>
      </c>
      <c r="F16" s="347">
        <f>F11+F12+F13+E14+E15</f>
        <v>0</v>
      </c>
      <c r="G16" s="348">
        <f>SUM(G11:G15)</f>
        <v>0</v>
      </c>
    </row>
    <row r="18" spans="1:15">
      <c r="A18" s="1" t="s">
        <v>300</v>
      </c>
      <c r="B18" s="1" t="s">
        <v>337</v>
      </c>
    </row>
    <row r="19" spans="1:15">
      <c r="A19" s="1" t="s">
        <v>302</v>
      </c>
      <c r="B19" s="1" t="s">
        <v>303</v>
      </c>
    </row>
    <row r="20" spans="1:15">
      <c r="A20" s="1" t="s">
        <v>304</v>
      </c>
      <c r="B20" s="1" t="s">
        <v>305</v>
      </c>
    </row>
    <row r="21" spans="1:15">
      <c r="A21" s="1" t="s">
        <v>312</v>
      </c>
      <c r="B21" s="482" t="s">
        <v>313</v>
      </c>
      <c r="C21" s="482"/>
      <c r="D21" s="482"/>
      <c r="E21" s="482"/>
      <c r="F21" s="482"/>
      <c r="G21" s="482"/>
      <c r="H21" s="482"/>
      <c r="I21" s="482"/>
      <c r="J21" s="482"/>
      <c r="K21" s="482"/>
      <c r="L21" s="482"/>
      <c r="M21" s="482"/>
      <c r="N21" s="482"/>
      <c r="O21" s="482"/>
    </row>
    <row r="22" spans="1:15">
      <c r="B22" s="482"/>
      <c r="C22" s="482"/>
      <c r="D22" s="482"/>
      <c r="E22" s="482"/>
      <c r="F22" s="482"/>
      <c r="G22" s="482"/>
      <c r="H22" s="482"/>
      <c r="I22" s="482"/>
      <c r="J22" s="482"/>
      <c r="K22" s="482"/>
      <c r="L22" s="482"/>
      <c r="M22" s="482"/>
      <c r="N22" s="482"/>
      <c r="O22" s="482"/>
    </row>
  </sheetData>
  <mergeCells count="15">
    <mergeCell ref="C15:D15"/>
    <mergeCell ref="E15:F15"/>
    <mergeCell ref="B21:O22"/>
    <mergeCell ref="L9:M11"/>
    <mergeCell ref="N9:N11"/>
    <mergeCell ref="I12:L13"/>
    <mergeCell ref="M12:N13"/>
    <mergeCell ref="C14:D14"/>
    <mergeCell ref="E14:F14"/>
    <mergeCell ref="B9:B10"/>
    <mergeCell ref="C9:C10"/>
    <mergeCell ref="E9:E10"/>
    <mergeCell ref="G9:G10"/>
    <mergeCell ref="I9:J11"/>
    <mergeCell ref="K9:K11"/>
  </mergeCells>
  <phoneticPr fontId="2"/>
  <pageMargins left="0.75" right="0.75" top="1" bottom="1" header="0.51200000000000001" footer="0.5120000000000000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view="pageBreakPreview" zoomScale="85" zoomScaleNormal="75" zoomScaleSheetLayoutView="85" workbookViewId="0">
      <selection activeCell="C25" sqref="C25"/>
    </sheetView>
  </sheetViews>
  <sheetFormatPr defaultRowHeight="12.6"/>
  <cols>
    <col min="1" max="1" width="4.21875" style="1" customWidth="1"/>
    <col min="2" max="2" width="4.6640625" style="1" customWidth="1"/>
    <col min="3" max="3" width="14.109375" style="1" customWidth="1"/>
    <col min="4" max="18" width="9.109375" style="1" customWidth="1"/>
    <col min="19" max="19" width="2.33203125" style="1" customWidth="1"/>
    <col min="20" max="256" width="8.88671875" style="1"/>
    <col min="257" max="257" width="4.21875" style="1" customWidth="1"/>
    <col min="258" max="258" width="4.6640625" style="1" customWidth="1"/>
    <col min="259" max="259" width="14.109375" style="1" customWidth="1"/>
    <col min="260" max="274" width="9.109375" style="1" customWidth="1"/>
    <col min="275" max="275" width="2.33203125" style="1" customWidth="1"/>
    <col min="276" max="512" width="8.88671875" style="1"/>
    <col min="513" max="513" width="4.21875" style="1" customWidth="1"/>
    <col min="514" max="514" width="4.6640625" style="1" customWidth="1"/>
    <col min="515" max="515" width="14.109375" style="1" customWidth="1"/>
    <col min="516" max="530" width="9.109375" style="1" customWidth="1"/>
    <col min="531" max="531" width="2.33203125" style="1" customWidth="1"/>
    <col min="532" max="768" width="8.88671875" style="1"/>
    <col min="769" max="769" width="4.21875" style="1" customWidth="1"/>
    <col min="770" max="770" width="4.6640625" style="1" customWidth="1"/>
    <col min="771" max="771" width="14.109375" style="1" customWidth="1"/>
    <col min="772" max="786" width="9.109375" style="1" customWidth="1"/>
    <col min="787" max="787" width="2.33203125" style="1" customWidth="1"/>
    <col min="788" max="1024" width="8.88671875" style="1"/>
    <col min="1025" max="1025" width="4.21875" style="1" customWidth="1"/>
    <col min="1026" max="1026" width="4.6640625" style="1" customWidth="1"/>
    <col min="1027" max="1027" width="14.109375" style="1" customWidth="1"/>
    <col min="1028" max="1042" width="9.109375" style="1" customWidth="1"/>
    <col min="1043" max="1043" width="2.33203125" style="1" customWidth="1"/>
    <col min="1044" max="1280" width="8.88671875" style="1"/>
    <col min="1281" max="1281" width="4.21875" style="1" customWidth="1"/>
    <col min="1282" max="1282" width="4.6640625" style="1" customWidth="1"/>
    <col min="1283" max="1283" width="14.109375" style="1" customWidth="1"/>
    <col min="1284" max="1298" width="9.109375" style="1" customWidth="1"/>
    <col min="1299" max="1299" width="2.33203125" style="1" customWidth="1"/>
    <col min="1300" max="1536" width="8.88671875" style="1"/>
    <col min="1537" max="1537" width="4.21875" style="1" customWidth="1"/>
    <col min="1538" max="1538" width="4.6640625" style="1" customWidth="1"/>
    <col min="1539" max="1539" width="14.109375" style="1" customWidth="1"/>
    <col min="1540" max="1554" width="9.109375" style="1" customWidth="1"/>
    <col min="1555" max="1555" width="2.33203125" style="1" customWidth="1"/>
    <col min="1556" max="1792" width="8.88671875" style="1"/>
    <col min="1793" max="1793" width="4.21875" style="1" customWidth="1"/>
    <col min="1794" max="1794" width="4.6640625" style="1" customWidth="1"/>
    <col min="1795" max="1795" width="14.109375" style="1" customWidth="1"/>
    <col min="1796" max="1810" width="9.109375" style="1" customWidth="1"/>
    <col min="1811" max="1811" width="2.33203125" style="1" customWidth="1"/>
    <col min="1812" max="2048" width="8.88671875" style="1"/>
    <col min="2049" max="2049" width="4.21875" style="1" customWidth="1"/>
    <col min="2050" max="2050" width="4.6640625" style="1" customWidth="1"/>
    <col min="2051" max="2051" width="14.109375" style="1" customWidth="1"/>
    <col min="2052" max="2066" width="9.109375" style="1" customWidth="1"/>
    <col min="2067" max="2067" width="2.33203125" style="1" customWidth="1"/>
    <col min="2068" max="2304" width="8.88671875" style="1"/>
    <col min="2305" max="2305" width="4.21875" style="1" customWidth="1"/>
    <col min="2306" max="2306" width="4.6640625" style="1" customWidth="1"/>
    <col min="2307" max="2307" width="14.109375" style="1" customWidth="1"/>
    <col min="2308" max="2322" width="9.109375" style="1" customWidth="1"/>
    <col min="2323" max="2323" width="2.33203125" style="1" customWidth="1"/>
    <col min="2324" max="2560" width="8.88671875" style="1"/>
    <col min="2561" max="2561" width="4.21875" style="1" customWidth="1"/>
    <col min="2562" max="2562" width="4.6640625" style="1" customWidth="1"/>
    <col min="2563" max="2563" width="14.109375" style="1" customWidth="1"/>
    <col min="2564" max="2578" width="9.109375" style="1" customWidth="1"/>
    <col min="2579" max="2579" width="2.33203125" style="1" customWidth="1"/>
    <col min="2580" max="2816" width="8.88671875" style="1"/>
    <col min="2817" max="2817" width="4.21875" style="1" customWidth="1"/>
    <col min="2818" max="2818" width="4.6640625" style="1" customWidth="1"/>
    <col min="2819" max="2819" width="14.109375" style="1" customWidth="1"/>
    <col min="2820" max="2834" width="9.109375" style="1" customWidth="1"/>
    <col min="2835" max="2835" width="2.33203125" style="1" customWidth="1"/>
    <col min="2836" max="3072" width="8.88671875" style="1"/>
    <col min="3073" max="3073" width="4.21875" style="1" customWidth="1"/>
    <col min="3074" max="3074" width="4.6640625" style="1" customWidth="1"/>
    <col min="3075" max="3075" width="14.109375" style="1" customWidth="1"/>
    <col min="3076" max="3090" width="9.109375" style="1" customWidth="1"/>
    <col min="3091" max="3091" width="2.33203125" style="1" customWidth="1"/>
    <col min="3092" max="3328" width="8.88671875" style="1"/>
    <col min="3329" max="3329" width="4.21875" style="1" customWidth="1"/>
    <col min="3330" max="3330" width="4.6640625" style="1" customWidth="1"/>
    <col min="3331" max="3331" width="14.109375" style="1" customWidth="1"/>
    <col min="3332" max="3346" width="9.109375" style="1" customWidth="1"/>
    <col min="3347" max="3347" width="2.33203125" style="1" customWidth="1"/>
    <col min="3348" max="3584" width="8.88671875" style="1"/>
    <col min="3585" max="3585" width="4.21875" style="1" customWidth="1"/>
    <col min="3586" max="3586" width="4.6640625" style="1" customWidth="1"/>
    <col min="3587" max="3587" width="14.109375" style="1" customWidth="1"/>
    <col min="3588" max="3602" width="9.109375" style="1" customWidth="1"/>
    <col min="3603" max="3603" width="2.33203125" style="1" customWidth="1"/>
    <col min="3604" max="3840" width="8.88671875" style="1"/>
    <col min="3841" max="3841" width="4.21875" style="1" customWidth="1"/>
    <col min="3842" max="3842" width="4.6640625" style="1" customWidth="1"/>
    <col min="3843" max="3843" width="14.109375" style="1" customWidth="1"/>
    <col min="3844" max="3858" width="9.109375" style="1" customWidth="1"/>
    <col min="3859" max="3859" width="2.33203125" style="1" customWidth="1"/>
    <col min="3860" max="4096" width="8.88671875" style="1"/>
    <col min="4097" max="4097" width="4.21875" style="1" customWidth="1"/>
    <col min="4098" max="4098" width="4.6640625" style="1" customWidth="1"/>
    <col min="4099" max="4099" width="14.109375" style="1" customWidth="1"/>
    <col min="4100" max="4114" width="9.109375" style="1" customWidth="1"/>
    <col min="4115" max="4115" width="2.33203125" style="1" customWidth="1"/>
    <col min="4116" max="4352" width="8.88671875" style="1"/>
    <col min="4353" max="4353" width="4.21875" style="1" customWidth="1"/>
    <col min="4354" max="4354" width="4.6640625" style="1" customWidth="1"/>
    <col min="4355" max="4355" width="14.109375" style="1" customWidth="1"/>
    <col min="4356" max="4370" width="9.109375" style="1" customWidth="1"/>
    <col min="4371" max="4371" width="2.33203125" style="1" customWidth="1"/>
    <col min="4372" max="4608" width="8.88671875" style="1"/>
    <col min="4609" max="4609" width="4.21875" style="1" customWidth="1"/>
    <col min="4610" max="4610" width="4.6640625" style="1" customWidth="1"/>
    <col min="4611" max="4611" width="14.109375" style="1" customWidth="1"/>
    <col min="4612" max="4626" width="9.109375" style="1" customWidth="1"/>
    <col min="4627" max="4627" width="2.33203125" style="1" customWidth="1"/>
    <col min="4628" max="4864" width="8.88671875" style="1"/>
    <col min="4865" max="4865" width="4.21875" style="1" customWidth="1"/>
    <col min="4866" max="4866" width="4.6640625" style="1" customWidth="1"/>
    <col min="4867" max="4867" width="14.109375" style="1" customWidth="1"/>
    <col min="4868" max="4882" width="9.109375" style="1" customWidth="1"/>
    <col min="4883" max="4883" width="2.33203125" style="1" customWidth="1"/>
    <col min="4884" max="5120" width="8.88671875" style="1"/>
    <col min="5121" max="5121" width="4.21875" style="1" customWidth="1"/>
    <col min="5122" max="5122" width="4.6640625" style="1" customWidth="1"/>
    <col min="5123" max="5123" width="14.109375" style="1" customWidth="1"/>
    <col min="5124" max="5138" width="9.109375" style="1" customWidth="1"/>
    <col min="5139" max="5139" width="2.33203125" style="1" customWidth="1"/>
    <col min="5140" max="5376" width="8.88671875" style="1"/>
    <col min="5377" max="5377" width="4.21875" style="1" customWidth="1"/>
    <col min="5378" max="5378" width="4.6640625" style="1" customWidth="1"/>
    <col min="5379" max="5379" width="14.109375" style="1" customWidth="1"/>
    <col min="5380" max="5394" width="9.109375" style="1" customWidth="1"/>
    <col min="5395" max="5395" width="2.33203125" style="1" customWidth="1"/>
    <col min="5396" max="5632" width="8.88671875" style="1"/>
    <col min="5633" max="5633" width="4.21875" style="1" customWidth="1"/>
    <col min="5634" max="5634" width="4.6640625" style="1" customWidth="1"/>
    <col min="5635" max="5635" width="14.109375" style="1" customWidth="1"/>
    <col min="5636" max="5650" width="9.109375" style="1" customWidth="1"/>
    <col min="5651" max="5651" width="2.33203125" style="1" customWidth="1"/>
    <col min="5652" max="5888" width="8.88671875" style="1"/>
    <col min="5889" max="5889" width="4.21875" style="1" customWidth="1"/>
    <col min="5890" max="5890" width="4.6640625" style="1" customWidth="1"/>
    <col min="5891" max="5891" width="14.109375" style="1" customWidth="1"/>
    <col min="5892" max="5906" width="9.109375" style="1" customWidth="1"/>
    <col min="5907" max="5907" width="2.33203125" style="1" customWidth="1"/>
    <col min="5908" max="6144" width="8.88671875" style="1"/>
    <col min="6145" max="6145" width="4.21875" style="1" customWidth="1"/>
    <col min="6146" max="6146" width="4.6640625" style="1" customWidth="1"/>
    <col min="6147" max="6147" width="14.109375" style="1" customWidth="1"/>
    <col min="6148" max="6162" width="9.109375" style="1" customWidth="1"/>
    <col min="6163" max="6163" width="2.33203125" style="1" customWidth="1"/>
    <col min="6164" max="6400" width="8.88671875" style="1"/>
    <col min="6401" max="6401" width="4.21875" style="1" customWidth="1"/>
    <col min="6402" max="6402" width="4.6640625" style="1" customWidth="1"/>
    <col min="6403" max="6403" width="14.109375" style="1" customWidth="1"/>
    <col min="6404" max="6418" width="9.109375" style="1" customWidth="1"/>
    <col min="6419" max="6419" width="2.33203125" style="1" customWidth="1"/>
    <col min="6420" max="6656" width="8.88671875" style="1"/>
    <col min="6657" max="6657" width="4.21875" style="1" customWidth="1"/>
    <col min="6658" max="6658" width="4.6640625" style="1" customWidth="1"/>
    <col min="6659" max="6659" width="14.109375" style="1" customWidth="1"/>
    <col min="6660" max="6674" width="9.109375" style="1" customWidth="1"/>
    <col min="6675" max="6675" width="2.33203125" style="1" customWidth="1"/>
    <col min="6676" max="6912" width="8.88671875" style="1"/>
    <col min="6913" max="6913" width="4.21875" style="1" customWidth="1"/>
    <col min="6914" max="6914" width="4.6640625" style="1" customWidth="1"/>
    <col min="6915" max="6915" width="14.109375" style="1" customWidth="1"/>
    <col min="6916" max="6930" width="9.109375" style="1" customWidth="1"/>
    <col min="6931" max="6931" width="2.33203125" style="1" customWidth="1"/>
    <col min="6932" max="7168" width="8.88671875" style="1"/>
    <col min="7169" max="7169" width="4.21875" style="1" customWidth="1"/>
    <col min="7170" max="7170" width="4.6640625" style="1" customWidth="1"/>
    <col min="7171" max="7171" width="14.109375" style="1" customWidth="1"/>
    <col min="7172" max="7186" width="9.109375" style="1" customWidth="1"/>
    <col min="7187" max="7187" width="2.33203125" style="1" customWidth="1"/>
    <col min="7188" max="7424" width="8.88671875" style="1"/>
    <col min="7425" max="7425" width="4.21875" style="1" customWidth="1"/>
    <col min="7426" max="7426" width="4.6640625" style="1" customWidth="1"/>
    <col min="7427" max="7427" width="14.109375" style="1" customWidth="1"/>
    <col min="7428" max="7442" width="9.109375" style="1" customWidth="1"/>
    <col min="7443" max="7443" width="2.33203125" style="1" customWidth="1"/>
    <col min="7444" max="7680" width="8.88671875" style="1"/>
    <col min="7681" max="7681" width="4.21875" style="1" customWidth="1"/>
    <col min="7682" max="7682" width="4.6640625" style="1" customWidth="1"/>
    <col min="7683" max="7683" width="14.109375" style="1" customWidth="1"/>
    <col min="7684" max="7698" width="9.109375" style="1" customWidth="1"/>
    <col min="7699" max="7699" width="2.33203125" style="1" customWidth="1"/>
    <col min="7700" max="7936" width="8.88671875" style="1"/>
    <col min="7937" max="7937" width="4.21875" style="1" customWidth="1"/>
    <col min="7938" max="7938" width="4.6640625" style="1" customWidth="1"/>
    <col min="7939" max="7939" width="14.109375" style="1" customWidth="1"/>
    <col min="7940" max="7954" width="9.109375" style="1" customWidth="1"/>
    <col min="7955" max="7955" width="2.33203125" style="1" customWidth="1"/>
    <col min="7956" max="8192" width="8.88671875" style="1"/>
    <col min="8193" max="8193" width="4.21875" style="1" customWidth="1"/>
    <col min="8194" max="8194" width="4.6640625" style="1" customWidth="1"/>
    <col min="8195" max="8195" width="14.109375" style="1" customWidth="1"/>
    <col min="8196" max="8210" width="9.109375" style="1" customWidth="1"/>
    <col min="8211" max="8211" width="2.33203125" style="1" customWidth="1"/>
    <col min="8212" max="8448" width="8.88671875" style="1"/>
    <col min="8449" max="8449" width="4.21875" style="1" customWidth="1"/>
    <col min="8450" max="8450" width="4.6640625" style="1" customWidth="1"/>
    <col min="8451" max="8451" width="14.109375" style="1" customWidth="1"/>
    <col min="8452" max="8466" width="9.109375" style="1" customWidth="1"/>
    <col min="8467" max="8467" width="2.33203125" style="1" customWidth="1"/>
    <col min="8468" max="8704" width="8.88671875" style="1"/>
    <col min="8705" max="8705" width="4.21875" style="1" customWidth="1"/>
    <col min="8706" max="8706" width="4.6640625" style="1" customWidth="1"/>
    <col min="8707" max="8707" width="14.109375" style="1" customWidth="1"/>
    <col min="8708" max="8722" width="9.109375" style="1" customWidth="1"/>
    <col min="8723" max="8723" width="2.33203125" style="1" customWidth="1"/>
    <col min="8724" max="8960" width="8.88671875" style="1"/>
    <col min="8961" max="8961" width="4.21875" style="1" customWidth="1"/>
    <col min="8962" max="8962" width="4.6640625" style="1" customWidth="1"/>
    <col min="8963" max="8963" width="14.109375" style="1" customWidth="1"/>
    <col min="8964" max="8978" width="9.109375" style="1" customWidth="1"/>
    <col min="8979" max="8979" width="2.33203125" style="1" customWidth="1"/>
    <col min="8980" max="9216" width="8.88671875" style="1"/>
    <col min="9217" max="9217" width="4.21875" style="1" customWidth="1"/>
    <col min="9218" max="9218" width="4.6640625" style="1" customWidth="1"/>
    <col min="9219" max="9219" width="14.109375" style="1" customWidth="1"/>
    <col min="9220" max="9234" width="9.109375" style="1" customWidth="1"/>
    <col min="9235" max="9235" width="2.33203125" style="1" customWidth="1"/>
    <col min="9236" max="9472" width="8.88671875" style="1"/>
    <col min="9473" max="9473" width="4.21875" style="1" customWidth="1"/>
    <col min="9474" max="9474" width="4.6640625" style="1" customWidth="1"/>
    <col min="9475" max="9475" width="14.109375" style="1" customWidth="1"/>
    <col min="9476" max="9490" width="9.109375" style="1" customWidth="1"/>
    <col min="9491" max="9491" width="2.33203125" style="1" customWidth="1"/>
    <col min="9492" max="9728" width="8.88671875" style="1"/>
    <col min="9729" max="9729" width="4.21875" style="1" customWidth="1"/>
    <col min="9730" max="9730" width="4.6640625" style="1" customWidth="1"/>
    <col min="9731" max="9731" width="14.109375" style="1" customWidth="1"/>
    <col min="9732" max="9746" width="9.109375" style="1" customWidth="1"/>
    <col min="9747" max="9747" width="2.33203125" style="1" customWidth="1"/>
    <col min="9748" max="9984" width="8.88671875" style="1"/>
    <col min="9985" max="9985" width="4.21875" style="1" customWidth="1"/>
    <col min="9986" max="9986" width="4.6640625" style="1" customWidth="1"/>
    <col min="9987" max="9987" width="14.109375" style="1" customWidth="1"/>
    <col min="9988" max="10002" width="9.109375" style="1" customWidth="1"/>
    <col min="10003" max="10003" width="2.33203125" style="1" customWidth="1"/>
    <col min="10004" max="10240" width="8.88671875" style="1"/>
    <col min="10241" max="10241" width="4.21875" style="1" customWidth="1"/>
    <col min="10242" max="10242" width="4.6640625" style="1" customWidth="1"/>
    <col min="10243" max="10243" width="14.109375" style="1" customWidth="1"/>
    <col min="10244" max="10258" width="9.109375" style="1" customWidth="1"/>
    <col min="10259" max="10259" width="2.33203125" style="1" customWidth="1"/>
    <col min="10260" max="10496" width="8.88671875" style="1"/>
    <col min="10497" max="10497" width="4.21875" style="1" customWidth="1"/>
    <col min="10498" max="10498" width="4.6640625" style="1" customWidth="1"/>
    <col min="10499" max="10499" width="14.109375" style="1" customWidth="1"/>
    <col min="10500" max="10514" width="9.109375" style="1" customWidth="1"/>
    <col min="10515" max="10515" width="2.33203125" style="1" customWidth="1"/>
    <col min="10516" max="10752" width="8.88671875" style="1"/>
    <col min="10753" max="10753" width="4.21875" style="1" customWidth="1"/>
    <col min="10754" max="10754" width="4.6640625" style="1" customWidth="1"/>
    <col min="10755" max="10755" width="14.109375" style="1" customWidth="1"/>
    <col min="10756" max="10770" width="9.109375" style="1" customWidth="1"/>
    <col min="10771" max="10771" width="2.33203125" style="1" customWidth="1"/>
    <col min="10772" max="11008" width="8.88671875" style="1"/>
    <col min="11009" max="11009" width="4.21875" style="1" customWidth="1"/>
    <col min="11010" max="11010" width="4.6640625" style="1" customWidth="1"/>
    <col min="11011" max="11011" width="14.109375" style="1" customWidth="1"/>
    <col min="11012" max="11026" width="9.109375" style="1" customWidth="1"/>
    <col min="11027" max="11027" width="2.33203125" style="1" customWidth="1"/>
    <col min="11028" max="11264" width="8.88671875" style="1"/>
    <col min="11265" max="11265" width="4.21875" style="1" customWidth="1"/>
    <col min="11266" max="11266" width="4.6640625" style="1" customWidth="1"/>
    <col min="11267" max="11267" width="14.109375" style="1" customWidth="1"/>
    <col min="11268" max="11282" width="9.109375" style="1" customWidth="1"/>
    <col min="11283" max="11283" width="2.33203125" style="1" customWidth="1"/>
    <col min="11284" max="11520" width="8.88671875" style="1"/>
    <col min="11521" max="11521" width="4.21875" style="1" customWidth="1"/>
    <col min="11522" max="11522" width="4.6640625" style="1" customWidth="1"/>
    <col min="11523" max="11523" width="14.109375" style="1" customWidth="1"/>
    <col min="11524" max="11538" width="9.109375" style="1" customWidth="1"/>
    <col min="11539" max="11539" width="2.33203125" style="1" customWidth="1"/>
    <col min="11540" max="11776" width="8.88671875" style="1"/>
    <col min="11777" max="11777" width="4.21875" style="1" customWidth="1"/>
    <col min="11778" max="11778" width="4.6640625" style="1" customWidth="1"/>
    <col min="11779" max="11779" width="14.109375" style="1" customWidth="1"/>
    <col min="11780" max="11794" width="9.109375" style="1" customWidth="1"/>
    <col min="11795" max="11795" width="2.33203125" style="1" customWidth="1"/>
    <col min="11796" max="12032" width="8.88671875" style="1"/>
    <col min="12033" max="12033" width="4.21875" style="1" customWidth="1"/>
    <col min="12034" max="12034" width="4.6640625" style="1" customWidth="1"/>
    <col min="12035" max="12035" width="14.109375" style="1" customWidth="1"/>
    <col min="12036" max="12050" width="9.109375" style="1" customWidth="1"/>
    <col min="12051" max="12051" width="2.33203125" style="1" customWidth="1"/>
    <col min="12052" max="12288" width="8.88671875" style="1"/>
    <col min="12289" max="12289" width="4.21875" style="1" customWidth="1"/>
    <col min="12290" max="12290" width="4.6640625" style="1" customWidth="1"/>
    <col min="12291" max="12291" width="14.109375" style="1" customWidth="1"/>
    <col min="12292" max="12306" width="9.109375" style="1" customWidth="1"/>
    <col min="12307" max="12307" width="2.33203125" style="1" customWidth="1"/>
    <col min="12308" max="12544" width="8.88671875" style="1"/>
    <col min="12545" max="12545" width="4.21875" style="1" customWidth="1"/>
    <col min="12546" max="12546" width="4.6640625" style="1" customWidth="1"/>
    <col min="12547" max="12547" width="14.109375" style="1" customWidth="1"/>
    <col min="12548" max="12562" width="9.109375" style="1" customWidth="1"/>
    <col min="12563" max="12563" width="2.33203125" style="1" customWidth="1"/>
    <col min="12564" max="12800" width="8.88671875" style="1"/>
    <col min="12801" max="12801" width="4.21875" style="1" customWidth="1"/>
    <col min="12802" max="12802" width="4.6640625" style="1" customWidth="1"/>
    <col min="12803" max="12803" width="14.109375" style="1" customWidth="1"/>
    <col min="12804" max="12818" width="9.109375" style="1" customWidth="1"/>
    <col min="12819" max="12819" width="2.33203125" style="1" customWidth="1"/>
    <col min="12820" max="13056" width="8.88671875" style="1"/>
    <col min="13057" max="13057" width="4.21875" style="1" customWidth="1"/>
    <col min="13058" max="13058" width="4.6640625" style="1" customWidth="1"/>
    <col min="13059" max="13059" width="14.109375" style="1" customWidth="1"/>
    <col min="13060" max="13074" width="9.109375" style="1" customWidth="1"/>
    <col min="13075" max="13075" width="2.33203125" style="1" customWidth="1"/>
    <col min="13076" max="13312" width="8.88671875" style="1"/>
    <col min="13313" max="13313" width="4.21875" style="1" customWidth="1"/>
    <col min="13314" max="13314" width="4.6640625" style="1" customWidth="1"/>
    <col min="13315" max="13315" width="14.109375" style="1" customWidth="1"/>
    <col min="13316" max="13330" width="9.109375" style="1" customWidth="1"/>
    <col min="13331" max="13331" width="2.33203125" style="1" customWidth="1"/>
    <col min="13332" max="13568" width="8.88671875" style="1"/>
    <col min="13569" max="13569" width="4.21875" style="1" customWidth="1"/>
    <col min="13570" max="13570" width="4.6640625" style="1" customWidth="1"/>
    <col min="13571" max="13571" width="14.109375" style="1" customWidth="1"/>
    <col min="13572" max="13586" width="9.109375" style="1" customWidth="1"/>
    <col min="13587" max="13587" width="2.33203125" style="1" customWidth="1"/>
    <col min="13588" max="13824" width="8.88671875" style="1"/>
    <col min="13825" max="13825" width="4.21875" style="1" customWidth="1"/>
    <col min="13826" max="13826" width="4.6640625" style="1" customWidth="1"/>
    <col min="13827" max="13827" width="14.109375" style="1" customWidth="1"/>
    <col min="13828" max="13842" width="9.109375" style="1" customWidth="1"/>
    <col min="13843" max="13843" width="2.33203125" style="1" customWidth="1"/>
    <col min="13844" max="14080" width="8.88671875" style="1"/>
    <col min="14081" max="14081" width="4.21875" style="1" customWidth="1"/>
    <col min="14082" max="14082" width="4.6640625" style="1" customWidth="1"/>
    <col min="14083" max="14083" width="14.109375" style="1" customWidth="1"/>
    <col min="14084" max="14098" width="9.109375" style="1" customWidth="1"/>
    <col min="14099" max="14099" width="2.33203125" style="1" customWidth="1"/>
    <col min="14100" max="14336" width="8.88671875" style="1"/>
    <col min="14337" max="14337" width="4.21875" style="1" customWidth="1"/>
    <col min="14338" max="14338" width="4.6640625" style="1" customWidth="1"/>
    <col min="14339" max="14339" width="14.109375" style="1" customWidth="1"/>
    <col min="14340" max="14354" width="9.109375" style="1" customWidth="1"/>
    <col min="14355" max="14355" width="2.33203125" style="1" customWidth="1"/>
    <col min="14356" max="14592" width="8.88671875" style="1"/>
    <col min="14593" max="14593" width="4.21875" style="1" customWidth="1"/>
    <col min="14594" max="14594" width="4.6640625" style="1" customWidth="1"/>
    <col min="14595" max="14595" width="14.109375" style="1" customWidth="1"/>
    <col min="14596" max="14610" width="9.109375" style="1" customWidth="1"/>
    <col min="14611" max="14611" width="2.33203125" style="1" customWidth="1"/>
    <col min="14612" max="14848" width="8.88671875" style="1"/>
    <col min="14849" max="14849" width="4.21875" style="1" customWidth="1"/>
    <col min="14850" max="14850" width="4.6640625" style="1" customWidth="1"/>
    <col min="14851" max="14851" width="14.109375" style="1" customWidth="1"/>
    <col min="14852" max="14866" width="9.109375" style="1" customWidth="1"/>
    <col min="14867" max="14867" width="2.33203125" style="1" customWidth="1"/>
    <col min="14868" max="15104" width="8.88671875" style="1"/>
    <col min="15105" max="15105" width="4.21875" style="1" customWidth="1"/>
    <col min="15106" max="15106" width="4.6640625" style="1" customWidth="1"/>
    <col min="15107" max="15107" width="14.109375" style="1" customWidth="1"/>
    <col min="15108" max="15122" width="9.109375" style="1" customWidth="1"/>
    <col min="15123" max="15123" width="2.33203125" style="1" customWidth="1"/>
    <col min="15124" max="15360" width="8.88671875" style="1"/>
    <col min="15361" max="15361" width="4.21875" style="1" customWidth="1"/>
    <col min="15362" max="15362" width="4.6640625" style="1" customWidth="1"/>
    <col min="15363" max="15363" width="14.109375" style="1" customWidth="1"/>
    <col min="15364" max="15378" width="9.109375" style="1" customWidth="1"/>
    <col min="15379" max="15379" width="2.33203125" style="1" customWidth="1"/>
    <col min="15380" max="15616" width="8.88671875" style="1"/>
    <col min="15617" max="15617" width="4.21875" style="1" customWidth="1"/>
    <col min="15618" max="15618" width="4.6640625" style="1" customWidth="1"/>
    <col min="15619" max="15619" width="14.109375" style="1" customWidth="1"/>
    <col min="15620" max="15634" width="9.109375" style="1" customWidth="1"/>
    <col min="15635" max="15635" width="2.33203125" style="1" customWidth="1"/>
    <col min="15636" max="15872" width="8.88671875" style="1"/>
    <col min="15873" max="15873" width="4.21875" style="1" customWidth="1"/>
    <col min="15874" max="15874" width="4.6640625" style="1" customWidth="1"/>
    <col min="15875" max="15875" width="14.109375" style="1" customWidth="1"/>
    <col min="15876" max="15890" width="9.109375" style="1" customWidth="1"/>
    <col min="15891" max="15891" width="2.33203125" style="1" customWidth="1"/>
    <col min="15892" max="16128" width="8.88671875" style="1"/>
    <col min="16129" max="16129" width="4.21875" style="1" customWidth="1"/>
    <col min="16130" max="16130" width="4.6640625" style="1" customWidth="1"/>
    <col min="16131" max="16131" width="14.109375" style="1" customWidth="1"/>
    <col min="16132" max="16146" width="9.109375" style="1" customWidth="1"/>
    <col min="16147" max="16147" width="2.33203125" style="1" customWidth="1"/>
    <col min="16148" max="16384" width="8.88671875" style="1"/>
  </cols>
  <sheetData>
    <row r="1" spans="1:18" s="109" customFormat="1" ht="20.25" customHeight="1">
      <c r="A1" s="13" t="s">
        <v>338</v>
      </c>
      <c r="B1" s="13"/>
    </row>
    <row r="2" spans="1:18" ht="20.25" customHeight="1">
      <c r="A2" s="109" t="s">
        <v>339</v>
      </c>
    </row>
    <row r="3" spans="1:18" s="170" customFormat="1" ht="13.2" customHeight="1" thickBot="1">
      <c r="A3" s="499" t="s">
        <v>340</v>
      </c>
      <c r="B3" s="500"/>
      <c r="C3" s="503" t="s">
        <v>341</v>
      </c>
      <c r="D3" s="506" t="s">
        <v>342</v>
      </c>
      <c r="E3" s="507"/>
      <c r="F3" s="508"/>
      <c r="G3" s="509" t="s">
        <v>343</v>
      </c>
      <c r="H3" s="507"/>
      <c r="I3" s="507"/>
      <c r="J3" s="497"/>
      <c r="K3" s="509" t="s">
        <v>344</v>
      </c>
      <c r="L3" s="507"/>
      <c r="M3" s="507"/>
      <c r="N3" s="507"/>
      <c r="O3" s="507"/>
      <c r="P3" s="507"/>
      <c r="Q3" s="507"/>
      <c r="R3" s="510"/>
    </row>
    <row r="4" spans="1:18" s="170" customFormat="1" ht="14.4" customHeight="1">
      <c r="A4" s="501"/>
      <c r="B4" s="502"/>
      <c r="C4" s="504"/>
      <c r="D4" s="487" t="s">
        <v>345</v>
      </c>
      <c r="E4" s="489" t="s">
        <v>346</v>
      </c>
      <c r="F4" s="489" t="s">
        <v>347</v>
      </c>
      <c r="G4" s="489" t="s">
        <v>348</v>
      </c>
      <c r="H4" s="489" t="s">
        <v>349</v>
      </c>
      <c r="I4" s="491" t="s">
        <v>350</v>
      </c>
      <c r="J4" s="493" t="s">
        <v>351</v>
      </c>
      <c r="K4" s="497" t="s">
        <v>352</v>
      </c>
      <c r="L4" s="489" t="s">
        <v>353</v>
      </c>
      <c r="M4" s="489" t="s">
        <v>354</v>
      </c>
      <c r="N4" s="489" t="s">
        <v>355</v>
      </c>
      <c r="O4" s="489" t="s">
        <v>356</v>
      </c>
      <c r="P4" s="489" t="s">
        <v>357</v>
      </c>
      <c r="Q4" s="491" t="s">
        <v>358</v>
      </c>
      <c r="R4" s="493" t="s">
        <v>351</v>
      </c>
    </row>
    <row r="5" spans="1:18" s="170" customFormat="1" ht="25.2">
      <c r="A5" s="362" t="s">
        <v>359</v>
      </c>
      <c r="B5" s="363" t="s">
        <v>48</v>
      </c>
      <c r="C5" s="505"/>
      <c r="D5" s="488"/>
      <c r="E5" s="490"/>
      <c r="F5" s="490"/>
      <c r="G5" s="490"/>
      <c r="H5" s="490"/>
      <c r="I5" s="492"/>
      <c r="J5" s="494"/>
      <c r="K5" s="498"/>
      <c r="L5" s="490"/>
      <c r="M5" s="490"/>
      <c r="N5" s="490"/>
      <c r="O5" s="490"/>
      <c r="P5" s="490"/>
      <c r="Q5" s="492"/>
      <c r="R5" s="494"/>
    </row>
    <row r="6" spans="1:18" ht="18" customHeight="1">
      <c r="A6" s="364"/>
      <c r="B6" s="495">
        <v>4</v>
      </c>
      <c r="C6" s="365" t="s">
        <v>360</v>
      </c>
      <c r="D6" s="365" t="s">
        <v>361</v>
      </c>
      <c r="E6" s="365" t="s">
        <v>361</v>
      </c>
      <c r="F6" s="365" t="s">
        <v>360</v>
      </c>
      <c r="G6" s="365" t="s">
        <v>361</v>
      </c>
      <c r="H6" s="365" t="s">
        <v>361</v>
      </c>
      <c r="I6" s="366" t="s">
        <v>362</v>
      </c>
      <c r="J6" s="367" t="s">
        <v>363</v>
      </c>
      <c r="K6" s="365" t="s">
        <v>361</v>
      </c>
      <c r="L6" s="365"/>
      <c r="M6" s="365" t="s">
        <v>361</v>
      </c>
      <c r="N6" s="365" t="s">
        <v>363</v>
      </c>
      <c r="O6" s="365" t="s">
        <v>363</v>
      </c>
      <c r="P6" s="365" t="s">
        <v>361</v>
      </c>
      <c r="Q6" s="366" t="s">
        <v>363</v>
      </c>
      <c r="R6" s="367" t="s">
        <v>363</v>
      </c>
    </row>
    <row r="7" spans="1:18" ht="18" customHeight="1">
      <c r="A7" s="364"/>
      <c r="B7" s="496"/>
      <c r="C7" s="368"/>
      <c r="D7" s="369" t="s">
        <v>364</v>
      </c>
      <c r="E7" s="369" t="s">
        <v>364</v>
      </c>
      <c r="F7" s="369" t="s">
        <v>365</v>
      </c>
      <c r="G7" s="369" t="s">
        <v>364</v>
      </c>
      <c r="H7" s="369" t="s">
        <v>364</v>
      </c>
      <c r="I7" s="370" t="s">
        <v>366</v>
      </c>
      <c r="J7" s="371" t="s">
        <v>367</v>
      </c>
      <c r="K7" s="369" t="s">
        <v>364</v>
      </c>
      <c r="L7" s="369"/>
      <c r="M7" s="369" t="s">
        <v>364</v>
      </c>
      <c r="N7" s="369" t="s">
        <v>367</v>
      </c>
      <c r="O7" s="369" t="s">
        <v>367</v>
      </c>
      <c r="P7" s="369" t="s">
        <v>364</v>
      </c>
      <c r="Q7" s="370" t="s">
        <v>367</v>
      </c>
      <c r="R7" s="371" t="s">
        <v>367</v>
      </c>
    </row>
    <row r="8" spans="1:18" ht="36" customHeight="1">
      <c r="A8" s="364"/>
      <c r="B8" s="372">
        <v>5</v>
      </c>
      <c r="C8" s="368"/>
      <c r="D8" s="369" t="s">
        <v>364</v>
      </c>
      <c r="E8" s="369" t="s">
        <v>364</v>
      </c>
      <c r="F8" s="369" t="s">
        <v>365</v>
      </c>
      <c r="G8" s="369" t="s">
        <v>364</v>
      </c>
      <c r="H8" s="369" t="s">
        <v>364</v>
      </c>
      <c r="I8" s="370" t="s">
        <v>366</v>
      </c>
      <c r="J8" s="371" t="s">
        <v>367</v>
      </c>
      <c r="K8" s="369" t="s">
        <v>364</v>
      </c>
      <c r="L8" s="369"/>
      <c r="M8" s="369" t="s">
        <v>364</v>
      </c>
      <c r="N8" s="369" t="s">
        <v>367</v>
      </c>
      <c r="O8" s="369" t="s">
        <v>367</v>
      </c>
      <c r="P8" s="369" t="s">
        <v>364</v>
      </c>
      <c r="Q8" s="370" t="s">
        <v>367</v>
      </c>
      <c r="R8" s="371" t="s">
        <v>367</v>
      </c>
    </row>
    <row r="9" spans="1:18" ht="36" customHeight="1">
      <c r="A9" s="364"/>
      <c r="B9" s="372">
        <v>6</v>
      </c>
      <c r="C9" s="368"/>
      <c r="D9" s="369" t="s">
        <v>364</v>
      </c>
      <c r="E9" s="369" t="s">
        <v>364</v>
      </c>
      <c r="F9" s="369" t="s">
        <v>365</v>
      </c>
      <c r="G9" s="369" t="s">
        <v>364</v>
      </c>
      <c r="H9" s="369" t="s">
        <v>364</v>
      </c>
      <c r="I9" s="370" t="s">
        <v>366</v>
      </c>
      <c r="J9" s="371" t="s">
        <v>367</v>
      </c>
      <c r="K9" s="369" t="s">
        <v>364</v>
      </c>
      <c r="L9" s="369"/>
      <c r="M9" s="369" t="s">
        <v>364</v>
      </c>
      <c r="N9" s="369" t="s">
        <v>367</v>
      </c>
      <c r="O9" s="369" t="s">
        <v>367</v>
      </c>
      <c r="P9" s="369" t="s">
        <v>364</v>
      </c>
      <c r="Q9" s="370" t="s">
        <v>367</v>
      </c>
      <c r="R9" s="371" t="s">
        <v>367</v>
      </c>
    </row>
    <row r="10" spans="1:18" ht="36" customHeight="1">
      <c r="A10" s="373" t="s">
        <v>368</v>
      </c>
      <c r="B10" s="372">
        <v>7</v>
      </c>
      <c r="C10" s="368"/>
      <c r="D10" s="369" t="s">
        <v>364</v>
      </c>
      <c r="E10" s="369" t="s">
        <v>364</v>
      </c>
      <c r="F10" s="369" t="s">
        <v>365</v>
      </c>
      <c r="G10" s="369" t="s">
        <v>364</v>
      </c>
      <c r="H10" s="369" t="s">
        <v>364</v>
      </c>
      <c r="I10" s="370" t="s">
        <v>366</v>
      </c>
      <c r="J10" s="371" t="s">
        <v>367</v>
      </c>
      <c r="K10" s="369" t="s">
        <v>364</v>
      </c>
      <c r="L10" s="369"/>
      <c r="M10" s="369" t="s">
        <v>364</v>
      </c>
      <c r="N10" s="369" t="s">
        <v>367</v>
      </c>
      <c r="O10" s="369" t="s">
        <v>367</v>
      </c>
      <c r="P10" s="369" t="s">
        <v>364</v>
      </c>
      <c r="Q10" s="370" t="s">
        <v>367</v>
      </c>
      <c r="R10" s="371" t="s">
        <v>367</v>
      </c>
    </row>
    <row r="11" spans="1:18" ht="36" customHeight="1">
      <c r="A11" s="373"/>
      <c r="B11" s="372">
        <v>8</v>
      </c>
      <c r="C11" s="368"/>
      <c r="D11" s="369" t="s">
        <v>364</v>
      </c>
      <c r="E11" s="369" t="s">
        <v>364</v>
      </c>
      <c r="F11" s="369" t="s">
        <v>365</v>
      </c>
      <c r="G11" s="369" t="s">
        <v>364</v>
      </c>
      <c r="H11" s="369" t="s">
        <v>364</v>
      </c>
      <c r="I11" s="370" t="s">
        <v>366</v>
      </c>
      <c r="J11" s="371" t="s">
        <v>367</v>
      </c>
      <c r="K11" s="369" t="s">
        <v>364</v>
      </c>
      <c r="L11" s="369"/>
      <c r="M11" s="369" t="s">
        <v>364</v>
      </c>
      <c r="N11" s="369" t="s">
        <v>367</v>
      </c>
      <c r="O11" s="369" t="s">
        <v>367</v>
      </c>
      <c r="P11" s="369" t="s">
        <v>364</v>
      </c>
      <c r="Q11" s="370" t="s">
        <v>367</v>
      </c>
      <c r="R11" s="371" t="s">
        <v>367</v>
      </c>
    </row>
    <row r="12" spans="1:18" ht="36" customHeight="1">
      <c r="A12" s="373" t="s">
        <v>369</v>
      </c>
      <c r="B12" s="372">
        <v>9</v>
      </c>
      <c r="C12" s="368"/>
      <c r="D12" s="369" t="s">
        <v>364</v>
      </c>
      <c r="E12" s="369" t="s">
        <v>364</v>
      </c>
      <c r="F12" s="369" t="s">
        <v>365</v>
      </c>
      <c r="G12" s="369" t="s">
        <v>364</v>
      </c>
      <c r="H12" s="369" t="s">
        <v>364</v>
      </c>
      <c r="I12" s="370" t="s">
        <v>366</v>
      </c>
      <c r="J12" s="371" t="s">
        <v>367</v>
      </c>
      <c r="K12" s="369" t="s">
        <v>364</v>
      </c>
      <c r="L12" s="369"/>
      <c r="M12" s="369" t="s">
        <v>364</v>
      </c>
      <c r="N12" s="369" t="s">
        <v>367</v>
      </c>
      <c r="O12" s="369" t="s">
        <v>367</v>
      </c>
      <c r="P12" s="369" t="s">
        <v>364</v>
      </c>
      <c r="Q12" s="370" t="s">
        <v>367</v>
      </c>
      <c r="R12" s="371" t="s">
        <v>367</v>
      </c>
    </row>
    <row r="13" spans="1:18" ht="36" customHeight="1">
      <c r="A13" s="373"/>
      <c r="B13" s="372">
        <v>10</v>
      </c>
      <c r="C13" s="368"/>
      <c r="D13" s="369" t="s">
        <v>364</v>
      </c>
      <c r="E13" s="369" t="s">
        <v>364</v>
      </c>
      <c r="F13" s="369" t="s">
        <v>365</v>
      </c>
      <c r="G13" s="369" t="s">
        <v>364</v>
      </c>
      <c r="H13" s="369" t="s">
        <v>364</v>
      </c>
      <c r="I13" s="370" t="s">
        <v>366</v>
      </c>
      <c r="J13" s="371" t="s">
        <v>367</v>
      </c>
      <c r="K13" s="369" t="s">
        <v>364</v>
      </c>
      <c r="L13" s="369"/>
      <c r="M13" s="369" t="s">
        <v>364</v>
      </c>
      <c r="N13" s="369" t="s">
        <v>367</v>
      </c>
      <c r="O13" s="369" t="s">
        <v>367</v>
      </c>
      <c r="P13" s="369" t="s">
        <v>364</v>
      </c>
      <c r="Q13" s="370" t="s">
        <v>367</v>
      </c>
      <c r="R13" s="371" t="s">
        <v>367</v>
      </c>
    </row>
    <row r="14" spans="1:18" ht="36" customHeight="1">
      <c r="A14" s="373" t="s">
        <v>370</v>
      </c>
      <c r="B14" s="372">
        <v>11</v>
      </c>
      <c r="C14" s="368"/>
      <c r="D14" s="369" t="s">
        <v>364</v>
      </c>
      <c r="E14" s="369" t="s">
        <v>364</v>
      </c>
      <c r="F14" s="369" t="s">
        <v>365</v>
      </c>
      <c r="G14" s="369" t="s">
        <v>364</v>
      </c>
      <c r="H14" s="369" t="s">
        <v>364</v>
      </c>
      <c r="I14" s="370" t="s">
        <v>366</v>
      </c>
      <c r="J14" s="371" t="s">
        <v>367</v>
      </c>
      <c r="K14" s="369" t="s">
        <v>364</v>
      </c>
      <c r="L14" s="369"/>
      <c r="M14" s="369" t="s">
        <v>364</v>
      </c>
      <c r="N14" s="369" t="s">
        <v>367</v>
      </c>
      <c r="O14" s="369" t="s">
        <v>367</v>
      </c>
      <c r="P14" s="369" t="s">
        <v>364</v>
      </c>
      <c r="Q14" s="370" t="s">
        <v>367</v>
      </c>
      <c r="R14" s="371" t="s">
        <v>367</v>
      </c>
    </row>
    <row r="15" spans="1:18" ht="36" customHeight="1">
      <c r="A15" s="373"/>
      <c r="B15" s="372">
        <v>12</v>
      </c>
      <c r="C15" s="368"/>
      <c r="D15" s="369" t="s">
        <v>364</v>
      </c>
      <c r="E15" s="369" t="s">
        <v>364</v>
      </c>
      <c r="F15" s="369" t="s">
        <v>365</v>
      </c>
      <c r="G15" s="369" t="s">
        <v>364</v>
      </c>
      <c r="H15" s="369" t="s">
        <v>364</v>
      </c>
      <c r="I15" s="370" t="s">
        <v>366</v>
      </c>
      <c r="J15" s="371" t="s">
        <v>367</v>
      </c>
      <c r="K15" s="369" t="s">
        <v>364</v>
      </c>
      <c r="L15" s="369"/>
      <c r="M15" s="369" t="s">
        <v>364</v>
      </c>
      <c r="N15" s="369" t="s">
        <v>367</v>
      </c>
      <c r="O15" s="369" t="s">
        <v>367</v>
      </c>
      <c r="P15" s="369" t="s">
        <v>364</v>
      </c>
      <c r="Q15" s="370" t="s">
        <v>367</v>
      </c>
      <c r="R15" s="371" t="s">
        <v>367</v>
      </c>
    </row>
    <row r="16" spans="1:18" ht="36" customHeight="1">
      <c r="A16" s="373"/>
      <c r="B16" s="372">
        <v>1</v>
      </c>
      <c r="C16" s="368"/>
      <c r="D16" s="369" t="s">
        <v>364</v>
      </c>
      <c r="E16" s="369" t="s">
        <v>364</v>
      </c>
      <c r="F16" s="369" t="s">
        <v>365</v>
      </c>
      <c r="G16" s="369" t="s">
        <v>364</v>
      </c>
      <c r="H16" s="369" t="s">
        <v>364</v>
      </c>
      <c r="I16" s="370" t="s">
        <v>366</v>
      </c>
      <c r="J16" s="371" t="s">
        <v>367</v>
      </c>
      <c r="K16" s="369" t="s">
        <v>364</v>
      </c>
      <c r="L16" s="369"/>
      <c r="M16" s="369" t="s">
        <v>364</v>
      </c>
      <c r="N16" s="369" t="s">
        <v>367</v>
      </c>
      <c r="O16" s="369" t="s">
        <v>367</v>
      </c>
      <c r="P16" s="369" t="s">
        <v>364</v>
      </c>
      <c r="Q16" s="370" t="s">
        <v>367</v>
      </c>
      <c r="R16" s="371" t="s">
        <v>367</v>
      </c>
    </row>
    <row r="17" spans="1:18" ht="36" customHeight="1">
      <c r="A17" s="373"/>
      <c r="B17" s="372">
        <v>2</v>
      </c>
      <c r="C17" s="368"/>
      <c r="D17" s="369" t="s">
        <v>364</v>
      </c>
      <c r="E17" s="369" t="s">
        <v>364</v>
      </c>
      <c r="F17" s="369" t="s">
        <v>365</v>
      </c>
      <c r="G17" s="369" t="s">
        <v>364</v>
      </c>
      <c r="H17" s="369" t="s">
        <v>364</v>
      </c>
      <c r="I17" s="370" t="s">
        <v>366</v>
      </c>
      <c r="J17" s="371" t="s">
        <v>367</v>
      </c>
      <c r="K17" s="369" t="s">
        <v>364</v>
      </c>
      <c r="L17" s="369"/>
      <c r="M17" s="369" t="s">
        <v>364</v>
      </c>
      <c r="N17" s="369" t="s">
        <v>367</v>
      </c>
      <c r="O17" s="369" t="s">
        <v>367</v>
      </c>
      <c r="P17" s="369" t="s">
        <v>364</v>
      </c>
      <c r="Q17" s="370" t="s">
        <v>367</v>
      </c>
      <c r="R17" s="371" t="s">
        <v>367</v>
      </c>
    </row>
    <row r="18" spans="1:18" ht="36" customHeight="1">
      <c r="A18" s="373"/>
      <c r="B18" s="372">
        <v>3</v>
      </c>
      <c r="C18" s="368"/>
      <c r="D18" s="369" t="s">
        <v>364</v>
      </c>
      <c r="E18" s="369" t="s">
        <v>364</v>
      </c>
      <c r="F18" s="369" t="s">
        <v>365</v>
      </c>
      <c r="G18" s="369" t="s">
        <v>364</v>
      </c>
      <c r="H18" s="369" t="s">
        <v>364</v>
      </c>
      <c r="I18" s="370" t="s">
        <v>366</v>
      </c>
      <c r="J18" s="371" t="s">
        <v>367</v>
      </c>
      <c r="K18" s="369" t="s">
        <v>364</v>
      </c>
      <c r="L18" s="369"/>
      <c r="M18" s="369" t="s">
        <v>364</v>
      </c>
      <c r="N18" s="369" t="s">
        <v>367</v>
      </c>
      <c r="O18" s="369" t="s">
        <v>367</v>
      </c>
      <c r="P18" s="369" t="s">
        <v>364</v>
      </c>
      <c r="Q18" s="370" t="s">
        <v>367</v>
      </c>
      <c r="R18" s="371" t="s">
        <v>367</v>
      </c>
    </row>
    <row r="19" spans="1:18" ht="36" customHeight="1" thickBot="1">
      <c r="A19" s="374"/>
      <c r="B19" s="375" t="s">
        <v>0</v>
      </c>
      <c r="C19" s="376"/>
      <c r="D19" s="369" t="s">
        <v>364</v>
      </c>
      <c r="E19" s="369" t="s">
        <v>364</v>
      </c>
      <c r="F19" s="369" t="s">
        <v>365</v>
      </c>
      <c r="G19" s="369" t="s">
        <v>364</v>
      </c>
      <c r="H19" s="369" t="s">
        <v>364</v>
      </c>
      <c r="I19" s="370" t="s">
        <v>366</v>
      </c>
      <c r="J19" s="377" t="s">
        <v>367</v>
      </c>
      <c r="K19" s="369" t="s">
        <v>364</v>
      </c>
      <c r="L19" s="369"/>
      <c r="M19" s="369" t="s">
        <v>364</v>
      </c>
      <c r="N19" s="369" t="s">
        <v>367</v>
      </c>
      <c r="O19" s="369" t="s">
        <v>367</v>
      </c>
      <c r="P19" s="369" t="s">
        <v>364</v>
      </c>
      <c r="Q19" s="370" t="s">
        <v>367</v>
      </c>
      <c r="R19" s="377" t="s">
        <v>367</v>
      </c>
    </row>
    <row r="20" spans="1:18">
      <c r="A20" s="378" t="s">
        <v>371</v>
      </c>
      <c r="B20" s="378"/>
      <c r="C20" s="378"/>
    </row>
    <row r="21" spans="1:18">
      <c r="A21" s="378" t="s">
        <v>789</v>
      </c>
      <c r="B21" s="378"/>
      <c r="C21" s="378"/>
    </row>
    <row r="22" spans="1:18">
      <c r="A22" s="378" t="s">
        <v>790</v>
      </c>
      <c r="B22" s="378"/>
      <c r="C22" s="378"/>
    </row>
    <row r="23" spans="1:18" ht="5.25" customHeight="1"/>
  </sheetData>
  <mergeCells count="21">
    <mergeCell ref="O4:O5"/>
    <mergeCell ref="P4:P5"/>
    <mergeCell ref="Q4:Q5"/>
    <mergeCell ref="R4:R5"/>
    <mergeCell ref="B6:B7"/>
    <mergeCell ref="I4:I5"/>
    <mergeCell ref="J4:J5"/>
    <mergeCell ref="K4:K5"/>
    <mergeCell ref="L4:L5"/>
    <mergeCell ref="M4:M5"/>
    <mergeCell ref="N4:N5"/>
    <mergeCell ref="A3:B4"/>
    <mergeCell ref="C3:C5"/>
    <mergeCell ref="D3:F3"/>
    <mergeCell ref="G3:J3"/>
    <mergeCell ref="K3:R3"/>
    <mergeCell ref="D4:D5"/>
    <mergeCell ref="E4:E5"/>
    <mergeCell ref="F4:F5"/>
    <mergeCell ref="G4:G5"/>
    <mergeCell ref="H4:H5"/>
  </mergeCells>
  <phoneticPr fontId="2"/>
  <pageMargins left="0.48" right="0.59055118110236227" top="0.59055118110236227" bottom="0.39370078740157483" header="0.51181102362204722" footer="0.31496062992125984"/>
  <pageSetup paperSize="9" scale="85" orientation="landscape" horizont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view="pageBreakPreview" zoomScale="85" zoomScaleNormal="75" zoomScaleSheetLayoutView="85" workbookViewId="0">
      <selection activeCell="A2" sqref="A2"/>
    </sheetView>
  </sheetViews>
  <sheetFormatPr defaultRowHeight="12.6"/>
  <cols>
    <col min="1" max="1" width="4.21875" style="1" customWidth="1"/>
    <col min="2" max="2" width="4.6640625" style="1" customWidth="1"/>
    <col min="3" max="3" width="14.109375" style="1" customWidth="1"/>
    <col min="4" max="18" width="9.109375" style="1" customWidth="1"/>
    <col min="19" max="19" width="2.33203125" style="1" customWidth="1"/>
    <col min="20" max="256" width="8.88671875" style="1"/>
    <col min="257" max="257" width="4.21875" style="1" customWidth="1"/>
    <col min="258" max="258" width="4.6640625" style="1" customWidth="1"/>
    <col min="259" max="259" width="14.109375" style="1" customWidth="1"/>
    <col min="260" max="274" width="9.109375" style="1" customWidth="1"/>
    <col min="275" max="275" width="2.33203125" style="1" customWidth="1"/>
    <col min="276" max="512" width="8.88671875" style="1"/>
    <col min="513" max="513" width="4.21875" style="1" customWidth="1"/>
    <col min="514" max="514" width="4.6640625" style="1" customWidth="1"/>
    <col min="515" max="515" width="14.109375" style="1" customWidth="1"/>
    <col min="516" max="530" width="9.109375" style="1" customWidth="1"/>
    <col min="531" max="531" width="2.33203125" style="1" customWidth="1"/>
    <col min="532" max="768" width="8.88671875" style="1"/>
    <col min="769" max="769" width="4.21875" style="1" customWidth="1"/>
    <col min="770" max="770" width="4.6640625" style="1" customWidth="1"/>
    <col min="771" max="771" width="14.109375" style="1" customWidth="1"/>
    <col min="772" max="786" width="9.109375" style="1" customWidth="1"/>
    <col min="787" max="787" width="2.33203125" style="1" customWidth="1"/>
    <col min="788" max="1024" width="8.88671875" style="1"/>
    <col min="1025" max="1025" width="4.21875" style="1" customWidth="1"/>
    <col min="1026" max="1026" width="4.6640625" style="1" customWidth="1"/>
    <col min="1027" max="1027" width="14.109375" style="1" customWidth="1"/>
    <col min="1028" max="1042" width="9.109375" style="1" customWidth="1"/>
    <col min="1043" max="1043" width="2.33203125" style="1" customWidth="1"/>
    <col min="1044" max="1280" width="8.88671875" style="1"/>
    <col min="1281" max="1281" width="4.21875" style="1" customWidth="1"/>
    <col min="1282" max="1282" width="4.6640625" style="1" customWidth="1"/>
    <col min="1283" max="1283" width="14.109375" style="1" customWidth="1"/>
    <col min="1284" max="1298" width="9.109375" style="1" customWidth="1"/>
    <col min="1299" max="1299" width="2.33203125" style="1" customWidth="1"/>
    <col min="1300" max="1536" width="8.88671875" style="1"/>
    <col min="1537" max="1537" width="4.21875" style="1" customWidth="1"/>
    <col min="1538" max="1538" width="4.6640625" style="1" customWidth="1"/>
    <col min="1539" max="1539" width="14.109375" style="1" customWidth="1"/>
    <col min="1540" max="1554" width="9.109375" style="1" customWidth="1"/>
    <col min="1555" max="1555" width="2.33203125" style="1" customWidth="1"/>
    <col min="1556" max="1792" width="8.88671875" style="1"/>
    <col min="1793" max="1793" width="4.21875" style="1" customWidth="1"/>
    <col min="1794" max="1794" width="4.6640625" style="1" customWidth="1"/>
    <col min="1795" max="1795" width="14.109375" style="1" customWidth="1"/>
    <col min="1796" max="1810" width="9.109375" style="1" customWidth="1"/>
    <col min="1811" max="1811" width="2.33203125" style="1" customWidth="1"/>
    <col min="1812" max="2048" width="8.88671875" style="1"/>
    <col min="2049" max="2049" width="4.21875" style="1" customWidth="1"/>
    <col min="2050" max="2050" width="4.6640625" style="1" customWidth="1"/>
    <col min="2051" max="2051" width="14.109375" style="1" customWidth="1"/>
    <col min="2052" max="2066" width="9.109375" style="1" customWidth="1"/>
    <col min="2067" max="2067" width="2.33203125" style="1" customWidth="1"/>
    <col min="2068" max="2304" width="8.88671875" style="1"/>
    <col min="2305" max="2305" width="4.21875" style="1" customWidth="1"/>
    <col min="2306" max="2306" width="4.6640625" style="1" customWidth="1"/>
    <col min="2307" max="2307" width="14.109375" style="1" customWidth="1"/>
    <col min="2308" max="2322" width="9.109375" style="1" customWidth="1"/>
    <col min="2323" max="2323" width="2.33203125" style="1" customWidth="1"/>
    <col min="2324" max="2560" width="8.88671875" style="1"/>
    <col min="2561" max="2561" width="4.21875" style="1" customWidth="1"/>
    <col min="2562" max="2562" width="4.6640625" style="1" customWidth="1"/>
    <col min="2563" max="2563" width="14.109375" style="1" customWidth="1"/>
    <col min="2564" max="2578" width="9.109375" style="1" customWidth="1"/>
    <col min="2579" max="2579" width="2.33203125" style="1" customWidth="1"/>
    <col min="2580" max="2816" width="8.88671875" style="1"/>
    <col min="2817" max="2817" width="4.21875" style="1" customWidth="1"/>
    <col min="2818" max="2818" width="4.6640625" style="1" customWidth="1"/>
    <col min="2819" max="2819" width="14.109375" style="1" customWidth="1"/>
    <col min="2820" max="2834" width="9.109375" style="1" customWidth="1"/>
    <col min="2835" max="2835" width="2.33203125" style="1" customWidth="1"/>
    <col min="2836" max="3072" width="8.88671875" style="1"/>
    <col min="3073" max="3073" width="4.21875" style="1" customWidth="1"/>
    <col min="3074" max="3074" width="4.6640625" style="1" customWidth="1"/>
    <col min="3075" max="3075" width="14.109375" style="1" customWidth="1"/>
    <col min="3076" max="3090" width="9.109375" style="1" customWidth="1"/>
    <col min="3091" max="3091" width="2.33203125" style="1" customWidth="1"/>
    <col min="3092" max="3328" width="8.88671875" style="1"/>
    <col min="3329" max="3329" width="4.21875" style="1" customWidth="1"/>
    <col min="3330" max="3330" width="4.6640625" style="1" customWidth="1"/>
    <col min="3331" max="3331" width="14.109375" style="1" customWidth="1"/>
    <col min="3332" max="3346" width="9.109375" style="1" customWidth="1"/>
    <col min="3347" max="3347" width="2.33203125" style="1" customWidth="1"/>
    <col min="3348" max="3584" width="8.88671875" style="1"/>
    <col min="3585" max="3585" width="4.21875" style="1" customWidth="1"/>
    <col min="3586" max="3586" width="4.6640625" style="1" customWidth="1"/>
    <col min="3587" max="3587" width="14.109375" style="1" customWidth="1"/>
    <col min="3588" max="3602" width="9.109375" style="1" customWidth="1"/>
    <col min="3603" max="3603" width="2.33203125" style="1" customWidth="1"/>
    <col min="3604" max="3840" width="8.88671875" style="1"/>
    <col min="3841" max="3841" width="4.21875" style="1" customWidth="1"/>
    <col min="3842" max="3842" width="4.6640625" style="1" customWidth="1"/>
    <col min="3843" max="3843" width="14.109375" style="1" customWidth="1"/>
    <col min="3844" max="3858" width="9.109375" style="1" customWidth="1"/>
    <col min="3859" max="3859" width="2.33203125" style="1" customWidth="1"/>
    <col min="3860" max="4096" width="8.88671875" style="1"/>
    <col min="4097" max="4097" width="4.21875" style="1" customWidth="1"/>
    <col min="4098" max="4098" width="4.6640625" style="1" customWidth="1"/>
    <col min="4099" max="4099" width="14.109375" style="1" customWidth="1"/>
    <col min="4100" max="4114" width="9.109375" style="1" customWidth="1"/>
    <col min="4115" max="4115" width="2.33203125" style="1" customWidth="1"/>
    <col min="4116" max="4352" width="8.88671875" style="1"/>
    <col min="4353" max="4353" width="4.21875" style="1" customWidth="1"/>
    <col min="4354" max="4354" width="4.6640625" style="1" customWidth="1"/>
    <col min="4355" max="4355" width="14.109375" style="1" customWidth="1"/>
    <col min="4356" max="4370" width="9.109375" style="1" customWidth="1"/>
    <col min="4371" max="4371" width="2.33203125" style="1" customWidth="1"/>
    <col min="4372" max="4608" width="8.88671875" style="1"/>
    <col min="4609" max="4609" width="4.21875" style="1" customWidth="1"/>
    <col min="4610" max="4610" width="4.6640625" style="1" customWidth="1"/>
    <col min="4611" max="4611" width="14.109375" style="1" customWidth="1"/>
    <col min="4612" max="4626" width="9.109375" style="1" customWidth="1"/>
    <col min="4627" max="4627" width="2.33203125" style="1" customWidth="1"/>
    <col min="4628" max="4864" width="8.88671875" style="1"/>
    <col min="4865" max="4865" width="4.21875" style="1" customWidth="1"/>
    <col min="4866" max="4866" width="4.6640625" style="1" customWidth="1"/>
    <col min="4867" max="4867" width="14.109375" style="1" customWidth="1"/>
    <col min="4868" max="4882" width="9.109375" style="1" customWidth="1"/>
    <col min="4883" max="4883" width="2.33203125" style="1" customWidth="1"/>
    <col min="4884" max="5120" width="8.88671875" style="1"/>
    <col min="5121" max="5121" width="4.21875" style="1" customWidth="1"/>
    <col min="5122" max="5122" width="4.6640625" style="1" customWidth="1"/>
    <col min="5123" max="5123" width="14.109375" style="1" customWidth="1"/>
    <col min="5124" max="5138" width="9.109375" style="1" customWidth="1"/>
    <col min="5139" max="5139" width="2.33203125" style="1" customWidth="1"/>
    <col min="5140" max="5376" width="8.88671875" style="1"/>
    <col min="5377" max="5377" width="4.21875" style="1" customWidth="1"/>
    <col min="5378" max="5378" width="4.6640625" style="1" customWidth="1"/>
    <col min="5379" max="5379" width="14.109375" style="1" customWidth="1"/>
    <col min="5380" max="5394" width="9.109375" style="1" customWidth="1"/>
    <col min="5395" max="5395" width="2.33203125" style="1" customWidth="1"/>
    <col min="5396" max="5632" width="8.88671875" style="1"/>
    <col min="5633" max="5633" width="4.21875" style="1" customWidth="1"/>
    <col min="5634" max="5634" width="4.6640625" style="1" customWidth="1"/>
    <col min="5635" max="5635" width="14.109375" style="1" customWidth="1"/>
    <col min="5636" max="5650" width="9.109375" style="1" customWidth="1"/>
    <col min="5651" max="5651" width="2.33203125" style="1" customWidth="1"/>
    <col min="5652" max="5888" width="8.88671875" style="1"/>
    <col min="5889" max="5889" width="4.21875" style="1" customWidth="1"/>
    <col min="5890" max="5890" width="4.6640625" style="1" customWidth="1"/>
    <col min="5891" max="5891" width="14.109375" style="1" customWidth="1"/>
    <col min="5892" max="5906" width="9.109375" style="1" customWidth="1"/>
    <col min="5907" max="5907" width="2.33203125" style="1" customWidth="1"/>
    <col min="5908" max="6144" width="8.88671875" style="1"/>
    <col min="6145" max="6145" width="4.21875" style="1" customWidth="1"/>
    <col min="6146" max="6146" width="4.6640625" style="1" customWidth="1"/>
    <col min="6147" max="6147" width="14.109375" style="1" customWidth="1"/>
    <col min="6148" max="6162" width="9.109375" style="1" customWidth="1"/>
    <col min="6163" max="6163" width="2.33203125" style="1" customWidth="1"/>
    <col min="6164" max="6400" width="8.88671875" style="1"/>
    <col min="6401" max="6401" width="4.21875" style="1" customWidth="1"/>
    <col min="6402" max="6402" width="4.6640625" style="1" customWidth="1"/>
    <col min="6403" max="6403" width="14.109375" style="1" customWidth="1"/>
    <col min="6404" max="6418" width="9.109375" style="1" customWidth="1"/>
    <col min="6419" max="6419" width="2.33203125" style="1" customWidth="1"/>
    <col min="6420" max="6656" width="8.88671875" style="1"/>
    <col min="6657" max="6657" width="4.21875" style="1" customWidth="1"/>
    <col min="6658" max="6658" width="4.6640625" style="1" customWidth="1"/>
    <col min="6659" max="6659" width="14.109375" style="1" customWidth="1"/>
    <col min="6660" max="6674" width="9.109375" style="1" customWidth="1"/>
    <col min="6675" max="6675" width="2.33203125" style="1" customWidth="1"/>
    <col min="6676" max="6912" width="8.88671875" style="1"/>
    <col min="6913" max="6913" width="4.21875" style="1" customWidth="1"/>
    <col min="6914" max="6914" width="4.6640625" style="1" customWidth="1"/>
    <col min="6915" max="6915" width="14.109375" style="1" customWidth="1"/>
    <col min="6916" max="6930" width="9.109375" style="1" customWidth="1"/>
    <col min="6931" max="6931" width="2.33203125" style="1" customWidth="1"/>
    <col min="6932" max="7168" width="8.88671875" style="1"/>
    <col min="7169" max="7169" width="4.21875" style="1" customWidth="1"/>
    <col min="7170" max="7170" width="4.6640625" style="1" customWidth="1"/>
    <col min="7171" max="7171" width="14.109375" style="1" customWidth="1"/>
    <col min="7172" max="7186" width="9.109375" style="1" customWidth="1"/>
    <col min="7187" max="7187" width="2.33203125" style="1" customWidth="1"/>
    <col min="7188" max="7424" width="8.88671875" style="1"/>
    <col min="7425" max="7425" width="4.21875" style="1" customWidth="1"/>
    <col min="7426" max="7426" width="4.6640625" style="1" customWidth="1"/>
    <col min="7427" max="7427" width="14.109375" style="1" customWidth="1"/>
    <col min="7428" max="7442" width="9.109375" style="1" customWidth="1"/>
    <col min="7443" max="7443" width="2.33203125" style="1" customWidth="1"/>
    <col min="7444" max="7680" width="8.88671875" style="1"/>
    <col min="7681" max="7681" width="4.21875" style="1" customWidth="1"/>
    <col min="7682" max="7682" width="4.6640625" style="1" customWidth="1"/>
    <col min="7683" max="7683" width="14.109375" style="1" customWidth="1"/>
    <col min="7684" max="7698" width="9.109375" style="1" customWidth="1"/>
    <col min="7699" max="7699" width="2.33203125" style="1" customWidth="1"/>
    <col min="7700" max="7936" width="8.88671875" style="1"/>
    <col min="7937" max="7937" width="4.21875" style="1" customWidth="1"/>
    <col min="7938" max="7938" width="4.6640625" style="1" customWidth="1"/>
    <col min="7939" max="7939" width="14.109375" style="1" customWidth="1"/>
    <col min="7940" max="7954" width="9.109375" style="1" customWidth="1"/>
    <col min="7955" max="7955" width="2.33203125" style="1" customWidth="1"/>
    <col min="7956" max="8192" width="8.88671875" style="1"/>
    <col min="8193" max="8193" width="4.21875" style="1" customWidth="1"/>
    <col min="8194" max="8194" width="4.6640625" style="1" customWidth="1"/>
    <col min="8195" max="8195" width="14.109375" style="1" customWidth="1"/>
    <col min="8196" max="8210" width="9.109375" style="1" customWidth="1"/>
    <col min="8211" max="8211" width="2.33203125" style="1" customWidth="1"/>
    <col min="8212" max="8448" width="8.88671875" style="1"/>
    <col min="8449" max="8449" width="4.21875" style="1" customWidth="1"/>
    <col min="8450" max="8450" width="4.6640625" style="1" customWidth="1"/>
    <col min="8451" max="8451" width="14.109375" style="1" customWidth="1"/>
    <col min="8452" max="8466" width="9.109375" style="1" customWidth="1"/>
    <col min="8467" max="8467" width="2.33203125" style="1" customWidth="1"/>
    <col min="8468" max="8704" width="8.88671875" style="1"/>
    <col min="8705" max="8705" width="4.21875" style="1" customWidth="1"/>
    <col min="8706" max="8706" width="4.6640625" style="1" customWidth="1"/>
    <col min="8707" max="8707" width="14.109375" style="1" customWidth="1"/>
    <col min="8708" max="8722" width="9.109375" style="1" customWidth="1"/>
    <col min="8723" max="8723" width="2.33203125" style="1" customWidth="1"/>
    <col min="8724" max="8960" width="8.88671875" style="1"/>
    <col min="8961" max="8961" width="4.21875" style="1" customWidth="1"/>
    <col min="8962" max="8962" width="4.6640625" style="1" customWidth="1"/>
    <col min="8963" max="8963" width="14.109375" style="1" customWidth="1"/>
    <col min="8964" max="8978" width="9.109375" style="1" customWidth="1"/>
    <col min="8979" max="8979" width="2.33203125" style="1" customWidth="1"/>
    <col min="8980" max="9216" width="8.88671875" style="1"/>
    <col min="9217" max="9217" width="4.21875" style="1" customWidth="1"/>
    <col min="9218" max="9218" width="4.6640625" style="1" customWidth="1"/>
    <col min="9219" max="9219" width="14.109375" style="1" customWidth="1"/>
    <col min="9220" max="9234" width="9.109375" style="1" customWidth="1"/>
    <col min="9235" max="9235" width="2.33203125" style="1" customWidth="1"/>
    <col min="9236" max="9472" width="8.88671875" style="1"/>
    <col min="9473" max="9473" width="4.21875" style="1" customWidth="1"/>
    <col min="9474" max="9474" width="4.6640625" style="1" customWidth="1"/>
    <col min="9475" max="9475" width="14.109375" style="1" customWidth="1"/>
    <col min="9476" max="9490" width="9.109375" style="1" customWidth="1"/>
    <col min="9491" max="9491" width="2.33203125" style="1" customWidth="1"/>
    <col min="9492" max="9728" width="8.88671875" style="1"/>
    <col min="9729" max="9729" width="4.21875" style="1" customWidth="1"/>
    <col min="9730" max="9730" width="4.6640625" style="1" customWidth="1"/>
    <col min="9731" max="9731" width="14.109375" style="1" customWidth="1"/>
    <col min="9732" max="9746" width="9.109375" style="1" customWidth="1"/>
    <col min="9747" max="9747" width="2.33203125" style="1" customWidth="1"/>
    <col min="9748" max="9984" width="8.88671875" style="1"/>
    <col min="9985" max="9985" width="4.21875" style="1" customWidth="1"/>
    <col min="9986" max="9986" width="4.6640625" style="1" customWidth="1"/>
    <col min="9987" max="9987" width="14.109375" style="1" customWidth="1"/>
    <col min="9988" max="10002" width="9.109375" style="1" customWidth="1"/>
    <col min="10003" max="10003" width="2.33203125" style="1" customWidth="1"/>
    <col min="10004" max="10240" width="8.88671875" style="1"/>
    <col min="10241" max="10241" width="4.21875" style="1" customWidth="1"/>
    <col min="10242" max="10242" width="4.6640625" style="1" customWidth="1"/>
    <col min="10243" max="10243" width="14.109375" style="1" customWidth="1"/>
    <col min="10244" max="10258" width="9.109375" style="1" customWidth="1"/>
    <col min="10259" max="10259" width="2.33203125" style="1" customWidth="1"/>
    <col min="10260" max="10496" width="8.88671875" style="1"/>
    <col min="10497" max="10497" width="4.21875" style="1" customWidth="1"/>
    <col min="10498" max="10498" width="4.6640625" style="1" customWidth="1"/>
    <col min="10499" max="10499" width="14.109375" style="1" customWidth="1"/>
    <col min="10500" max="10514" width="9.109375" style="1" customWidth="1"/>
    <col min="10515" max="10515" width="2.33203125" style="1" customWidth="1"/>
    <col min="10516" max="10752" width="8.88671875" style="1"/>
    <col min="10753" max="10753" width="4.21875" style="1" customWidth="1"/>
    <col min="10754" max="10754" width="4.6640625" style="1" customWidth="1"/>
    <col min="10755" max="10755" width="14.109375" style="1" customWidth="1"/>
    <col min="10756" max="10770" width="9.109375" style="1" customWidth="1"/>
    <col min="10771" max="10771" width="2.33203125" style="1" customWidth="1"/>
    <col min="10772" max="11008" width="8.88671875" style="1"/>
    <col min="11009" max="11009" width="4.21875" style="1" customWidth="1"/>
    <col min="11010" max="11010" width="4.6640625" style="1" customWidth="1"/>
    <col min="11011" max="11011" width="14.109375" style="1" customWidth="1"/>
    <col min="11012" max="11026" width="9.109375" style="1" customWidth="1"/>
    <col min="11027" max="11027" width="2.33203125" style="1" customWidth="1"/>
    <col min="11028" max="11264" width="8.88671875" style="1"/>
    <col min="11265" max="11265" width="4.21875" style="1" customWidth="1"/>
    <col min="11266" max="11266" width="4.6640625" style="1" customWidth="1"/>
    <col min="11267" max="11267" width="14.109375" style="1" customWidth="1"/>
    <col min="11268" max="11282" width="9.109375" style="1" customWidth="1"/>
    <col min="11283" max="11283" width="2.33203125" style="1" customWidth="1"/>
    <col min="11284" max="11520" width="8.88671875" style="1"/>
    <col min="11521" max="11521" width="4.21875" style="1" customWidth="1"/>
    <col min="11522" max="11522" width="4.6640625" style="1" customWidth="1"/>
    <col min="11523" max="11523" width="14.109375" style="1" customWidth="1"/>
    <col min="11524" max="11538" width="9.109375" style="1" customWidth="1"/>
    <col min="11539" max="11539" width="2.33203125" style="1" customWidth="1"/>
    <col min="11540" max="11776" width="8.88671875" style="1"/>
    <col min="11777" max="11777" width="4.21875" style="1" customWidth="1"/>
    <col min="11778" max="11778" width="4.6640625" style="1" customWidth="1"/>
    <col min="11779" max="11779" width="14.109375" style="1" customWidth="1"/>
    <col min="11780" max="11794" width="9.109375" style="1" customWidth="1"/>
    <col min="11795" max="11795" width="2.33203125" style="1" customWidth="1"/>
    <col min="11796" max="12032" width="8.88671875" style="1"/>
    <col min="12033" max="12033" width="4.21875" style="1" customWidth="1"/>
    <col min="12034" max="12034" width="4.6640625" style="1" customWidth="1"/>
    <col min="12035" max="12035" width="14.109375" style="1" customWidth="1"/>
    <col min="12036" max="12050" width="9.109375" style="1" customWidth="1"/>
    <col min="12051" max="12051" width="2.33203125" style="1" customWidth="1"/>
    <col min="12052" max="12288" width="8.88671875" style="1"/>
    <col min="12289" max="12289" width="4.21875" style="1" customWidth="1"/>
    <col min="12290" max="12290" width="4.6640625" style="1" customWidth="1"/>
    <col min="12291" max="12291" width="14.109375" style="1" customWidth="1"/>
    <col min="12292" max="12306" width="9.109375" style="1" customWidth="1"/>
    <col min="12307" max="12307" width="2.33203125" style="1" customWidth="1"/>
    <col min="12308" max="12544" width="8.88671875" style="1"/>
    <col min="12545" max="12545" width="4.21875" style="1" customWidth="1"/>
    <col min="12546" max="12546" width="4.6640625" style="1" customWidth="1"/>
    <col min="12547" max="12547" width="14.109375" style="1" customWidth="1"/>
    <col min="12548" max="12562" width="9.109375" style="1" customWidth="1"/>
    <col min="12563" max="12563" width="2.33203125" style="1" customWidth="1"/>
    <col min="12564" max="12800" width="8.88671875" style="1"/>
    <col min="12801" max="12801" width="4.21875" style="1" customWidth="1"/>
    <col min="12802" max="12802" width="4.6640625" style="1" customWidth="1"/>
    <col min="12803" max="12803" width="14.109375" style="1" customWidth="1"/>
    <col min="12804" max="12818" width="9.109375" style="1" customWidth="1"/>
    <col min="12819" max="12819" width="2.33203125" style="1" customWidth="1"/>
    <col min="12820" max="13056" width="8.88671875" style="1"/>
    <col min="13057" max="13057" width="4.21875" style="1" customWidth="1"/>
    <col min="13058" max="13058" width="4.6640625" style="1" customWidth="1"/>
    <col min="13059" max="13059" width="14.109375" style="1" customWidth="1"/>
    <col min="13060" max="13074" width="9.109375" style="1" customWidth="1"/>
    <col min="13075" max="13075" width="2.33203125" style="1" customWidth="1"/>
    <col min="13076" max="13312" width="8.88671875" style="1"/>
    <col min="13313" max="13313" width="4.21875" style="1" customWidth="1"/>
    <col min="13314" max="13314" width="4.6640625" style="1" customWidth="1"/>
    <col min="13315" max="13315" width="14.109375" style="1" customWidth="1"/>
    <col min="13316" max="13330" width="9.109375" style="1" customWidth="1"/>
    <col min="13331" max="13331" width="2.33203125" style="1" customWidth="1"/>
    <col min="13332" max="13568" width="8.88671875" style="1"/>
    <col min="13569" max="13569" width="4.21875" style="1" customWidth="1"/>
    <col min="13570" max="13570" width="4.6640625" style="1" customWidth="1"/>
    <col min="13571" max="13571" width="14.109375" style="1" customWidth="1"/>
    <col min="13572" max="13586" width="9.109375" style="1" customWidth="1"/>
    <col min="13587" max="13587" width="2.33203125" style="1" customWidth="1"/>
    <col min="13588" max="13824" width="8.88671875" style="1"/>
    <col min="13825" max="13825" width="4.21875" style="1" customWidth="1"/>
    <col min="13826" max="13826" width="4.6640625" style="1" customWidth="1"/>
    <col min="13827" max="13827" width="14.109375" style="1" customWidth="1"/>
    <col min="13828" max="13842" width="9.109375" style="1" customWidth="1"/>
    <col min="13843" max="13843" width="2.33203125" style="1" customWidth="1"/>
    <col min="13844" max="14080" width="8.88671875" style="1"/>
    <col min="14081" max="14081" width="4.21875" style="1" customWidth="1"/>
    <col min="14082" max="14082" width="4.6640625" style="1" customWidth="1"/>
    <col min="14083" max="14083" width="14.109375" style="1" customWidth="1"/>
    <col min="14084" max="14098" width="9.109375" style="1" customWidth="1"/>
    <col min="14099" max="14099" width="2.33203125" style="1" customWidth="1"/>
    <col min="14100" max="14336" width="8.88671875" style="1"/>
    <col min="14337" max="14337" width="4.21875" style="1" customWidth="1"/>
    <col min="14338" max="14338" width="4.6640625" style="1" customWidth="1"/>
    <col min="14339" max="14339" width="14.109375" style="1" customWidth="1"/>
    <col min="14340" max="14354" width="9.109375" style="1" customWidth="1"/>
    <col min="14355" max="14355" width="2.33203125" style="1" customWidth="1"/>
    <col min="14356" max="14592" width="8.88671875" style="1"/>
    <col min="14593" max="14593" width="4.21875" style="1" customWidth="1"/>
    <col min="14594" max="14594" width="4.6640625" style="1" customWidth="1"/>
    <col min="14595" max="14595" width="14.109375" style="1" customWidth="1"/>
    <col min="14596" max="14610" width="9.109375" style="1" customWidth="1"/>
    <col min="14611" max="14611" width="2.33203125" style="1" customWidth="1"/>
    <col min="14612" max="14848" width="8.88671875" style="1"/>
    <col min="14849" max="14849" width="4.21875" style="1" customWidth="1"/>
    <col min="14850" max="14850" width="4.6640625" style="1" customWidth="1"/>
    <col min="14851" max="14851" width="14.109375" style="1" customWidth="1"/>
    <col min="14852" max="14866" width="9.109375" style="1" customWidth="1"/>
    <col min="14867" max="14867" width="2.33203125" style="1" customWidth="1"/>
    <col min="14868" max="15104" width="8.88671875" style="1"/>
    <col min="15105" max="15105" width="4.21875" style="1" customWidth="1"/>
    <col min="15106" max="15106" width="4.6640625" style="1" customWidth="1"/>
    <col min="15107" max="15107" width="14.109375" style="1" customWidth="1"/>
    <col min="15108" max="15122" width="9.109375" style="1" customWidth="1"/>
    <col min="15123" max="15123" width="2.33203125" style="1" customWidth="1"/>
    <col min="15124" max="15360" width="8.88671875" style="1"/>
    <col min="15361" max="15361" width="4.21875" style="1" customWidth="1"/>
    <col min="15362" max="15362" width="4.6640625" style="1" customWidth="1"/>
    <col min="15363" max="15363" width="14.109375" style="1" customWidth="1"/>
    <col min="15364" max="15378" width="9.109375" style="1" customWidth="1"/>
    <col min="15379" max="15379" width="2.33203125" style="1" customWidth="1"/>
    <col min="15380" max="15616" width="8.88671875" style="1"/>
    <col min="15617" max="15617" width="4.21875" style="1" customWidth="1"/>
    <col min="15618" max="15618" width="4.6640625" style="1" customWidth="1"/>
    <col min="15619" max="15619" width="14.109375" style="1" customWidth="1"/>
    <col min="15620" max="15634" width="9.109375" style="1" customWidth="1"/>
    <col min="15635" max="15635" width="2.33203125" style="1" customWidth="1"/>
    <col min="15636" max="15872" width="8.88671875" style="1"/>
    <col min="15873" max="15873" width="4.21875" style="1" customWidth="1"/>
    <col min="15874" max="15874" width="4.6640625" style="1" customWidth="1"/>
    <col min="15875" max="15875" width="14.109375" style="1" customWidth="1"/>
    <col min="15876" max="15890" width="9.109375" style="1" customWidth="1"/>
    <col min="15891" max="15891" width="2.33203125" style="1" customWidth="1"/>
    <col min="15892" max="16128" width="8.88671875" style="1"/>
    <col min="16129" max="16129" width="4.21875" style="1" customWidth="1"/>
    <col min="16130" max="16130" width="4.6640625" style="1" customWidth="1"/>
    <col min="16131" max="16131" width="14.109375" style="1" customWidth="1"/>
    <col min="16132" max="16146" width="9.109375" style="1" customWidth="1"/>
    <col min="16147" max="16147" width="2.33203125" style="1" customWidth="1"/>
    <col min="16148" max="16384" width="8.88671875" style="1"/>
  </cols>
  <sheetData>
    <row r="1" spans="1:18" s="109" customFormat="1" ht="20.25" customHeight="1">
      <c r="A1" s="13"/>
      <c r="B1" s="13"/>
    </row>
    <row r="2" spans="1:18" ht="20.25" customHeight="1">
      <c r="A2" s="109" t="s">
        <v>372</v>
      </c>
    </row>
    <row r="3" spans="1:18" s="170" customFormat="1" ht="13.2" customHeight="1" thickBot="1">
      <c r="A3" s="499" t="s">
        <v>340</v>
      </c>
      <c r="B3" s="500"/>
      <c r="C3" s="503" t="s">
        <v>341</v>
      </c>
      <c r="D3" s="506" t="s">
        <v>342</v>
      </c>
      <c r="E3" s="507"/>
      <c r="F3" s="508"/>
      <c r="G3" s="509" t="s">
        <v>343</v>
      </c>
      <c r="H3" s="507"/>
      <c r="I3" s="507"/>
      <c r="J3" s="497"/>
      <c r="K3" s="509" t="s">
        <v>344</v>
      </c>
      <c r="L3" s="507"/>
      <c r="M3" s="507"/>
      <c r="N3" s="507"/>
      <c r="O3" s="507"/>
      <c r="P3" s="507"/>
      <c r="Q3" s="507"/>
      <c r="R3" s="510"/>
    </row>
    <row r="4" spans="1:18" s="170" customFormat="1" ht="14.4" customHeight="1">
      <c r="A4" s="501"/>
      <c r="B4" s="502"/>
      <c r="C4" s="504"/>
      <c r="D4" s="487" t="s">
        <v>345</v>
      </c>
      <c r="E4" s="489" t="s">
        <v>346</v>
      </c>
      <c r="F4" s="489" t="s">
        <v>347</v>
      </c>
      <c r="G4" s="489" t="s">
        <v>348</v>
      </c>
      <c r="H4" s="489" t="s">
        <v>349</v>
      </c>
      <c r="I4" s="491" t="s">
        <v>350</v>
      </c>
      <c r="J4" s="493" t="s">
        <v>351</v>
      </c>
      <c r="K4" s="497" t="s">
        <v>352</v>
      </c>
      <c r="L4" s="489" t="s">
        <v>353</v>
      </c>
      <c r="M4" s="489" t="s">
        <v>354</v>
      </c>
      <c r="N4" s="489" t="s">
        <v>355</v>
      </c>
      <c r="O4" s="489" t="s">
        <v>356</v>
      </c>
      <c r="P4" s="489" t="s">
        <v>357</v>
      </c>
      <c r="Q4" s="491" t="s">
        <v>358</v>
      </c>
      <c r="R4" s="493" t="s">
        <v>351</v>
      </c>
    </row>
    <row r="5" spans="1:18" s="170" customFormat="1" ht="25.2">
      <c r="A5" s="362" t="s">
        <v>359</v>
      </c>
      <c r="B5" s="363" t="s">
        <v>48</v>
      </c>
      <c r="C5" s="505"/>
      <c r="D5" s="488"/>
      <c r="E5" s="490"/>
      <c r="F5" s="490"/>
      <c r="G5" s="490"/>
      <c r="H5" s="490"/>
      <c r="I5" s="492"/>
      <c r="J5" s="494"/>
      <c r="K5" s="498"/>
      <c r="L5" s="490"/>
      <c r="M5" s="490"/>
      <c r="N5" s="490"/>
      <c r="O5" s="490"/>
      <c r="P5" s="490"/>
      <c r="Q5" s="492"/>
      <c r="R5" s="494"/>
    </row>
    <row r="6" spans="1:18" ht="18" customHeight="1">
      <c r="A6" s="364"/>
      <c r="B6" s="495">
        <v>4</v>
      </c>
      <c r="C6" s="365" t="s">
        <v>360</v>
      </c>
      <c r="D6" s="365" t="s">
        <v>361</v>
      </c>
      <c r="E6" s="365" t="s">
        <v>361</v>
      </c>
      <c r="F6" s="365" t="s">
        <v>360</v>
      </c>
      <c r="G6" s="365" t="s">
        <v>361</v>
      </c>
      <c r="H6" s="365" t="s">
        <v>361</v>
      </c>
      <c r="I6" s="366" t="s">
        <v>362</v>
      </c>
      <c r="J6" s="367" t="s">
        <v>363</v>
      </c>
      <c r="K6" s="365" t="s">
        <v>361</v>
      </c>
      <c r="L6" s="365"/>
      <c r="M6" s="365" t="s">
        <v>361</v>
      </c>
      <c r="N6" s="365" t="s">
        <v>363</v>
      </c>
      <c r="O6" s="365" t="s">
        <v>363</v>
      </c>
      <c r="P6" s="365" t="s">
        <v>361</v>
      </c>
      <c r="Q6" s="366" t="s">
        <v>363</v>
      </c>
      <c r="R6" s="367" t="s">
        <v>363</v>
      </c>
    </row>
    <row r="7" spans="1:18" ht="18" customHeight="1">
      <c r="A7" s="364"/>
      <c r="B7" s="496"/>
      <c r="C7" s="368"/>
      <c r="D7" s="369" t="s">
        <v>364</v>
      </c>
      <c r="E7" s="369" t="s">
        <v>364</v>
      </c>
      <c r="F7" s="369" t="s">
        <v>365</v>
      </c>
      <c r="G7" s="369" t="s">
        <v>364</v>
      </c>
      <c r="H7" s="369" t="s">
        <v>364</v>
      </c>
      <c r="I7" s="370" t="s">
        <v>366</v>
      </c>
      <c r="J7" s="371" t="s">
        <v>367</v>
      </c>
      <c r="K7" s="369" t="s">
        <v>364</v>
      </c>
      <c r="L7" s="369"/>
      <c r="M7" s="369" t="s">
        <v>364</v>
      </c>
      <c r="N7" s="369" t="s">
        <v>367</v>
      </c>
      <c r="O7" s="369" t="s">
        <v>367</v>
      </c>
      <c r="P7" s="369" t="s">
        <v>364</v>
      </c>
      <c r="Q7" s="370" t="s">
        <v>367</v>
      </c>
      <c r="R7" s="371" t="s">
        <v>367</v>
      </c>
    </row>
    <row r="8" spans="1:18" ht="36" customHeight="1">
      <c r="A8" s="364"/>
      <c r="B8" s="372">
        <v>5</v>
      </c>
      <c r="C8" s="368"/>
      <c r="D8" s="369" t="s">
        <v>364</v>
      </c>
      <c r="E8" s="369" t="s">
        <v>364</v>
      </c>
      <c r="F8" s="369" t="s">
        <v>365</v>
      </c>
      <c r="G8" s="369" t="s">
        <v>364</v>
      </c>
      <c r="H8" s="369" t="s">
        <v>364</v>
      </c>
      <c r="I8" s="370" t="s">
        <v>366</v>
      </c>
      <c r="J8" s="371" t="s">
        <v>367</v>
      </c>
      <c r="K8" s="369" t="s">
        <v>364</v>
      </c>
      <c r="L8" s="369"/>
      <c r="M8" s="369" t="s">
        <v>364</v>
      </c>
      <c r="N8" s="369" t="s">
        <v>367</v>
      </c>
      <c r="O8" s="369" t="s">
        <v>367</v>
      </c>
      <c r="P8" s="369" t="s">
        <v>364</v>
      </c>
      <c r="Q8" s="370" t="s">
        <v>367</v>
      </c>
      <c r="R8" s="371" t="s">
        <v>367</v>
      </c>
    </row>
    <row r="9" spans="1:18" ht="36" customHeight="1">
      <c r="A9" s="364"/>
      <c r="B9" s="372">
        <v>6</v>
      </c>
      <c r="C9" s="368"/>
      <c r="D9" s="369" t="s">
        <v>364</v>
      </c>
      <c r="E9" s="369" t="s">
        <v>364</v>
      </c>
      <c r="F9" s="369" t="s">
        <v>365</v>
      </c>
      <c r="G9" s="369" t="s">
        <v>364</v>
      </c>
      <c r="H9" s="369" t="s">
        <v>364</v>
      </c>
      <c r="I9" s="370" t="s">
        <v>366</v>
      </c>
      <c r="J9" s="371" t="s">
        <v>367</v>
      </c>
      <c r="K9" s="369" t="s">
        <v>364</v>
      </c>
      <c r="L9" s="369"/>
      <c r="M9" s="369" t="s">
        <v>364</v>
      </c>
      <c r="N9" s="369" t="s">
        <v>367</v>
      </c>
      <c r="O9" s="369" t="s">
        <v>367</v>
      </c>
      <c r="P9" s="369" t="s">
        <v>364</v>
      </c>
      <c r="Q9" s="370" t="s">
        <v>367</v>
      </c>
      <c r="R9" s="371" t="s">
        <v>367</v>
      </c>
    </row>
    <row r="10" spans="1:18" ht="36" customHeight="1">
      <c r="A10" s="373" t="s">
        <v>373</v>
      </c>
      <c r="B10" s="372">
        <v>7</v>
      </c>
      <c r="C10" s="368"/>
      <c r="D10" s="369" t="s">
        <v>364</v>
      </c>
      <c r="E10" s="369" t="s">
        <v>364</v>
      </c>
      <c r="F10" s="369" t="s">
        <v>365</v>
      </c>
      <c r="G10" s="369" t="s">
        <v>364</v>
      </c>
      <c r="H10" s="369" t="s">
        <v>364</v>
      </c>
      <c r="I10" s="370" t="s">
        <v>366</v>
      </c>
      <c r="J10" s="371" t="s">
        <v>367</v>
      </c>
      <c r="K10" s="369" t="s">
        <v>364</v>
      </c>
      <c r="L10" s="369"/>
      <c r="M10" s="369" t="s">
        <v>364</v>
      </c>
      <c r="N10" s="369" t="s">
        <v>367</v>
      </c>
      <c r="O10" s="369" t="s">
        <v>367</v>
      </c>
      <c r="P10" s="369" t="s">
        <v>364</v>
      </c>
      <c r="Q10" s="370" t="s">
        <v>367</v>
      </c>
      <c r="R10" s="371" t="s">
        <v>367</v>
      </c>
    </row>
    <row r="11" spans="1:18" ht="36" customHeight="1">
      <c r="A11" s="373"/>
      <c r="B11" s="372">
        <v>8</v>
      </c>
      <c r="C11" s="368"/>
      <c r="D11" s="369" t="s">
        <v>364</v>
      </c>
      <c r="E11" s="369" t="s">
        <v>364</v>
      </c>
      <c r="F11" s="369" t="s">
        <v>365</v>
      </c>
      <c r="G11" s="369" t="s">
        <v>364</v>
      </c>
      <c r="H11" s="369" t="s">
        <v>364</v>
      </c>
      <c r="I11" s="370" t="s">
        <v>366</v>
      </c>
      <c r="J11" s="371" t="s">
        <v>367</v>
      </c>
      <c r="K11" s="369" t="s">
        <v>364</v>
      </c>
      <c r="L11" s="369"/>
      <c r="M11" s="369" t="s">
        <v>364</v>
      </c>
      <c r="N11" s="369" t="s">
        <v>367</v>
      </c>
      <c r="O11" s="369" t="s">
        <v>367</v>
      </c>
      <c r="P11" s="369" t="s">
        <v>364</v>
      </c>
      <c r="Q11" s="370" t="s">
        <v>367</v>
      </c>
      <c r="R11" s="371" t="s">
        <v>367</v>
      </c>
    </row>
    <row r="12" spans="1:18" ht="36" customHeight="1">
      <c r="A12" s="373" t="s">
        <v>369</v>
      </c>
      <c r="B12" s="372">
        <v>9</v>
      </c>
      <c r="C12" s="368"/>
      <c r="D12" s="369" t="s">
        <v>364</v>
      </c>
      <c r="E12" s="369" t="s">
        <v>364</v>
      </c>
      <c r="F12" s="369" t="s">
        <v>365</v>
      </c>
      <c r="G12" s="369" t="s">
        <v>364</v>
      </c>
      <c r="H12" s="369" t="s">
        <v>364</v>
      </c>
      <c r="I12" s="370" t="s">
        <v>366</v>
      </c>
      <c r="J12" s="371" t="s">
        <v>367</v>
      </c>
      <c r="K12" s="369" t="s">
        <v>364</v>
      </c>
      <c r="L12" s="369"/>
      <c r="M12" s="369" t="s">
        <v>364</v>
      </c>
      <c r="N12" s="369" t="s">
        <v>367</v>
      </c>
      <c r="O12" s="369" t="s">
        <v>367</v>
      </c>
      <c r="P12" s="369" t="s">
        <v>364</v>
      </c>
      <c r="Q12" s="370" t="s">
        <v>367</v>
      </c>
      <c r="R12" s="371" t="s">
        <v>367</v>
      </c>
    </row>
    <row r="13" spans="1:18" ht="36" customHeight="1">
      <c r="A13" s="373"/>
      <c r="B13" s="372">
        <v>10</v>
      </c>
      <c r="C13" s="368"/>
      <c r="D13" s="369" t="s">
        <v>364</v>
      </c>
      <c r="E13" s="369" t="s">
        <v>364</v>
      </c>
      <c r="F13" s="369" t="s">
        <v>365</v>
      </c>
      <c r="G13" s="369" t="s">
        <v>364</v>
      </c>
      <c r="H13" s="369" t="s">
        <v>364</v>
      </c>
      <c r="I13" s="370" t="s">
        <v>366</v>
      </c>
      <c r="J13" s="371" t="s">
        <v>367</v>
      </c>
      <c r="K13" s="369" t="s">
        <v>364</v>
      </c>
      <c r="L13" s="369"/>
      <c r="M13" s="369" t="s">
        <v>364</v>
      </c>
      <c r="N13" s="369" t="s">
        <v>367</v>
      </c>
      <c r="O13" s="369" t="s">
        <v>367</v>
      </c>
      <c r="P13" s="369" t="s">
        <v>364</v>
      </c>
      <c r="Q13" s="370" t="s">
        <v>367</v>
      </c>
      <c r="R13" s="371" t="s">
        <v>367</v>
      </c>
    </row>
    <row r="14" spans="1:18" ht="36" customHeight="1">
      <c r="A14" s="373" t="s">
        <v>370</v>
      </c>
      <c r="B14" s="372">
        <v>11</v>
      </c>
      <c r="C14" s="368"/>
      <c r="D14" s="369" t="s">
        <v>364</v>
      </c>
      <c r="E14" s="369" t="s">
        <v>364</v>
      </c>
      <c r="F14" s="369" t="s">
        <v>365</v>
      </c>
      <c r="G14" s="369" t="s">
        <v>364</v>
      </c>
      <c r="H14" s="369" t="s">
        <v>364</v>
      </c>
      <c r="I14" s="370" t="s">
        <v>366</v>
      </c>
      <c r="J14" s="371" t="s">
        <v>367</v>
      </c>
      <c r="K14" s="369" t="s">
        <v>364</v>
      </c>
      <c r="L14" s="369"/>
      <c r="M14" s="369" t="s">
        <v>364</v>
      </c>
      <c r="N14" s="369" t="s">
        <v>367</v>
      </c>
      <c r="O14" s="369" t="s">
        <v>367</v>
      </c>
      <c r="P14" s="369" t="s">
        <v>364</v>
      </c>
      <c r="Q14" s="370" t="s">
        <v>367</v>
      </c>
      <c r="R14" s="371" t="s">
        <v>367</v>
      </c>
    </row>
    <row r="15" spans="1:18" ht="36" customHeight="1">
      <c r="A15" s="373"/>
      <c r="B15" s="372">
        <v>12</v>
      </c>
      <c r="C15" s="368"/>
      <c r="D15" s="369" t="s">
        <v>364</v>
      </c>
      <c r="E15" s="369" t="s">
        <v>364</v>
      </c>
      <c r="F15" s="369" t="s">
        <v>365</v>
      </c>
      <c r="G15" s="369" t="s">
        <v>364</v>
      </c>
      <c r="H15" s="369" t="s">
        <v>364</v>
      </c>
      <c r="I15" s="370" t="s">
        <v>366</v>
      </c>
      <c r="J15" s="371" t="s">
        <v>367</v>
      </c>
      <c r="K15" s="369" t="s">
        <v>364</v>
      </c>
      <c r="L15" s="369"/>
      <c r="M15" s="369" t="s">
        <v>364</v>
      </c>
      <c r="N15" s="369" t="s">
        <v>367</v>
      </c>
      <c r="O15" s="369" t="s">
        <v>367</v>
      </c>
      <c r="P15" s="369" t="s">
        <v>364</v>
      </c>
      <c r="Q15" s="370" t="s">
        <v>367</v>
      </c>
      <c r="R15" s="371" t="s">
        <v>367</v>
      </c>
    </row>
    <row r="16" spans="1:18" ht="36" customHeight="1">
      <c r="A16" s="373"/>
      <c r="B16" s="372">
        <v>1</v>
      </c>
      <c r="C16" s="368"/>
      <c r="D16" s="369" t="s">
        <v>364</v>
      </c>
      <c r="E16" s="369" t="s">
        <v>364</v>
      </c>
      <c r="F16" s="369" t="s">
        <v>365</v>
      </c>
      <c r="G16" s="369" t="s">
        <v>364</v>
      </c>
      <c r="H16" s="369" t="s">
        <v>364</v>
      </c>
      <c r="I16" s="370" t="s">
        <v>366</v>
      </c>
      <c r="J16" s="371" t="s">
        <v>367</v>
      </c>
      <c r="K16" s="369" t="s">
        <v>364</v>
      </c>
      <c r="L16" s="369"/>
      <c r="M16" s="369" t="s">
        <v>364</v>
      </c>
      <c r="N16" s="369" t="s">
        <v>367</v>
      </c>
      <c r="O16" s="369" t="s">
        <v>367</v>
      </c>
      <c r="P16" s="369" t="s">
        <v>364</v>
      </c>
      <c r="Q16" s="370" t="s">
        <v>367</v>
      </c>
      <c r="R16" s="371" t="s">
        <v>367</v>
      </c>
    </row>
    <row r="17" spans="1:18" ht="36" customHeight="1">
      <c r="A17" s="373"/>
      <c r="B17" s="372">
        <v>2</v>
      </c>
      <c r="C17" s="368"/>
      <c r="D17" s="369" t="s">
        <v>364</v>
      </c>
      <c r="E17" s="369" t="s">
        <v>364</v>
      </c>
      <c r="F17" s="369" t="s">
        <v>365</v>
      </c>
      <c r="G17" s="369" t="s">
        <v>364</v>
      </c>
      <c r="H17" s="369" t="s">
        <v>364</v>
      </c>
      <c r="I17" s="370" t="s">
        <v>366</v>
      </c>
      <c r="J17" s="371" t="s">
        <v>367</v>
      </c>
      <c r="K17" s="369" t="s">
        <v>364</v>
      </c>
      <c r="L17" s="369"/>
      <c r="M17" s="369" t="s">
        <v>364</v>
      </c>
      <c r="N17" s="369" t="s">
        <v>367</v>
      </c>
      <c r="O17" s="369" t="s">
        <v>367</v>
      </c>
      <c r="P17" s="369" t="s">
        <v>364</v>
      </c>
      <c r="Q17" s="370" t="s">
        <v>367</v>
      </c>
      <c r="R17" s="371" t="s">
        <v>367</v>
      </c>
    </row>
    <row r="18" spans="1:18" ht="36" customHeight="1">
      <c r="A18" s="373"/>
      <c r="B18" s="372">
        <v>3</v>
      </c>
      <c r="C18" s="368"/>
      <c r="D18" s="369" t="s">
        <v>364</v>
      </c>
      <c r="E18" s="369" t="s">
        <v>364</v>
      </c>
      <c r="F18" s="369" t="s">
        <v>365</v>
      </c>
      <c r="G18" s="369" t="s">
        <v>364</v>
      </c>
      <c r="H18" s="369" t="s">
        <v>364</v>
      </c>
      <c r="I18" s="370" t="s">
        <v>366</v>
      </c>
      <c r="J18" s="371" t="s">
        <v>367</v>
      </c>
      <c r="K18" s="369" t="s">
        <v>364</v>
      </c>
      <c r="L18" s="369"/>
      <c r="M18" s="369" t="s">
        <v>364</v>
      </c>
      <c r="N18" s="369" t="s">
        <v>367</v>
      </c>
      <c r="O18" s="369" t="s">
        <v>367</v>
      </c>
      <c r="P18" s="369" t="s">
        <v>364</v>
      </c>
      <c r="Q18" s="370" t="s">
        <v>367</v>
      </c>
      <c r="R18" s="371" t="s">
        <v>367</v>
      </c>
    </row>
    <row r="19" spans="1:18" ht="36" customHeight="1" thickBot="1">
      <c r="A19" s="374"/>
      <c r="B19" s="375" t="s">
        <v>0</v>
      </c>
      <c r="C19" s="376"/>
      <c r="D19" s="369" t="s">
        <v>364</v>
      </c>
      <c r="E19" s="369" t="s">
        <v>364</v>
      </c>
      <c r="F19" s="369" t="s">
        <v>365</v>
      </c>
      <c r="G19" s="369" t="s">
        <v>364</v>
      </c>
      <c r="H19" s="369" t="s">
        <v>364</v>
      </c>
      <c r="I19" s="370" t="s">
        <v>366</v>
      </c>
      <c r="J19" s="377" t="s">
        <v>367</v>
      </c>
      <c r="K19" s="369" t="s">
        <v>364</v>
      </c>
      <c r="L19" s="369"/>
      <c r="M19" s="369" t="s">
        <v>364</v>
      </c>
      <c r="N19" s="369" t="s">
        <v>367</v>
      </c>
      <c r="O19" s="369" t="s">
        <v>367</v>
      </c>
      <c r="P19" s="369" t="s">
        <v>364</v>
      </c>
      <c r="Q19" s="370" t="s">
        <v>367</v>
      </c>
      <c r="R19" s="377" t="s">
        <v>367</v>
      </c>
    </row>
    <row r="20" spans="1:18">
      <c r="A20" s="378" t="s">
        <v>371</v>
      </c>
      <c r="B20" s="378"/>
      <c r="C20" s="378"/>
    </row>
    <row r="21" spans="1:18">
      <c r="A21" s="378" t="s">
        <v>789</v>
      </c>
      <c r="B21" s="378"/>
      <c r="C21" s="378"/>
    </row>
    <row r="22" spans="1:18">
      <c r="A22" s="378" t="s">
        <v>790</v>
      </c>
      <c r="B22" s="378"/>
      <c r="C22" s="378"/>
    </row>
    <row r="23" spans="1:18" ht="5.25" customHeight="1"/>
  </sheetData>
  <mergeCells count="21">
    <mergeCell ref="O4:O5"/>
    <mergeCell ref="P4:P5"/>
    <mergeCell ref="Q4:Q5"/>
    <mergeCell ref="R4:R5"/>
    <mergeCell ref="B6:B7"/>
    <mergeCell ref="I4:I5"/>
    <mergeCell ref="J4:J5"/>
    <mergeCell ref="K4:K5"/>
    <mergeCell ref="L4:L5"/>
    <mergeCell ref="M4:M5"/>
    <mergeCell ref="N4:N5"/>
    <mergeCell ref="A3:B4"/>
    <mergeCell ref="C3:C5"/>
    <mergeCell ref="D3:F3"/>
    <mergeCell ref="G3:J3"/>
    <mergeCell ref="K3:R3"/>
    <mergeCell ref="D4:D5"/>
    <mergeCell ref="E4:E5"/>
    <mergeCell ref="F4:F5"/>
    <mergeCell ref="G4:G5"/>
    <mergeCell ref="H4:H5"/>
  </mergeCells>
  <phoneticPr fontId="2"/>
  <pageMargins left="0.48" right="0.59055118110236227" top="0.59055118110236227" bottom="0.39370078740157483" header="0.51181102362204722" footer="0.31496062992125984"/>
  <pageSetup paperSize="9" scale="85" orientation="landscape"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view="pageBreakPreview" zoomScaleNormal="100" zoomScaleSheetLayoutView="100" workbookViewId="0"/>
  </sheetViews>
  <sheetFormatPr defaultColWidth="8.88671875" defaultRowHeight="12.6"/>
  <cols>
    <col min="1" max="1" width="6.44140625" style="1" customWidth="1"/>
    <col min="2" max="2" width="5.6640625" style="1" customWidth="1"/>
    <col min="3" max="3" width="6.44140625" style="1" customWidth="1"/>
    <col min="4" max="4" width="6.109375" style="1" customWidth="1"/>
    <col min="5" max="5" width="5.44140625" style="1" customWidth="1"/>
    <col min="6" max="6" width="7.109375" style="1" customWidth="1"/>
    <col min="7" max="18" width="5.44140625" style="1" customWidth="1"/>
    <col min="19" max="20" width="5.6640625" style="1" customWidth="1"/>
    <col min="21" max="22" width="5.44140625" style="1" customWidth="1"/>
    <col min="23" max="27" width="5.88671875" style="1" customWidth="1"/>
    <col min="28" max="29" width="5.44140625" style="1" customWidth="1"/>
    <col min="30" max="30" width="5.6640625" style="1" hidden="1" customWidth="1"/>
    <col min="31" max="31" width="3.44140625" style="1" hidden="1" customWidth="1"/>
    <col min="32" max="16384" width="8.88671875" style="1"/>
  </cols>
  <sheetData>
    <row r="1" spans="1:29" s="13" customFormat="1" ht="14.4" thickBot="1">
      <c r="A1" s="13" t="s">
        <v>791</v>
      </c>
      <c r="O1" s="15"/>
      <c r="P1" s="15"/>
      <c r="Q1" s="16"/>
      <c r="R1" s="16"/>
      <c r="S1" s="514" t="s">
        <v>11</v>
      </c>
      <c r="T1" s="514"/>
      <c r="U1" s="514"/>
      <c r="V1" s="516" t="s">
        <v>56</v>
      </c>
      <c r="W1" s="516"/>
      <c r="X1" s="516"/>
      <c r="Y1" s="516"/>
      <c r="Z1" s="516"/>
      <c r="AA1" s="516"/>
    </row>
    <row r="2" spans="1:29" ht="21.6" customHeight="1" thickBot="1">
      <c r="A2" s="17" t="s">
        <v>41</v>
      </c>
      <c r="B2" s="18"/>
      <c r="C2" s="18"/>
      <c r="D2" s="18"/>
      <c r="E2" s="18"/>
      <c r="F2" s="18"/>
      <c r="G2" s="18"/>
      <c r="H2" s="18"/>
      <c r="I2" s="18"/>
      <c r="J2" s="18"/>
      <c r="L2" s="18"/>
      <c r="M2" s="18"/>
      <c r="N2" s="18"/>
      <c r="O2" s="530" t="s">
        <v>12</v>
      </c>
      <c r="P2" s="515"/>
      <c r="Q2" s="515"/>
      <c r="R2" s="515"/>
      <c r="S2" s="515"/>
      <c r="T2" s="515"/>
      <c r="U2" s="515"/>
      <c r="V2" s="515"/>
      <c r="W2" s="515" t="s">
        <v>13</v>
      </c>
      <c r="X2" s="515"/>
      <c r="Y2" s="517"/>
      <c r="Z2" s="518"/>
      <c r="AA2" s="519"/>
    </row>
    <row r="3" spans="1:29" s="20" customFormat="1" ht="30.6" customHeight="1" thickBot="1">
      <c r="A3" s="540" t="s">
        <v>44</v>
      </c>
      <c r="B3" s="524"/>
      <c r="C3" s="524"/>
      <c r="D3" s="19" t="s">
        <v>54</v>
      </c>
      <c r="E3" s="524" t="s">
        <v>14</v>
      </c>
      <c r="F3" s="524"/>
      <c r="G3" s="546" t="s">
        <v>15</v>
      </c>
      <c r="H3" s="546"/>
      <c r="I3" s="546"/>
      <c r="J3" s="546"/>
      <c r="K3" s="524" t="s">
        <v>71</v>
      </c>
      <c r="L3" s="524"/>
      <c r="M3" s="538" t="s">
        <v>70</v>
      </c>
      <c r="N3" s="538"/>
      <c r="O3" s="533" t="s">
        <v>53</v>
      </c>
      <c r="P3" s="533"/>
      <c r="Q3" s="524" t="s">
        <v>16</v>
      </c>
      <c r="R3" s="524"/>
      <c r="S3" s="534" t="s">
        <v>1</v>
      </c>
      <c r="T3" s="535"/>
      <c r="U3" s="524" t="s">
        <v>2</v>
      </c>
      <c r="V3" s="524"/>
      <c r="W3" s="524" t="s">
        <v>34</v>
      </c>
      <c r="X3" s="524"/>
      <c r="Y3" s="524"/>
      <c r="Z3" s="524" t="s">
        <v>35</v>
      </c>
      <c r="AA3" s="525"/>
    </row>
    <row r="4" spans="1:29" ht="25.2" customHeight="1" thickTop="1">
      <c r="A4" s="541"/>
      <c r="B4" s="542"/>
      <c r="C4" s="542"/>
      <c r="D4" s="21"/>
      <c r="E4" s="511"/>
      <c r="F4" s="511"/>
      <c r="G4" s="511"/>
      <c r="H4" s="511"/>
      <c r="I4" s="544"/>
      <c r="J4" s="544"/>
      <c r="K4" s="545"/>
      <c r="L4" s="545"/>
      <c r="M4" s="539" t="e">
        <f>K4/$V$19</f>
        <v>#DIV/0!</v>
      </c>
      <c r="N4" s="539"/>
      <c r="O4" s="532"/>
      <c r="P4" s="532"/>
      <c r="Q4" s="532"/>
      <c r="R4" s="532"/>
      <c r="S4" s="536"/>
      <c r="T4" s="536"/>
      <c r="U4" s="521"/>
      <c r="V4" s="521"/>
      <c r="W4" s="521"/>
      <c r="X4" s="521"/>
      <c r="Y4" s="521"/>
      <c r="Z4" s="521"/>
      <c r="AA4" s="522"/>
    </row>
    <row r="5" spans="1:29" ht="25.2" customHeight="1">
      <c r="A5" s="541"/>
      <c r="B5" s="542"/>
      <c r="C5" s="542"/>
      <c r="D5" s="22"/>
      <c r="E5" s="511"/>
      <c r="F5" s="511"/>
      <c r="G5" s="511"/>
      <c r="H5" s="511"/>
      <c r="I5" s="531"/>
      <c r="J5" s="531"/>
      <c r="K5" s="543"/>
      <c r="L5" s="543"/>
      <c r="M5" s="537" t="e">
        <f>K5/$U$19</f>
        <v>#DIV/0!</v>
      </c>
      <c r="N5" s="537"/>
      <c r="O5" s="511"/>
      <c r="P5" s="511"/>
      <c r="Q5" s="523"/>
      <c r="R5" s="523"/>
      <c r="S5" s="523"/>
      <c r="T5" s="523"/>
      <c r="U5" s="511"/>
      <c r="V5" s="511"/>
      <c r="W5" s="511"/>
      <c r="X5" s="511"/>
      <c r="Y5" s="511"/>
      <c r="Z5" s="511"/>
      <c r="AA5" s="520"/>
    </row>
    <row r="6" spans="1:29" ht="25.2" customHeight="1">
      <c r="A6" s="541"/>
      <c r="B6" s="542"/>
      <c r="C6" s="542"/>
      <c r="D6" s="22"/>
      <c r="E6" s="511"/>
      <c r="F6" s="511"/>
      <c r="G6" s="511"/>
      <c r="H6" s="511"/>
      <c r="I6" s="531"/>
      <c r="J6" s="531"/>
      <c r="K6" s="543"/>
      <c r="L6" s="543"/>
      <c r="M6" s="537" t="e">
        <f t="shared" ref="M6:M18" si="0">K6/$U$19</f>
        <v>#DIV/0!</v>
      </c>
      <c r="N6" s="537"/>
      <c r="O6" s="523"/>
      <c r="P6" s="523"/>
      <c r="Q6" s="523"/>
      <c r="R6" s="523"/>
      <c r="S6" s="523"/>
      <c r="T6" s="523"/>
      <c r="U6" s="531"/>
      <c r="V6" s="531"/>
      <c r="W6" s="511"/>
      <c r="X6" s="511"/>
      <c r="Y6" s="511"/>
      <c r="Z6" s="511"/>
      <c r="AA6" s="520"/>
    </row>
    <row r="7" spans="1:29" ht="25.2" customHeight="1">
      <c r="A7" s="541"/>
      <c r="B7" s="542"/>
      <c r="C7" s="542"/>
      <c r="D7" s="22"/>
      <c r="E7" s="511"/>
      <c r="F7" s="511"/>
      <c r="G7" s="511"/>
      <c r="H7" s="511"/>
      <c r="I7" s="531"/>
      <c r="J7" s="531"/>
      <c r="K7" s="543"/>
      <c r="L7" s="543"/>
      <c r="M7" s="537" t="e">
        <f t="shared" si="0"/>
        <v>#DIV/0!</v>
      </c>
      <c r="N7" s="537"/>
      <c r="O7" s="523"/>
      <c r="P7" s="523"/>
      <c r="Q7" s="523"/>
      <c r="R7" s="523"/>
      <c r="S7" s="523"/>
      <c r="T7" s="523"/>
      <c r="U7" s="531"/>
      <c r="V7" s="531"/>
      <c r="W7" s="511"/>
      <c r="X7" s="511"/>
      <c r="Y7" s="511"/>
      <c r="Z7" s="511"/>
      <c r="AA7" s="520"/>
    </row>
    <row r="8" spans="1:29" ht="25.2" customHeight="1">
      <c r="A8" s="541"/>
      <c r="B8" s="542"/>
      <c r="C8" s="542"/>
      <c r="D8" s="22"/>
      <c r="E8" s="511"/>
      <c r="F8" s="511"/>
      <c r="G8" s="511"/>
      <c r="H8" s="511"/>
      <c r="I8" s="531"/>
      <c r="J8" s="531"/>
      <c r="K8" s="543"/>
      <c r="L8" s="543"/>
      <c r="M8" s="537" t="e">
        <f t="shared" si="0"/>
        <v>#DIV/0!</v>
      </c>
      <c r="N8" s="537"/>
      <c r="O8" s="523"/>
      <c r="P8" s="523"/>
      <c r="Q8" s="523"/>
      <c r="R8" s="523"/>
      <c r="S8" s="523"/>
      <c r="T8" s="523"/>
      <c r="U8" s="531"/>
      <c r="V8" s="531"/>
      <c r="W8" s="511"/>
      <c r="X8" s="511"/>
      <c r="Y8" s="511"/>
      <c r="Z8" s="511"/>
      <c r="AA8" s="520"/>
    </row>
    <row r="9" spans="1:29" ht="25.2" customHeight="1">
      <c r="A9" s="541"/>
      <c r="B9" s="542"/>
      <c r="C9" s="542"/>
      <c r="D9" s="22"/>
      <c r="E9" s="511"/>
      <c r="F9" s="511"/>
      <c r="G9" s="511"/>
      <c r="H9" s="511"/>
      <c r="I9" s="531"/>
      <c r="J9" s="531"/>
      <c r="K9" s="543"/>
      <c r="L9" s="543"/>
      <c r="M9" s="537" t="e">
        <f t="shared" si="0"/>
        <v>#DIV/0!</v>
      </c>
      <c r="N9" s="537"/>
      <c r="O9" s="523"/>
      <c r="P9" s="523"/>
      <c r="Q9" s="523"/>
      <c r="R9" s="523"/>
      <c r="S9" s="523"/>
      <c r="T9" s="523"/>
      <c r="U9" s="511"/>
      <c r="V9" s="511"/>
      <c r="W9" s="511"/>
      <c r="X9" s="511"/>
      <c r="Y9" s="511"/>
      <c r="Z9" s="511"/>
      <c r="AA9" s="520"/>
    </row>
    <row r="10" spans="1:29" ht="25.2" customHeight="1">
      <c r="A10" s="541"/>
      <c r="B10" s="542"/>
      <c r="C10" s="542"/>
      <c r="D10" s="22"/>
      <c r="E10" s="511"/>
      <c r="F10" s="511"/>
      <c r="G10" s="511"/>
      <c r="H10" s="511"/>
      <c r="I10" s="531"/>
      <c r="J10" s="531"/>
      <c r="K10" s="543"/>
      <c r="L10" s="543"/>
      <c r="M10" s="537" t="e">
        <f t="shared" si="0"/>
        <v>#DIV/0!</v>
      </c>
      <c r="N10" s="537"/>
      <c r="O10" s="523"/>
      <c r="P10" s="523"/>
      <c r="Q10" s="523"/>
      <c r="R10" s="523"/>
      <c r="S10" s="523"/>
      <c r="T10" s="523"/>
      <c r="U10" s="511"/>
      <c r="V10" s="511"/>
      <c r="W10" s="511"/>
      <c r="X10" s="511"/>
      <c r="Y10" s="511"/>
      <c r="Z10" s="511"/>
      <c r="AA10" s="520"/>
    </row>
    <row r="11" spans="1:29" ht="25.2" customHeight="1">
      <c r="A11" s="541"/>
      <c r="B11" s="542"/>
      <c r="C11" s="542"/>
      <c r="D11" s="22"/>
      <c r="E11" s="511"/>
      <c r="F11" s="511"/>
      <c r="G11" s="511"/>
      <c r="H11" s="511"/>
      <c r="I11" s="531"/>
      <c r="J11" s="531"/>
      <c r="K11" s="543"/>
      <c r="L11" s="543"/>
      <c r="M11" s="537" t="e">
        <f t="shared" si="0"/>
        <v>#DIV/0!</v>
      </c>
      <c r="N11" s="537"/>
      <c r="O11" s="523"/>
      <c r="P11" s="523"/>
      <c r="Q11" s="523"/>
      <c r="R11" s="523"/>
      <c r="S11" s="523"/>
      <c r="T11" s="523"/>
      <c r="U11" s="511"/>
      <c r="V11" s="511"/>
      <c r="W11" s="511"/>
      <c r="X11" s="511"/>
      <c r="Y11" s="511"/>
      <c r="Z11" s="511"/>
      <c r="AA11" s="520"/>
      <c r="AC11" s="23"/>
    </row>
    <row r="12" spans="1:29" ht="25.2" customHeight="1">
      <c r="A12" s="541"/>
      <c r="B12" s="542"/>
      <c r="C12" s="542"/>
      <c r="D12" s="22"/>
      <c r="E12" s="511"/>
      <c r="F12" s="511"/>
      <c r="G12" s="511"/>
      <c r="H12" s="511"/>
      <c r="I12" s="531"/>
      <c r="J12" s="531"/>
      <c r="K12" s="543"/>
      <c r="L12" s="543"/>
      <c r="M12" s="537" t="e">
        <f t="shared" si="0"/>
        <v>#DIV/0!</v>
      </c>
      <c r="N12" s="537"/>
      <c r="O12" s="523"/>
      <c r="P12" s="523"/>
      <c r="Q12" s="523"/>
      <c r="R12" s="523"/>
      <c r="S12" s="523"/>
      <c r="T12" s="523"/>
      <c r="U12" s="511"/>
      <c r="V12" s="511"/>
      <c r="W12" s="511"/>
      <c r="X12" s="511"/>
      <c r="Y12" s="511"/>
      <c r="Z12" s="511"/>
      <c r="AA12" s="520"/>
    </row>
    <row r="13" spans="1:29" ht="25.2" customHeight="1">
      <c r="A13" s="541"/>
      <c r="B13" s="542"/>
      <c r="C13" s="542"/>
      <c r="D13" s="22"/>
      <c r="E13" s="511"/>
      <c r="F13" s="511"/>
      <c r="G13" s="511"/>
      <c r="H13" s="511"/>
      <c r="I13" s="531"/>
      <c r="J13" s="531"/>
      <c r="K13" s="543"/>
      <c r="L13" s="543"/>
      <c r="M13" s="537" t="e">
        <f t="shared" si="0"/>
        <v>#DIV/0!</v>
      </c>
      <c r="N13" s="537"/>
      <c r="O13" s="523"/>
      <c r="P13" s="523"/>
      <c r="Q13" s="523"/>
      <c r="R13" s="523"/>
      <c r="S13" s="523"/>
      <c r="T13" s="523"/>
      <c r="U13" s="511"/>
      <c r="V13" s="511"/>
      <c r="W13" s="511"/>
      <c r="X13" s="511"/>
      <c r="Y13" s="511"/>
      <c r="Z13" s="511"/>
      <c r="AA13" s="520"/>
    </row>
    <row r="14" spans="1:29" ht="25.2" customHeight="1">
      <c r="A14" s="541"/>
      <c r="B14" s="542"/>
      <c r="C14" s="542"/>
      <c r="D14" s="22"/>
      <c r="E14" s="511"/>
      <c r="F14" s="511"/>
      <c r="G14" s="511"/>
      <c r="H14" s="511"/>
      <c r="I14" s="531"/>
      <c r="J14" s="531"/>
      <c r="K14" s="543"/>
      <c r="L14" s="543"/>
      <c r="M14" s="537" t="e">
        <f t="shared" si="0"/>
        <v>#DIV/0!</v>
      </c>
      <c r="N14" s="537"/>
      <c r="O14" s="523"/>
      <c r="P14" s="523"/>
      <c r="Q14" s="523"/>
      <c r="R14" s="523"/>
      <c r="S14" s="523"/>
      <c r="T14" s="523"/>
      <c r="U14" s="511"/>
      <c r="V14" s="511"/>
      <c r="W14" s="511"/>
      <c r="X14" s="511"/>
      <c r="Y14" s="511"/>
      <c r="Z14" s="511"/>
      <c r="AA14" s="520"/>
    </row>
    <row r="15" spans="1:29" ht="25.2" customHeight="1">
      <c r="A15" s="552"/>
      <c r="B15" s="553"/>
      <c r="C15" s="553"/>
      <c r="D15" s="22"/>
      <c r="E15" s="512"/>
      <c r="F15" s="512"/>
      <c r="G15" s="512"/>
      <c r="H15" s="512"/>
      <c r="I15" s="555"/>
      <c r="J15" s="555"/>
      <c r="K15" s="554"/>
      <c r="L15" s="554"/>
      <c r="M15" s="537" t="e">
        <f t="shared" si="0"/>
        <v>#DIV/0!</v>
      </c>
      <c r="N15" s="537"/>
      <c r="O15" s="513"/>
      <c r="P15" s="513"/>
      <c r="Q15" s="513"/>
      <c r="R15" s="513"/>
      <c r="S15" s="523"/>
      <c r="T15" s="523"/>
      <c r="U15" s="512"/>
      <c r="V15" s="512"/>
      <c r="W15" s="511"/>
      <c r="X15" s="511"/>
      <c r="Y15" s="511"/>
      <c r="Z15" s="511"/>
      <c r="AA15" s="520"/>
    </row>
    <row r="16" spans="1:29" ht="25.2" customHeight="1">
      <c r="A16" s="541"/>
      <c r="B16" s="542"/>
      <c r="C16" s="542"/>
      <c r="D16" s="22"/>
      <c r="E16" s="511"/>
      <c r="F16" s="511"/>
      <c r="G16" s="511"/>
      <c r="H16" s="511"/>
      <c r="I16" s="531"/>
      <c r="J16" s="531"/>
      <c r="K16" s="543"/>
      <c r="L16" s="543"/>
      <c r="M16" s="537" t="e">
        <f t="shared" si="0"/>
        <v>#DIV/0!</v>
      </c>
      <c r="N16" s="537"/>
      <c r="O16" s="523"/>
      <c r="P16" s="523"/>
      <c r="Q16" s="523"/>
      <c r="R16" s="523"/>
      <c r="S16" s="523"/>
      <c r="T16" s="523"/>
      <c r="U16" s="511"/>
      <c r="V16" s="511"/>
      <c r="W16" s="511"/>
      <c r="X16" s="511"/>
      <c r="Y16" s="511"/>
      <c r="Z16" s="511"/>
      <c r="AA16" s="520"/>
    </row>
    <row r="17" spans="1:35" ht="25.2" customHeight="1">
      <c r="A17" s="541"/>
      <c r="B17" s="542"/>
      <c r="C17" s="542"/>
      <c r="D17" s="22"/>
      <c r="E17" s="511"/>
      <c r="F17" s="511"/>
      <c r="G17" s="511"/>
      <c r="H17" s="511"/>
      <c r="I17" s="531"/>
      <c r="J17" s="531"/>
      <c r="K17" s="543"/>
      <c r="L17" s="543"/>
      <c r="M17" s="537" t="e">
        <f t="shared" si="0"/>
        <v>#DIV/0!</v>
      </c>
      <c r="N17" s="537"/>
      <c r="O17" s="523"/>
      <c r="P17" s="523"/>
      <c r="Q17" s="523"/>
      <c r="R17" s="523"/>
      <c r="S17" s="523"/>
      <c r="T17" s="523"/>
      <c r="U17" s="511"/>
      <c r="V17" s="511"/>
      <c r="W17" s="511"/>
      <c r="X17" s="511"/>
      <c r="Y17" s="511"/>
      <c r="Z17" s="511"/>
      <c r="AA17" s="520"/>
    </row>
    <row r="18" spans="1:35" ht="25.2" customHeight="1" thickBot="1">
      <c r="A18" s="549"/>
      <c r="B18" s="550"/>
      <c r="C18" s="550"/>
      <c r="D18" s="24"/>
      <c r="E18" s="528"/>
      <c r="F18" s="528"/>
      <c r="G18" s="528"/>
      <c r="H18" s="528"/>
      <c r="I18" s="551"/>
      <c r="J18" s="551"/>
      <c r="K18" s="547"/>
      <c r="L18" s="547"/>
      <c r="M18" s="537" t="e">
        <f t="shared" si="0"/>
        <v>#DIV/0!</v>
      </c>
      <c r="N18" s="537"/>
      <c r="O18" s="548"/>
      <c r="P18" s="548"/>
      <c r="Q18" s="548"/>
      <c r="R18" s="548"/>
      <c r="S18" s="548"/>
      <c r="T18" s="548"/>
      <c r="U18" s="528"/>
      <c r="V18" s="528"/>
      <c r="W18" s="528"/>
      <c r="X18" s="528"/>
      <c r="Y18" s="528"/>
      <c r="Z18" s="528"/>
      <c r="AA18" s="529"/>
    </row>
    <row r="19" spans="1:35" ht="23.4" customHeight="1" thickBot="1">
      <c r="A19" s="25" t="s">
        <v>42</v>
      </c>
      <c r="B19" s="26"/>
      <c r="C19" s="26"/>
      <c r="D19" s="27"/>
      <c r="E19" s="27"/>
      <c r="F19" s="27"/>
      <c r="G19" s="28"/>
      <c r="H19" s="28"/>
      <c r="I19" s="28"/>
      <c r="J19" s="29"/>
      <c r="K19" s="27"/>
      <c r="L19" s="27"/>
      <c r="M19" s="27"/>
      <c r="N19" s="27"/>
      <c r="O19" s="27"/>
      <c r="P19" s="27"/>
      <c r="Q19" s="27"/>
      <c r="R19" s="28"/>
      <c r="S19" s="28"/>
      <c r="T19" s="28"/>
      <c r="U19" s="28"/>
      <c r="V19" s="526">
        <v>0</v>
      </c>
      <c r="W19" s="526"/>
      <c r="X19" s="526"/>
      <c r="Y19" s="526"/>
      <c r="Z19" s="526"/>
      <c r="AA19" s="527"/>
    </row>
    <row r="20" spans="1:35">
      <c r="A20" s="30"/>
      <c r="B20" s="30"/>
      <c r="C20" s="30"/>
      <c r="D20" s="31"/>
      <c r="E20" s="31"/>
      <c r="F20" s="31"/>
      <c r="G20" s="32"/>
      <c r="H20" s="32"/>
      <c r="I20" s="32"/>
      <c r="J20" s="33"/>
      <c r="K20" s="31"/>
      <c r="L20" s="31"/>
      <c r="M20" s="31"/>
      <c r="N20" s="31"/>
      <c r="O20" s="31"/>
      <c r="P20" s="31"/>
      <c r="Q20" s="31"/>
      <c r="R20" s="31"/>
      <c r="S20" s="31"/>
      <c r="T20" s="31"/>
      <c r="U20" s="32"/>
      <c r="V20" s="32"/>
      <c r="W20" s="32"/>
      <c r="X20" s="32"/>
      <c r="Y20" s="32"/>
      <c r="Z20" s="34"/>
      <c r="AA20" s="34"/>
      <c r="AB20" s="34"/>
      <c r="AC20" s="34"/>
      <c r="AD20" s="34"/>
      <c r="AE20" s="34"/>
    </row>
    <row r="21" spans="1:35" s="139" customFormat="1" ht="13.5" customHeight="1">
      <c r="A21" s="140"/>
      <c r="B21" s="570" t="s">
        <v>374</v>
      </c>
      <c r="C21" s="571"/>
      <c r="D21" s="572" t="s">
        <v>375</v>
      </c>
      <c r="E21" s="573"/>
      <c r="F21" s="572" t="s">
        <v>376</v>
      </c>
      <c r="G21" s="573"/>
      <c r="H21" s="576" t="s">
        <v>377</v>
      </c>
      <c r="I21" s="576"/>
      <c r="J21" s="576" t="s">
        <v>378</v>
      </c>
      <c r="K21" s="576"/>
      <c r="L21" s="577" t="s">
        <v>379</v>
      </c>
      <c r="M21" s="577"/>
      <c r="N21" s="558" t="s">
        <v>380</v>
      </c>
      <c r="O21" s="559"/>
      <c r="P21" s="558" t="s">
        <v>381</v>
      </c>
      <c r="Q21" s="559"/>
      <c r="R21" s="572" t="s">
        <v>382</v>
      </c>
      <c r="S21" s="573"/>
      <c r="T21" s="556" t="s">
        <v>383</v>
      </c>
      <c r="U21" s="556"/>
      <c r="V21" s="558" t="s">
        <v>384</v>
      </c>
      <c r="W21" s="559"/>
      <c r="X21" s="562" t="s">
        <v>385</v>
      </c>
      <c r="Y21" s="563"/>
      <c r="Z21"/>
      <c r="AB21" s="141"/>
      <c r="AC21" s="141"/>
      <c r="AD21" s="142"/>
      <c r="AE21" s="143"/>
      <c r="AF21" s="144"/>
      <c r="AG21" s="144"/>
      <c r="AH21" s="144"/>
    </row>
    <row r="22" spans="1:35" s="139" customFormat="1" ht="13.2">
      <c r="A22" s="145"/>
      <c r="B22" s="571"/>
      <c r="C22" s="571"/>
      <c r="D22" s="574"/>
      <c r="E22" s="575"/>
      <c r="F22" s="574"/>
      <c r="G22" s="575"/>
      <c r="H22" s="576"/>
      <c r="I22" s="576"/>
      <c r="J22" s="576"/>
      <c r="K22" s="576"/>
      <c r="L22" s="578"/>
      <c r="M22" s="578"/>
      <c r="N22" s="560"/>
      <c r="O22" s="561"/>
      <c r="P22" s="560"/>
      <c r="Q22" s="561"/>
      <c r="R22" s="574"/>
      <c r="S22" s="575"/>
      <c r="T22" s="557"/>
      <c r="U22" s="557"/>
      <c r="V22" s="560"/>
      <c r="W22" s="561"/>
      <c r="X22" s="564"/>
      <c r="Y22" s="565"/>
      <c r="Z22"/>
      <c r="AB22" s="141"/>
      <c r="AC22" s="141"/>
      <c r="AD22" s="141"/>
      <c r="AE22" s="141"/>
      <c r="AF22" s="141"/>
      <c r="AG22" s="141"/>
      <c r="AH22" s="141"/>
    </row>
    <row r="23" spans="1:35" s="139" customFormat="1" ht="13.2">
      <c r="A23" s="146" t="s">
        <v>386</v>
      </c>
      <c r="B23" s="147" t="s">
        <v>387</v>
      </c>
      <c r="C23" s="147" t="s">
        <v>388</v>
      </c>
      <c r="D23" s="147" t="s">
        <v>387</v>
      </c>
      <c r="E23" s="147" t="s">
        <v>388</v>
      </c>
      <c r="F23" s="147" t="s">
        <v>387</v>
      </c>
      <c r="G23" s="147" t="s">
        <v>388</v>
      </c>
      <c r="H23" s="147" t="s">
        <v>387</v>
      </c>
      <c r="I23" s="147" t="s">
        <v>388</v>
      </c>
      <c r="J23" s="147" t="s">
        <v>387</v>
      </c>
      <c r="K23" s="147" t="s">
        <v>388</v>
      </c>
      <c r="L23" s="147" t="s">
        <v>387</v>
      </c>
      <c r="M23" s="147" t="s">
        <v>388</v>
      </c>
      <c r="N23" s="147" t="s">
        <v>387</v>
      </c>
      <c r="O23" s="147" t="s">
        <v>388</v>
      </c>
      <c r="P23" s="147" t="s">
        <v>387</v>
      </c>
      <c r="Q23" s="147" t="s">
        <v>388</v>
      </c>
      <c r="R23" s="147" t="s">
        <v>387</v>
      </c>
      <c r="S23" s="147" t="s">
        <v>388</v>
      </c>
      <c r="T23" s="147" t="s">
        <v>387</v>
      </c>
      <c r="U23" s="147" t="s">
        <v>388</v>
      </c>
      <c r="V23" s="147" t="s">
        <v>387</v>
      </c>
      <c r="W23" s="147" t="s">
        <v>388</v>
      </c>
      <c r="X23" s="147" t="s">
        <v>387</v>
      </c>
      <c r="Y23" s="147" t="s">
        <v>388</v>
      </c>
      <c r="Z23"/>
      <c r="AA23" s="141"/>
      <c r="AB23" s="141"/>
      <c r="AC23" s="141"/>
      <c r="AD23" s="141"/>
      <c r="AE23" s="141"/>
      <c r="AF23" s="141"/>
      <c r="AG23" s="141"/>
    </row>
    <row r="24" spans="1:35" s="139" customFormat="1" ht="13.2">
      <c r="A24" s="148" t="s">
        <v>389</v>
      </c>
      <c r="B24" s="149"/>
      <c r="C24" s="149"/>
      <c r="D24" s="149"/>
      <c r="E24" s="149"/>
      <c r="F24" s="149"/>
      <c r="G24" s="149"/>
      <c r="H24" s="149"/>
      <c r="I24" s="149"/>
      <c r="J24" s="149"/>
      <c r="K24" s="149"/>
      <c r="L24" s="149"/>
      <c r="M24" s="149"/>
      <c r="N24" s="149"/>
      <c r="O24" s="150"/>
      <c r="P24" s="150"/>
      <c r="Q24" s="150"/>
      <c r="R24" s="150"/>
      <c r="S24" s="150"/>
      <c r="T24" s="150"/>
      <c r="U24" s="150"/>
      <c r="V24" s="150"/>
      <c r="W24" s="150"/>
      <c r="X24" s="150"/>
      <c r="Y24" s="150"/>
      <c r="Z24"/>
      <c r="AB24" s="151"/>
      <c r="AC24" s="152"/>
      <c r="AD24" s="141"/>
      <c r="AE24" s="141"/>
      <c r="AF24" s="141"/>
      <c r="AG24" s="141"/>
      <c r="AH24" s="141"/>
    </row>
    <row r="25" spans="1:35" s="139" customFormat="1" ht="13.2">
      <c r="A25" s="148" t="s">
        <v>390</v>
      </c>
      <c r="B25" s="149"/>
      <c r="C25" s="149"/>
      <c r="D25" s="149"/>
      <c r="E25" s="149"/>
      <c r="F25" s="149"/>
      <c r="G25" s="149"/>
      <c r="H25" s="149"/>
      <c r="I25" s="149"/>
      <c r="J25" s="149"/>
      <c r="K25" s="149"/>
      <c r="L25" s="149"/>
      <c r="M25" s="149"/>
      <c r="N25" s="149"/>
      <c r="O25" s="150"/>
      <c r="P25" s="150"/>
      <c r="Q25" s="150"/>
      <c r="R25" s="150"/>
      <c r="S25" s="150"/>
      <c r="T25" s="150"/>
      <c r="U25" s="150"/>
      <c r="V25" s="150"/>
      <c r="W25" s="150"/>
      <c r="X25" s="150"/>
      <c r="Y25" s="150"/>
      <c r="Z25"/>
      <c r="AB25" s="153"/>
      <c r="AC25" s="151"/>
      <c r="AD25" s="141"/>
      <c r="AE25" s="141"/>
      <c r="AF25" s="141"/>
      <c r="AG25" s="141"/>
      <c r="AH25" s="141"/>
    </row>
    <row r="26" spans="1:35" s="139" customFormat="1" ht="12.6" customHeight="1">
      <c r="A26" s="154" t="s">
        <v>391</v>
      </c>
      <c r="B26" s="566"/>
      <c r="C26" s="567"/>
      <c r="D26" s="155"/>
      <c r="E26" s="156"/>
      <c r="F26" s="566"/>
      <c r="G26" s="567"/>
      <c r="H26" s="568"/>
      <c r="I26" s="568"/>
      <c r="J26" s="566"/>
      <c r="K26" s="567"/>
      <c r="L26" s="566"/>
      <c r="M26" s="567"/>
      <c r="N26" s="566"/>
      <c r="O26" s="567"/>
      <c r="P26" s="566"/>
      <c r="Q26" s="567"/>
      <c r="R26" s="566"/>
      <c r="S26" s="567"/>
      <c r="T26" s="566"/>
      <c r="U26" s="567"/>
      <c r="V26" s="566"/>
      <c r="W26" s="567"/>
      <c r="X26" s="569"/>
      <c r="Y26" s="569"/>
      <c r="Z26"/>
      <c r="AA26" s="153"/>
      <c r="AB26"/>
      <c r="AC26"/>
      <c r="AD26" s="157"/>
      <c r="AE26" s="157"/>
      <c r="AF26" s="158"/>
      <c r="AG26" s="159"/>
      <c r="AH26" s="159"/>
      <c r="AI26" s="159"/>
    </row>
  </sheetData>
  <mergeCells count="221">
    <mergeCell ref="T21:U22"/>
    <mergeCell ref="V21:W22"/>
    <mergeCell ref="X21:Y22"/>
    <mergeCell ref="B26:C26"/>
    <mergeCell ref="F26:G26"/>
    <mergeCell ref="H26:I26"/>
    <mergeCell ref="J26:K26"/>
    <mergeCell ref="L26:M26"/>
    <mergeCell ref="N26:O26"/>
    <mergeCell ref="P26:Q26"/>
    <mergeCell ref="R26:S26"/>
    <mergeCell ref="T26:U26"/>
    <mergeCell ref="V26:W26"/>
    <mergeCell ref="X26:Y26"/>
    <mergeCell ref="B21:C22"/>
    <mergeCell ref="D21:E22"/>
    <mergeCell ref="F21:G22"/>
    <mergeCell ref="H21:I22"/>
    <mergeCell ref="J21:K22"/>
    <mergeCell ref="L21:M22"/>
    <mergeCell ref="N21:O22"/>
    <mergeCell ref="P21:Q22"/>
    <mergeCell ref="R21:S22"/>
    <mergeCell ref="K16:L16"/>
    <mergeCell ref="K14:L14"/>
    <mergeCell ref="K15:L15"/>
    <mergeCell ref="G13:H13"/>
    <mergeCell ref="E15:F15"/>
    <mergeCell ref="G15:H15"/>
    <mergeCell ref="G14:H14"/>
    <mergeCell ref="I15:J15"/>
    <mergeCell ref="I14:J14"/>
    <mergeCell ref="K13:L13"/>
    <mergeCell ref="E13:F13"/>
    <mergeCell ref="A16:C16"/>
    <mergeCell ref="A15:C15"/>
    <mergeCell ref="E17:F17"/>
    <mergeCell ref="G17:H17"/>
    <mergeCell ref="E16:F16"/>
    <mergeCell ref="G16:H16"/>
    <mergeCell ref="I16:J16"/>
    <mergeCell ref="A14:C14"/>
    <mergeCell ref="E14:F14"/>
    <mergeCell ref="K18:L18"/>
    <mergeCell ref="S18:T18"/>
    <mergeCell ref="U18:V18"/>
    <mergeCell ref="O18:P18"/>
    <mergeCell ref="A17:C17"/>
    <mergeCell ref="I17:J17"/>
    <mergeCell ref="Q17:R17"/>
    <mergeCell ref="Q18:R18"/>
    <mergeCell ref="O17:P17"/>
    <mergeCell ref="M18:N18"/>
    <mergeCell ref="K17:L17"/>
    <mergeCell ref="A18:C18"/>
    <mergeCell ref="E18:F18"/>
    <mergeCell ref="G18:H18"/>
    <mergeCell ref="I18:J18"/>
    <mergeCell ref="E7:F7"/>
    <mergeCell ref="A12:C12"/>
    <mergeCell ref="E12:F12"/>
    <mergeCell ref="A11:C11"/>
    <mergeCell ref="M12:N12"/>
    <mergeCell ref="G9:H9"/>
    <mergeCell ref="G10:H10"/>
    <mergeCell ref="G8:H8"/>
    <mergeCell ref="G7:H7"/>
    <mergeCell ref="G11:H11"/>
    <mergeCell ref="K12:L12"/>
    <mergeCell ref="I9:J9"/>
    <mergeCell ref="K9:L9"/>
    <mergeCell ref="K7:L7"/>
    <mergeCell ref="I8:J8"/>
    <mergeCell ref="A13:C13"/>
    <mergeCell ref="I13:J13"/>
    <mergeCell ref="A10:C10"/>
    <mergeCell ref="G12:H12"/>
    <mergeCell ref="A4:C4"/>
    <mergeCell ref="Q6:R6"/>
    <mergeCell ref="O4:P4"/>
    <mergeCell ref="O12:P12"/>
    <mergeCell ref="K8:L8"/>
    <mergeCell ref="K10:L10"/>
    <mergeCell ref="I12:J12"/>
    <mergeCell ref="I11:J11"/>
    <mergeCell ref="K11:L11"/>
    <mergeCell ref="M10:N10"/>
    <mergeCell ref="M11:N11"/>
    <mergeCell ref="I7:J7"/>
    <mergeCell ref="E10:F10"/>
    <mergeCell ref="E11:F11"/>
    <mergeCell ref="E8:F8"/>
    <mergeCell ref="E9:F9"/>
    <mergeCell ref="A9:C9"/>
    <mergeCell ref="A7:C7"/>
    <mergeCell ref="A8:C8"/>
    <mergeCell ref="I10:J10"/>
    <mergeCell ref="A3:C3"/>
    <mergeCell ref="E3:F3"/>
    <mergeCell ref="A5:C5"/>
    <mergeCell ref="E6:F6"/>
    <mergeCell ref="A6:C6"/>
    <mergeCell ref="E5:F5"/>
    <mergeCell ref="I5:J5"/>
    <mergeCell ref="Q5:R5"/>
    <mergeCell ref="K5:L5"/>
    <mergeCell ref="G4:H4"/>
    <mergeCell ref="I4:J4"/>
    <mergeCell ref="K4:L4"/>
    <mergeCell ref="E4:F4"/>
    <mergeCell ref="G5:H5"/>
    <mergeCell ref="K6:L6"/>
    <mergeCell ref="G3:J3"/>
    <mergeCell ref="K3:L3"/>
    <mergeCell ref="I6:J6"/>
    <mergeCell ref="G6:H6"/>
    <mergeCell ref="Q12:R12"/>
    <mergeCell ref="O16:P16"/>
    <mergeCell ref="U16:V16"/>
    <mergeCell ref="S14:T14"/>
    <mergeCell ref="S15:T15"/>
    <mergeCell ref="S16:T16"/>
    <mergeCell ref="S17:T17"/>
    <mergeCell ref="M14:N14"/>
    <mergeCell ref="M15:N15"/>
    <mergeCell ref="M16:N16"/>
    <mergeCell ref="M17:N17"/>
    <mergeCell ref="Q15:R15"/>
    <mergeCell ref="Q16:R16"/>
    <mergeCell ref="W5:Y5"/>
    <mergeCell ref="U6:V6"/>
    <mergeCell ref="M13:N13"/>
    <mergeCell ref="Q13:R13"/>
    <mergeCell ref="O13:P13"/>
    <mergeCell ref="Q14:R14"/>
    <mergeCell ref="O14:P14"/>
    <mergeCell ref="Q3:R3"/>
    <mergeCell ref="O6:P6"/>
    <mergeCell ref="O5:P5"/>
    <mergeCell ref="S7:T7"/>
    <mergeCell ref="M3:N3"/>
    <mergeCell ref="M4:N4"/>
    <mergeCell ref="M5:N5"/>
    <mergeCell ref="M6:N6"/>
    <mergeCell ref="M7:N7"/>
    <mergeCell ref="M8:N8"/>
    <mergeCell ref="M9:N9"/>
    <mergeCell ref="S12:T12"/>
    <mergeCell ref="S13:T13"/>
    <mergeCell ref="Q10:R10"/>
    <mergeCell ref="O10:P10"/>
    <mergeCell ref="Q11:R11"/>
    <mergeCell ref="O11:P11"/>
    <mergeCell ref="O2:P2"/>
    <mergeCell ref="Q2:V2"/>
    <mergeCell ref="O7:P7"/>
    <mergeCell ref="S9:T9"/>
    <mergeCell ref="Q7:R7"/>
    <mergeCell ref="Q8:R8"/>
    <mergeCell ref="Q9:R9"/>
    <mergeCell ref="S8:T8"/>
    <mergeCell ref="U7:V7"/>
    <mergeCell ref="S5:T5"/>
    <mergeCell ref="S6:T6"/>
    <mergeCell ref="Q4:R4"/>
    <mergeCell ref="U3:V3"/>
    <mergeCell ref="U4:V4"/>
    <mergeCell ref="O3:P3"/>
    <mergeCell ref="U9:V9"/>
    <mergeCell ref="U8:V8"/>
    <mergeCell ref="O9:P9"/>
    <mergeCell ref="O8:P8"/>
    <mergeCell ref="S3:T3"/>
    <mergeCell ref="S4:T4"/>
    <mergeCell ref="V19:AA19"/>
    <mergeCell ref="W14:Y14"/>
    <mergeCell ref="Z15:AA15"/>
    <mergeCell ref="Z14:AA14"/>
    <mergeCell ref="Z17:AA17"/>
    <mergeCell ref="W18:Y18"/>
    <mergeCell ref="Z18:AA18"/>
    <mergeCell ref="W16:Y16"/>
    <mergeCell ref="U14:V14"/>
    <mergeCell ref="W15:Y15"/>
    <mergeCell ref="U17:V17"/>
    <mergeCell ref="W17:Y17"/>
    <mergeCell ref="Z16:AA16"/>
    <mergeCell ref="W7:Y7"/>
    <mergeCell ref="Z7:AA7"/>
    <mergeCell ref="W8:Y8"/>
    <mergeCell ref="Z8:AA8"/>
    <mergeCell ref="W9:Y9"/>
    <mergeCell ref="Z10:AA10"/>
    <mergeCell ref="W11:Y11"/>
    <mergeCell ref="W10:Y10"/>
    <mergeCell ref="Z9:AA9"/>
    <mergeCell ref="Z11:AA11"/>
    <mergeCell ref="U11:V11"/>
    <mergeCell ref="U10:V10"/>
    <mergeCell ref="U13:V13"/>
    <mergeCell ref="U15:V15"/>
    <mergeCell ref="O15:P15"/>
    <mergeCell ref="S1:U1"/>
    <mergeCell ref="W2:X2"/>
    <mergeCell ref="V1:AA1"/>
    <mergeCell ref="Y2:AA2"/>
    <mergeCell ref="W13:Y13"/>
    <mergeCell ref="W12:Y12"/>
    <mergeCell ref="Z13:AA13"/>
    <mergeCell ref="U5:V5"/>
    <mergeCell ref="Z12:AA12"/>
    <mergeCell ref="W6:Y6"/>
    <mergeCell ref="Z6:AA6"/>
    <mergeCell ref="Z4:AA4"/>
    <mergeCell ref="U12:V12"/>
    <mergeCell ref="S10:T10"/>
    <mergeCell ref="S11:T11"/>
    <mergeCell ref="Z3:AA3"/>
    <mergeCell ref="Z5:AA5"/>
    <mergeCell ref="W3:Y3"/>
    <mergeCell ref="W4:Y4"/>
  </mergeCells>
  <phoneticPr fontId="2"/>
  <pageMargins left="0.33" right="0.22" top="0.52" bottom="0.26" header="0.51181102362204722" footer="0.27"/>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tabSelected="1" view="pageBreakPreview" zoomScaleNormal="100" zoomScaleSheetLayoutView="100" workbookViewId="0">
      <selection sqref="A1:D1"/>
    </sheetView>
  </sheetViews>
  <sheetFormatPr defaultRowHeight="12.6"/>
  <cols>
    <col min="1" max="8" width="5.6640625" style="1" customWidth="1"/>
    <col min="9" max="10" width="5.44140625" style="1" customWidth="1"/>
    <col min="11" max="18" width="5.33203125" style="1" customWidth="1"/>
    <col min="19" max="25" width="5.6640625" style="1" customWidth="1"/>
    <col min="26" max="26" width="6.44140625" style="1" customWidth="1"/>
    <col min="27" max="256" width="8.88671875" style="1"/>
    <col min="257" max="264" width="5.6640625" style="1" customWidth="1"/>
    <col min="265" max="266" width="5.44140625" style="1" customWidth="1"/>
    <col min="267" max="274" width="5.33203125" style="1" customWidth="1"/>
    <col min="275" max="281" width="5.6640625" style="1" customWidth="1"/>
    <col min="282" max="282" width="6.44140625" style="1" customWidth="1"/>
    <col min="283" max="512" width="8.88671875" style="1"/>
    <col min="513" max="520" width="5.6640625" style="1" customWidth="1"/>
    <col min="521" max="522" width="5.44140625" style="1" customWidth="1"/>
    <col min="523" max="530" width="5.33203125" style="1" customWidth="1"/>
    <col min="531" max="537" width="5.6640625" style="1" customWidth="1"/>
    <col min="538" max="538" width="6.44140625" style="1" customWidth="1"/>
    <col min="539" max="768" width="8.88671875" style="1"/>
    <col min="769" max="776" width="5.6640625" style="1" customWidth="1"/>
    <col min="777" max="778" width="5.44140625" style="1" customWidth="1"/>
    <col min="779" max="786" width="5.33203125" style="1" customWidth="1"/>
    <col min="787" max="793" width="5.6640625" style="1" customWidth="1"/>
    <col min="794" max="794" width="6.44140625" style="1" customWidth="1"/>
    <col min="795" max="1024" width="8.88671875" style="1"/>
    <col min="1025" max="1032" width="5.6640625" style="1" customWidth="1"/>
    <col min="1033" max="1034" width="5.44140625" style="1" customWidth="1"/>
    <col min="1035" max="1042" width="5.33203125" style="1" customWidth="1"/>
    <col min="1043" max="1049" width="5.6640625" style="1" customWidth="1"/>
    <col min="1050" max="1050" width="6.44140625" style="1" customWidth="1"/>
    <col min="1051" max="1280" width="8.88671875" style="1"/>
    <col min="1281" max="1288" width="5.6640625" style="1" customWidth="1"/>
    <col min="1289" max="1290" width="5.44140625" style="1" customWidth="1"/>
    <col min="1291" max="1298" width="5.33203125" style="1" customWidth="1"/>
    <col min="1299" max="1305" width="5.6640625" style="1" customWidth="1"/>
    <col min="1306" max="1306" width="6.44140625" style="1" customWidth="1"/>
    <col min="1307" max="1536" width="8.88671875" style="1"/>
    <col min="1537" max="1544" width="5.6640625" style="1" customWidth="1"/>
    <col min="1545" max="1546" width="5.44140625" style="1" customWidth="1"/>
    <col min="1547" max="1554" width="5.33203125" style="1" customWidth="1"/>
    <col min="1555" max="1561" width="5.6640625" style="1" customWidth="1"/>
    <col min="1562" max="1562" width="6.44140625" style="1" customWidth="1"/>
    <col min="1563" max="1792" width="8.88671875" style="1"/>
    <col min="1793" max="1800" width="5.6640625" style="1" customWidth="1"/>
    <col min="1801" max="1802" width="5.44140625" style="1" customWidth="1"/>
    <col min="1803" max="1810" width="5.33203125" style="1" customWidth="1"/>
    <col min="1811" max="1817" width="5.6640625" style="1" customWidth="1"/>
    <col min="1818" max="1818" width="6.44140625" style="1" customWidth="1"/>
    <col min="1819" max="2048" width="8.88671875" style="1"/>
    <col min="2049" max="2056" width="5.6640625" style="1" customWidth="1"/>
    <col min="2057" max="2058" width="5.44140625" style="1" customWidth="1"/>
    <col min="2059" max="2066" width="5.33203125" style="1" customWidth="1"/>
    <col min="2067" max="2073" width="5.6640625" style="1" customWidth="1"/>
    <col min="2074" max="2074" width="6.44140625" style="1" customWidth="1"/>
    <col min="2075" max="2304" width="8.88671875" style="1"/>
    <col min="2305" max="2312" width="5.6640625" style="1" customWidth="1"/>
    <col min="2313" max="2314" width="5.44140625" style="1" customWidth="1"/>
    <col min="2315" max="2322" width="5.33203125" style="1" customWidth="1"/>
    <col min="2323" max="2329" width="5.6640625" style="1" customWidth="1"/>
    <col min="2330" max="2330" width="6.44140625" style="1" customWidth="1"/>
    <col min="2331" max="2560" width="8.88671875" style="1"/>
    <col min="2561" max="2568" width="5.6640625" style="1" customWidth="1"/>
    <col min="2569" max="2570" width="5.44140625" style="1" customWidth="1"/>
    <col min="2571" max="2578" width="5.33203125" style="1" customWidth="1"/>
    <col min="2579" max="2585" width="5.6640625" style="1" customWidth="1"/>
    <col min="2586" max="2586" width="6.44140625" style="1" customWidth="1"/>
    <col min="2587" max="2816" width="8.88671875" style="1"/>
    <col min="2817" max="2824" width="5.6640625" style="1" customWidth="1"/>
    <col min="2825" max="2826" width="5.44140625" style="1" customWidth="1"/>
    <col min="2827" max="2834" width="5.33203125" style="1" customWidth="1"/>
    <col min="2835" max="2841" width="5.6640625" style="1" customWidth="1"/>
    <col min="2842" max="2842" width="6.44140625" style="1" customWidth="1"/>
    <col min="2843" max="3072" width="8.88671875" style="1"/>
    <col min="3073" max="3080" width="5.6640625" style="1" customWidth="1"/>
    <col min="3081" max="3082" width="5.44140625" style="1" customWidth="1"/>
    <col min="3083" max="3090" width="5.33203125" style="1" customWidth="1"/>
    <col min="3091" max="3097" width="5.6640625" style="1" customWidth="1"/>
    <col min="3098" max="3098" width="6.44140625" style="1" customWidth="1"/>
    <col min="3099" max="3328" width="8.88671875" style="1"/>
    <col min="3329" max="3336" width="5.6640625" style="1" customWidth="1"/>
    <col min="3337" max="3338" width="5.44140625" style="1" customWidth="1"/>
    <col min="3339" max="3346" width="5.33203125" style="1" customWidth="1"/>
    <col min="3347" max="3353" width="5.6640625" style="1" customWidth="1"/>
    <col min="3354" max="3354" width="6.44140625" style="1" customWidth="1"/>
    <col min="3355" max="3584" width="8.88671875" style="1"/>
    <col min="3585" max="3592" width="5.6640625" style="1" customWidth="1"/>
    <col min="3593" max="3594" width="5.44140625" style="1" customWidth="1"/>
    <col min="3595" max="3602" width="5.33203125" style="1" customWidth="1"/>
    <col min="3603" max="3609" width="5.6640625" style="1" customWidth="1"/>
    <col min="3610" max="3610" width="6.44140625" style="1" customWidth="1"/>
    <col min="3611" max="3840" width="8.88671875" style="1"/>
    <col min="3841" max="3848" width="5.6640625" style="1" customWidth="1"/>
    <col min="3849" max="3850" width="5.44140625" style="1" customWidth="1"/>
    <col min="3851" max="3858" width="5.33203125" style="1" customWidth="1"/>
    <col min="3859" max="3865" width="5.6640625" style="1" customWidth="1"/>
    <col min="3866" max="3866" width="6.44140625" style="1" customWidth="1"/>
    <col min="3867" max="4096" width="8.88671875" style="1"/>
    <col min="4097" max="4104" width="5.6640625" style="1" customWidth="1"/>
    <col min="4105" max="4106" width="5.44140625" style="1" customWidth="1"/>
    <col min="4107" max="4114" width="5.33203125" style="1" customWidth="1"/>
    <col min="4115" max="4121" width="5.6640625" style="1" customWidth="1"/>
    <col min="4122" max="4122" width="6.44140625" style="1" customWidth="1"/>
    <col min="4123" max="4352" width="8.88671875" style="1"/>
    <col min="4353" max="4360" width="5.6640625" style="1" customWidth="1"/>
    <col min="4361" max="4362" width="5.44140625" style="1" customWidth="1"/>
    <col min="4363" max="4370" width="5.33203125" style="1" customWidth="1"/>
    <col min="4371" max="4377" width="5.6640625" style="1" customWidth="1"/>
    <col min="4378" max="4378" width="6.44140625" style="1" customWidth="1"/>
    <col min="4379" max="4608" width="8.88671875" style="1"/>
    <col min="4609" max="4616" width="5.6640625" style="1" customWidth="1"/>
    <col min="4617" max="4618" width="5.44140625" style="1" customWidth="1"/>
    <col min="4619" max="4626" width="5.33203125" style="1" customWidth="1"/>
    <col min="4627" max="4633" width="5.6640625" style="1" customWidth="1"/>
    <col min="4634" max="4634" width="6.44140625" style="1" customWidth="1"/>
    <col min="4635" max="4864" width="8.88671875" style="1"/>
    <col min="4865" max="4872" width="5.6640625" style="1" customWidth="1"/>
    <col min="4873" max="4874" width="5.44140625" style="1" customWidth="1"/>
    <col min="4875" max="4882" width="5.33203125" style="1" customWidth="1"/>
    <col min="4883" max="4889" width="5.6640625" style="1" customWidth="1"/>
    <col min="4890" max="4890" width="6.44140625" style="1" customWidth="1"/>
    <col min="4891" max="5120" width="8.88671875" style="1"/>
    <col min="5121" max="5128" width="5.6640625" style="1" customWidth="1"/>
    <col min="5129" max="5130" width="5.44140625" style="1" customWidth="1"/>
    <col min="5131" max="5138" width="5.33203125" style="1" customWidth="1"/>
    <col min="5139" max="5145" width="5.6640625" style="1" customWidth="1"/>
    <col min="5146" max="5146" width="6.44140625" style="1" customWidth="1"/>
    <col min="5147" max="5376" width="8.88671875" style="1"/>
    <col min="5377" max="5384" width="5.6640625" style="1" customWidth="1"/>
    <col min="5385" max="5386" width="5.44140625" style="1" customWidth="1"/>
    <col min="5387" max="5394" width="5.33203125" style="1" customWidth="1"/>
    <col min="5395" max="5401" width="5.6640625" style="1" customWidth="1"/>
    <col min="5402" max="5402" width="6.44140625" style="1" customWidth="1"/>
    <col min="5403" max="5632" width="8.88671875" style="1"/>
    <col min="5633" max="5640" width="5.6640625" style="1" customWidth="1"/>
    <col min="5641" max="5642" width="5.44140625" style="1" customWidth="1"/>
    <col min="5643" max="5650" width="5.33203125" style="1" customWidth="1"/>
    <col min="5651" max="5657" width="5.6640625" style="1" customWidth="1"/>
    <col min="5658" max="5658" width="6.44140625" style="1" customWidth="1"/>
    <col min="5659" max="5888" width="8.88671875" style="1"/>
    <col min="5889" max="5896" width="5.6640625" style="1" customWidth="1"/>
    <col min="5897" max="5898" width="5.44140625" style="1" customWidth="1"/>
    <col min="5899" max="5906" width="5.33203125" style="1" customWidth="1"/>
    <col min="5907" max="5913" width="5.6640625" style="1" customWidth="1"/>
    <col min="5914" max="5914" width="6.44140625" style="1" customWidth="1"/>
    <col min="5915" max="6144" width="8.88671875" style="1"/>
    <col min="6145" max="6152" width="5.6640625" style="1" customWidth="1"/>
    <col min="6153" max="6154" width="5.44140625" style="1" customWidth="1"/>
    <col min="6155" max="6162" width="5.33203125" style="1" customWidth="1"/>
    <col min="6163" max="6169" width="5.6640625" style="1" customWidth="1"/>
    <col min="6170" max="6170" width="6.44140625" style="1" customWidth="1"/>
    <col min="6171" max="6400" width="8.88671875" style="1"/>
    <col min="6401" max="6408" width="5.6640625" style="1" customWidth="1"/>
    <col min="6409" max="6410" width="5.44140625" style="1" customWidth="1"/>
    <col min="6411" max="6418" width="5.33203125" style="1" customWidth="1"/>
    <col min="6419" max="6425" width="5.6640625" style="1" customWidth="1"/>
    <col min="6426" max="6426" width="6.44140625" style="1" customWidth="1"/>
    <col min="6427" max="6656" width="8.88671875" style="1"/>
    <col min="6657" max="6664" width="5.6640625" style="1" customWidth="1"/>
    <col min="6665" max="6666" width="5.44140625" style="1" customWidth="1"/>
    <col min="6667" max="6674" width="5.33203125" style="1" customWidth="1"/>
    <col min="6675" max="6681" width="5.6640625" style="1" customWidth="1"/>
    <col min="6682" max="6682" width="6.44140625" style="1" customWidth="1"/>
    <col min="6683" max="6912" width="8.88671875" style="1"/>
    <col min="6913" max="6920" width="5.6640625" style="1" customWidth="1"/>
    <col min="6921" max="6922" width="5.44140625" style="1" customWidth="1"/>
    <col min="6923" max="6930" width="5.33203125" style="1" customWidth="1"/>
    <col min="6931" max="6937" width="5.6640625" style="1" customWidth="1"/>
    <col min="6938" max="6938" width="6.44140625" style="1" customWidth="1"/>
    <col min="6939" max="7168" width="8.88671875" style="1"/>
    <col min="7169" max="7176" width="5.6640625" style="1" customWidth="1"/>
    <col min="7177" max="7178" width="5.44140625" style="1" customWidth="1"/>
    <col min="7179" max="7186" width="5.33203125" style="1" customWidth="1"/>
    <col min="7187" max="7193" width="5.6640625" style="1" customWidth="1"/>
    <col min="7194" max="7194" width="6.44140625" style="1" customWidth="1"/>
    <col min="7195" max="7424" width="8.88671875" style="1"/>
    <col min="7425" max="7432" width="5.6640625" style="1" customWidth="1"/>
    <col min="7433" max="7434" width="5.44140625" style="1" customWidth="1"/>
    <col min="7435" max="7442" width="5.33203125" style="1" customWidth="1"/>
    <col min="7443" max="7449" width="5.6640625" style="1" customWidth="1"/>
    <col min="7450" max="7450" width="6.44140625" style="1" customWidth="1"/>
    <col min="7451" max="7680" width="8.88671875" style="1"/>
    <col min="7681" max="7688" width="5.6640625" style="1" customWidth="1"/>
    <col min="7689" max="7690" width="5.44140625" style="1" customWidth="1"/>
    <col min="7691" max="7698" width="5.33203125" style="1" customWidth="1"/>
    <col min="7699" max="7705" width="5.6640625" style="1" customWidth="1"/>
    <col min="7706" max="7706" width="6.44140625" style="1" customWidth="1"/>
    <col min="7707" max="7936" width="8.88671875" style="1"/>
    <col min="7937" max="7944" width="5.6640625" style="1" customWidth="1"/>
    <col min="7945" max="7946" width="5.44140625" style="1" customWidth="1"/>
    <col min="7947" max="7954" width="5.33203125" style="1" customWidth="1"/>
    <col min="7955" max="7961" width="5.6640625" style="1" customWidth="1"/>
    <col min="7962" max="7962" width="6.44140625" style="1" customWidth="1"/>
    <col min="7963" max="8192" width="8.88671875" style="1"/>
    <col min="8193" max="8200" width="5.6640625" style="1" customWidth="1"/>
    <col min="8201" max="8202" width="5.44140625" style="1" customWidth="1"/>
    <col min="8203" max="8210" width="5.33203125" style="1" customWidth="1"/>
    <col min="8211" max="8217" width="5.6640625" style="1" customWidth="1"/>
    <col min="8218" max="8218" width="6.44140625" style="1" customWidth="1"/>
    <col min="8219" max="8448" width="8.88671875" style="1"/>
    <col min="8449" max="8456" width="5.6640625" style="1" customWidth="1"/>
    <col min="8457" max="8458" width="5.44140625" style="1" customWidth="1"/>
    <col min="8459" max="8466" width="5.33203125" style="1" customWidth="1"/>
    <col min="8467" max="8473" width="5.6640625" style="1" customWidth="1"/>
    <col min="8474" max="8474" width="6.44140625" style="1" customWidth="1"/>
    <col min="8475" max="8704" width="8.88671875" style="1"/>
    <col min="8705" max="8712" width="5.6640625" style="1" customWidth="1"/>
    <col min="8713" max="8714" width="5.44140625" style="1" customWidth="1"/>
    <col min="8715" max="8722" width="5.33203125" style="1" customWidth="1"/>
    <col min="8723" max="8729" width="5.6640625" style="1" customWidth="1"/>
    <col min="8730" max="8730" width="6.44140625" style="1" customWidth="1"/>
    <col min="8731" max="8960" width="8.88671875" style="1"/>
    <col min="8961" max="8968" width="5.6640625" style="1" customWidth="1"/>
    <col min="8969" max="8970" width="5.44140625" style="1" customWidth="1"/>
    <col min="8971" max="8978" width="5.33203125" style="1" customWidth="1"/>
    <col min="8979" max="8985" width="5.6640625" style="1" customWidth="1"/>
    <col min="8986" max="8986" width="6.44140625" style="1" customWidth="1"/>
    <col min="8987" max="9216" width="8.88671875" style="1"/>
    <col min="9217" max="9224" width="5.6640625" style="1" customWidth="1"/>
    <col min="9225" max="9226" width="5.44140625" style="1" customWidth="1"/>
    <col min="9227" max="9234" width="5.33203125" style="1" customWidth="1"/>
    <col min="9235" max="9241" width="5.6640625" style="1" customWidth="1"/>
    <col min="9242" max="9242" width="6.44140625" style="1" customWidth="1"/>
    <col min="9243" max="9472" width="8.88671875" style="1"/>
    <col min="9473" max="9480" width="5.6640625" style="1" customWidth="1"/>
    <col min="9481" max="9482" width="5.44140625" style="1" customWidth="1"/>
    <col min="9483" max="9490" width="5.33203125" style="1" customWidth="1"/>
    <col min="9491" max="9497" width="5.6640625" style="1" customWidth="1"/>
    <col min="9498" max="9498" width="6.44140625" style="1" customWidth="1"/>
    <col min="9499" max="9728" width="8.88671875" style="1"/>
    <col min="9729" max="9736" width="5.6640625" style="1" customWidth="1"/>
    <col min="9737" max="9738" width="5.44140625" style="1" customWidth="1"/>
    <col min="9739" max="9746" width="5.33203125" style="1" customWidth="1"/>
    <col min="9747" max="9753" width="5.6640625" style="1" customWidth="1"/>
    <col min="9754" max="9754" width="6.44140625" style="1" customWidth="1"/>
    <col min="9755" max="9984" width="8.88671875" style="1"/>
    <col min="9985" max="9992" width="5.6640625" style="1" customWidth="1"/>
    <col min="9993" max="9994" width="5.44140625" style="1" customWidth="1"/>
    <col min="9995" max="10002" width="5.33203125" style="1" customWidth="1"/>
    <col min="10003" max="10009" width="5.6640625" style="1" customWidth="1"/>
    <col min="10010" max="10010" width="6.44140625" style="1" customWidth="1"/>
    <col min="10011" max="10240" width="8.88671875" style="1"/>
    <col min="10241" max="10248" width="5.6640625" style="1" customWidth="1"/>
    <col min="10249" max="10250" width="5.44140625" style="1" customWidth="1"/>
    <col min="10251" max="10258" width="5.33203125" style="1" customWidth="1"/>
    <col min="10259" max="10265" width="5.6640625" style="1" customWidth="1"/>
    <col min="10266" max="10266" width="6.44140625" style="1" customWidth="1"/>
    <col min="10267" max="10496" width="8.88671875" style="1"/>
    <col min="10497" max="10504" width="5.6640625" style="1" customWidth="1"/>
    <col min="10505" max="10506" width="5.44140625" style="1" customWidth="1"/>
    <col min="10507" max="10514" width="5.33203125" style="1" customWidth="1"/>
    <col min="10515" max="10521" width="5.6640625" style="1" customWidth="1"/>
    <col min="10522" max="10522" width="6.44140625" style="1" customWidth="1"/>
    <col min="10523" max="10752" width="8.88671875" style="1"/>
    <col min="10753" max="10760" width="5.6640625" style="1" customWidth="1"/>
    <col min="10761" max="10762" width="5.44140625" style="1" customWidth="1"/>
    <col min="10763" max="10770" width="5.33203125" style="1" customWidth="1"/>
    <col min="10771" max="10777" width="5.6640625" style="1" customWidth="1"/>
    <col min="10778" max="10778" width="6.44140625" style="1" customWidth="1"/>
    <col min="10779" max="11008" width="8.88671875" style="1"/>
    <col min="11009" max="11016" width="5.6640625" style="1" customWidth="1"/>
    <col min="11017" max="11018" width="5.44140625" style="1" customWidth="1"/>
    <col min="11019" max="11026" width="5.33203125" style="1" customWidth="1"/>
    <col min="11027" max="11033" width="5.6640625" style="1" customWidth="1"/>
    <col min="11034" max="11034" width="6.44140625" style="1" customWidth="1"/>
    <col min="11035" max="11264" width="8.88671875" style="1"/>
    <col min="11265" max="11272" width="5.6640625" style="1" customWidth="1"/>
    <col min="11273" max="11274" width="5.44140625" style="1" customWidth="1"/>
    <col min="11275" max="11282" width="5.33203125" style="1" customWidth="1"/>
    <col min="11283" max="11289" width="5.6640625" style="1" customWidth="1"/>
    <col min="11290" max="11290" width="6.44140625" style="1" customWidth="1"/>
    <col min="11291" max="11520" width="8.88671875" style="1"/>
    <col min="11521" max="11528" width="5.6640625" style="1" customWidth="1"/>
    <col min="11529" max="11530" width="5.44140625" style="1" customWidth="1"/>
    <col min="11531" max="11538" width="5.33203125" style="1" customWidth="1"/>
    <col min="11539" max="11545" width="5.6640625" style="1" customWidth="1"/>
    <col min="11546" max="11546" width="6.44140625" style="1" customWidth="1"/>
    <col min="11547" max="11776" width="8.88671875" style="1"/>
    <col min="11777" max="11784" width="5.6640625" style="1" customWidth="1"/>
    <col min="11785" max="11786" width="5.44140625" style="1" customWidth="1"/>
    <col min="11787" max="11794" width="5.33203125" style="1" customWidth="1"/>
    <col min="11795" max="11801" width="5.6640625" style="1" customWidth="1"/>
    <col min="11802" max="11802" width="6.44140625" style="1" customWidth="1"/>
    <col min="11803" max="12032" width="8.88671875" style="1"/>
    <col min="12033" max="12040" width="5.6640625" style="1" customWidth="1"/>
    <col min="12041" max="12042" width="5.44140625" style="1" customWidth="1"/>
    <col min="12043" max="12050" width="5.33203125" style="1" customWidth="1"/>
    <col min="12051" max="12057" width="5.6640625" style="1" customWidth="1"/>
    <col min="12058" max="12058" width="6.44140625" style="1" customWidth="1"/>
    <col min="12059" max="12288" width="8.88671875" style="1"/>
    <col min="12289" max="12296" width="5.6640625" style="1" customWidth="1"/>
    <col min="12297" max="12298" width="5.44140625" style="1" customWidth="1"/>
    <col min="12299" max="12306" width="5.33203125" style="1" customWidth="1"/>
    <col min="12307" max="12313" width="5.6640625" style="1" customWidth="1"/>
    <col min="12314" max="12314" width="6.44140625" style="1" customWidth="1"/>
    <col min="12315" max="12544" width="8.88671875" style="1"/>
    <col min="12545" max="12552" width="5.6640625" style="1" customWidth="1"/>
    <col min="12553" max="12554" width="5.44140625" style="1" customWidth="1"/>
    <col min="12555" max="12562" width="5.33203125" style="1" customWidth="1"/>
    <col min="12563" max="12569" width="5.6640625" style="1" customWidth="1"/>
    <col min="12570" max="12570" width="6.44140625" style="1" customWidth="1"/>
    <col min="12571" max="12800" width="8.88671875" style="1"/>
    <col min="12801" max="12808" width="5.6640625" style="1" customWidth="1"/>
    <col min="12809" max="12810" width="5.44140625" style="1" customWidth="1"/>
    <col min="12811" max="12818" width="5.33203125" style="1" customWidth="1"/>
    <col min="12819" max="12825" width="5.6640625" style="1" customWidth="1"/>
    <col min="12826" max="12826" width="6.44140625" style="1" customWidth="1"/>
    <col min="12827" max="13056" width="8.88671875" style="1"/>
    <col min="13057" max="13064" width="5.6640625" style="1" customWidth="1"/>
    <col min="13065" max="13066" width="5.44140625" style="1" customWidth="1"/>
    <col min="13067" max="13074" width="5.33203125" style="1" customWidth="1"/>
    <col min="13075" max="13081" width="5.6640625" style="1" customWidth="1"/>
    <col min="13082" max="13082" width="6.44140625" style="1" customWidth="1"/>
    <col min="13083" max="13312" width="8.88671875" style="1"/>
    <col min="13313" max="13320" width="5.6640625" style="1" customWidth="1"/>
    <col min="13321" max="13322" width="5.44140625" style="1" customWidth="1"/>
    <col min="13323" max="13330" width="5.33203125" style="1" customWidth="1"/>
    <col min="13331" max="13337" width="5.6640625" style="1" customWidth="1"/>
    <col min="13338" max="13338" width="6.44140625" style="1" customWidth="1"/>
    <col min="13339" max="13568" width="8.88671875" style="1"/>
    <col min="13569" max="13576" width="5.6640625" style="1" customWidth="1"/>
    <col min="13577" max="13578" width="5.44140625" style="1" customWidth="1"/>
    <col min="13579" max="13586" width="5.33203125" style="1" customWidth="1"/>
    <col min="13587" max="13593" width="5.6640625" style="1" customWidth="1"/>
    <col min="13594" max="13594" width="6.44140625" style="1" customWidth="1"/>
    <col min="13595" max="13824" width="8.88671875" style="1"/>
    <col min="13825" max="13832" width="5.6640625" style="1" customWidth="1"/>
    <col min="13833" max="13834" width="5.44140625" style="1" customWidth="1"/>
    <col min="13835" max="13842" width="5.33203125" style="1" customWidth="1"/>
    <col min="13843" max="13849" width="5.6640625" style="1" customWidth="1"/>
    <col min="13850" max="13850" width="6.44140625" style="1" customWidth="1"/>
    <col min="13851" max="14080" width="8.88671875" style="1"/>
    <col min="14081" max="14088" width="5.6640625" style="1" customWidth="1"/>
    <col min="14089" max="14090" width="5.44140625" style="1" customWidth="1"/>
    <col min="14091" max="14098" width="5.33203125" style="1" customWidth="1"/>
    <col min="14099" max="14105" width="5.6640625" style="1" customWidth="1"/>
    <col min="14106" max="14106" width="6.44140625" style="1" customWidth="1"/>
    <col min="14107" max="14336" width="8.88671875" style="1"/>
    <col min="14337" max="14344" width="5.6640625" style="1" customWidth="1"/>
    <col min="14345" max="14346" width="5.44140625" style="1" customWidth="1"/>
    <col min="14347" max="14354" width="5.33203125" style="1" customWidth="1"/>
    <col min="14355" max="14361" width="5.6640625" style="1" customWidth="1"/>
    <col min="14362" max="14362" width="6.44140625" style="1" customWidth="1"/>
    <col min="14363" max="14592" width="8.88671875" style="1"/>
    <col min="14593" max="14600" width="5.6640625" style="1" customWidth="1"/>
    <col min="14601" max="14602" width="5.44140625" style="1" customWidth="1"/>
    <col min="14603" max="14610" width="5.33203125" style="1" customWidth="1"/>
    <col min="14611" max="14617" width="5.6640625" style="1" customWidth="1"/>
    <col min="14618" max="14618" width="6.44140625" style="1" customWidth="1"/>
    <col min="14619" max="14848" width="8.88671875" style="1"/>
    <col min="14849" max="14856" width="5.6640625" style="1" customWidth="1"/>
    <col min="14857" max="14858" width="5.44140625" style="1" customWidth="1"/>
    <col min="14859" max="14866" width="5.33203125" style="1" customWidth="1"/>
    <col min="14867" max="14873" width="5.6640625" style="1" customWidth="1"/>
    <col min="14874" max="14874" width="6.44140625" style="1" customWidth="1"/>
    <col min="14875" max="15104" width="8.88671875" style="1"/>
    <col min="15105" max="15112" width="5.6640625" style="1" customWidth="1"/>
    <col min="15113" max="15114" width="5.44140625" style="1" customWidth="1"/>
    <col min="15115" max="15122" width="5.33203125" style="1" customWidth="1"/>
    <col min="15123" max="15129" width="5.6640625" style="1" customWidth="1"/>
    <col min="15130" max="15130" width="6.44140625" style="1" customWidth="1"/>
    <col min="15131" max="15360" width="8.88671875" style="1"/>
    <col min="15361" max="15368" width="5.6640625" style="1" customWidth="1"/>
    <col min="15369" max="15370" width="5.44140625" style="1" customWidth="1"/>
    <col min="15371" max="15378" width="5.33203125" style="1" customWidth="1"/>
    <col min="15379" max="15385" width="5.6640625" style="1" customWidth="1"/>
    <col min="15386" max="15386" width="6.44140625" style="1" customWidth="1"/>
    <col min="15387" max="15616" width="8.88671875" style="1"/>
    <col min="15617" max="15624" width="5.6640625" style="1" customWidth="1"/>
    <col min="15625" max="15626" width="5.44140625" style="1" customWidth="1"/>
    <col min="15627" max="15634" width="5.33203125" style="1" customWidth="1"/>
    <col min="15635" max="15641" width="5.6640625" style="1" customWidth="1"/>
    <col min="15642" max="15642" width="6.44140625" style="1" customWidth="1"/>
    <col min="15643" max="15872" width="8.88671875" style="1"/>
    <col min="15873" max="15880" width="5.6640625" style="1" customWidth="1"/>
    <col min="15881" max="15882" width="5.44140625" style="1" customWidth="1"/>
    <col min="15883" max="15890" width="5.33203125" style="1" customWidth="1"/>
    <col min="15891" max="15897" width="5.6640625" style="1" customWidth="1"/>
    <col min="15898" max="15898" width="6.44140625" style="1" customWidth="1"/>
    <col min="15899" max="16128" width="8.88671875" style="1"/>
    <col min="16129" max="16136" width="5.6640625" style="1" customWidth="1"/>
    <col min="16137" max="16138" width="5.44140625" style="1" customWidth="1"/>
    <col min="16139" max="16146" width="5.33203125" style="1" customWidth="1"/>
    <col min="16147" max="16153" width="5.6640625" style="1" customWidth="1"/>
    <col min="16154" max="16154" width="6.44140625" style="1" customWidth="1"/>
    <col min="16155" max="16384" width="8.88671875" style="1"/>
  </cols>
  <sheetData>
    <row r="1" spans="1:26" s="35" customFormat="1" ht="13.2" customHeight="1" thickBot="1">
      <c r="A1" s="579" t="s">
        <v>45</v>
      </c>
      <c r="B1" s="579"/>
      <c r="C1" s="579"/>
      <c r="D1" s="579"/>
      <c r="O1" s="15"/>
      <c r="P1" s="15"/>
      <c r="Q1" s="16"/>
      <c r="R1" s="16"/>
      <c r="S1" s="514" t="s">
        <v>11</v>
      </c>
      <c r="T1" s="514"/>
      <c r="U1" s="580" t="s">
        <v>392</v>
      </c>
      <c r="V1" s="580"/>
      <c r="W1" s="580"/>
      <c r="X1" s="580"/>
      <c r="Y1" s="580"/>
      <c r="Z1" s="580"/>
    </row>
    <row r="2" spans="1:26" ht="13.2" thickBot="1">
      <c r="A2" s="18" t="s">
        <v>17</v>
      </c>
      <c r="B2" s="18"/>
      <c r="C2" s="18"/>
      <c r="D2" s="18"/>
      <c r="E2" s="18"/>
      <c r="F2" s="18"/>
      <c r="G2" s="18"/>
      <c r="H2" s="18"/>
      <c r="I2" s="18"/>
      <c r="J2" s="18"/>
      <c r="K2" s="18"/>
      <c r="L2" s="18"/>
      <c r="M2" s="18"/>
      <c r="N2" s="18"/>
      <c r="O2" s="530" t="s">
        <v>12</v>
      </c>
      <c r="P2" s="515"/>
      <c r="Q2" s="515" t="s">
        <v>162</v>
      </c>
      <c r="R2" s="515"/>
      <c r="S2" s="515"/>
      <c r="T2" s="515"/>
      <c r="U2" s="515"/>
      <c r="V2" s="515" t="s">
        <v>13</v>
      </c>
      <c r="W2" s="515"/>
      <c r="X2" s="517">
        <v>30</v>
      </c>
      <c r="Y2" s="518"/>
      <c r="Z2" s="519"/>
    </row>
    <row r="3" spans="1:26" s="381" customFormat="1" ht="28.95" customHeight="1" thickBot="1">
      <c r="A3" s="591" t="s">
        <v>44</v>
      </c>
      <c r="B3" s="583"/>
      <c r="C3" s="582"/>
      <c r="D3" s="379" t="s">
        <v>54</v>
      </c>
      <c r="E3" s="583" t="s">
        <v>14</v>
      </c>
      <c r="F3" s="582"/>
      <c r="G3" s="546" t="s">
        <v>15</v>
      </c>
      <c r="H3" s="546"/>
      <c r="I3" s="546"/>
      <c r="J3" s="546"/>
      <c r="K3" s="581" t="s">
        <v>393</v>
      </c>
      <c r="L3" s="582"/>
      <c r="M3" s="581" t="s">
        <v>70</v>
      </c>
      <c r="N3" s="582"/>
      <c r="O3" s="583" t="s">
        <v>394</v>
      </c>
      <c r="P3" s="582"/>
      <c r="Q3" s="581" t="s">
        <v>16</v>
      </c>
      <c r="R3" s="582"/>
      <c r="S3" s="380" t="s">
        <v>395</v>
      </c>
      <c r="T3" s="581" t="s">
        <v>2</v>
      </c>
      <c r="U3" s="582"/>
      <c r="V3" s="581" t="s">
        <v>34</v>
      </c>
      <c r="W3" s="583"/>
      <c r="X3" s="583"/>
      <c r="Y3" s="581" t="s">
        <v>35</v>
      </c>
      <c r="Z3" s="584"/>
    </row>
    <row r="4" spans="1:26" ht="25.95" customHeight="1" thickTop="1">
      <c r="A4" s="585" t="s">
        <v>36</v>
      </c>
      <c r="B4" s="586"/>
      <c r="C4" s="587"/>
      <c r="D4" s="135" t="s">
        <v>18</v>
      </c>
      <c r="E4" s="531" t="s">
        <v>37</v>
      </c>
      <c r="F4" s="531"/>
      <c r="G4" s="588" t="s">
        <v>396</v>
      </c>
      <c r="H4" s="589"/>
      <c r="I4" s="589"/>
      <c r="J4" s="590"/>
      <c r="K4" s="545">
        <v>40</v>
      </c>
      <c r="L4" s="545"/>
      <c r="M4" s="539">
        <f>K4/$U$15</f>
        <v>1</v>
      </c>
      <c r="N4" s="539"/>
      <c r="O4" s="532">
        <v>38991</v>
      </c>
      <c r="P4" s="532"/>
      <c r="Q4" s="532">
        <v>38991</v>
      </c>
      <c r="R4" s="532"/>
      <c r="S4" s="133" t="s">
        <v>46</v>
      </c>
      <c r="T4" s="521"/>
      <c r="U4" s="521"/>
      <c r="V4" s="588" t="s">
        <v>397</v>
      </c>
      <c r="W4" s="589"/>
      <c r="X4" s="589"/>
      <c r="Y4" s="592"/>
      <c r="Z4" s="593"/>
    </row>
    <row r="5" spans="1:26" ht="27.6" customHeight="1">
      <c r="A5" s="594" t="s">
        <v>47</v>
      </c>
      <c r="B5" s="595"/>
      <c r="C5" s="596"/>
      <c r="D5" s="134" t="s">
        <v>18</v>
      </c>
      <c r="E5" s="531" t="s">
        <v>398</v>
      </c>
      <c r="F5" s="531"/>
      <c r="G5" s="597" t="s">
        <v>399</v>
      </c>
      <c r="H5" s="598"/>
      <c r="I5" s="598"/>
      <c r="J5" s="599"/>
      <c r="K5" s="543">
        <v>40</v>
      </c>
      <c r="L5" s="543"/>
      <c r="M5" s="537">
        <f>K5/$U$15</f>
        <v>1</v>
      </c>
      <c r="N5" s="537"/>
      <c r="O5" s="523">
        <v>38991</v>
      </c>
      <c r="P5" s="523"/>
      <c r="Q5" s="523">
        <v>40087</v>
      </c>
      <c r="R5" s="523"/>
      <c r="S5" s="131" t="s">
        <v>46</v>
      </c>
      <c r="T5" s="531" t="s">
        <v>38</v>
      </c>
      <c r="U5" s="531"/>
      <c r="V5" s="600" t="s">
        <v>400</v>
      </c>
      <c r="W5" s="601"/>
      <c r="X5" s="601"/>
      <c r="Y5" s="602"/>
      <c r="Z5" s="603"/>
    </row>
    <row r="6" spans="1:26" ht="28.95" customHeight="1">
      <c r="A6" s="594" t="s">
        <v>25</v>
      </c>
      <c r="B6" s="595"/>
      <c r="C6" s="596"/>
      <c r="D6" s="134" t="s">
        <v>24</v>
      </c>
      <c r="E6" s="531" t="s">
        <v>401</v>
      </c>
      <c r="F6" s="531"/>
      <c r="G6" s="597"/>
      <c r="H6" s="598"/>
      <c r="I6" s="598"/>
      <c r="J6" s="599"/>
      <c r="K6" s="543">
        <v>40</v>
      </c>
      <c r="L6" s="543"/>
      <c r="M6" s="537">
        <f>K6/$U$15</f>
        <v>1</v>
      </c>
      <c r="N6" s="537"/>
      <c r="O6" s="523">
        <v>39539</v>
      </c>
      <c r="P6" s="523"/>
      <c r="Q6" s="523">
        <v>39539</v>
      </c>
      <c r="R6" s="523"/>
      <c r="S6" s="131" t="s">
        <v>46</v>
      </c>
      <c r="T6" s="511"/>
      <c r="U6" s="511"/>
      <c r="V6" s="600" t="s">
        <v>402</v>
      </c>
      <c r="W6" s="601"/>
      <c r="X6" s="601"/>
      <c r="Y6" s="602"/>
      <c r="Z6" s="603"/>
    </row>
    <row r="7" spans="1:26" ht="25.95" customHeight="1">
      <c r="A7" s="594" t="s">
        <v>403</v>
      </c>
      <c r="B7" s="595"/>
      <c r="C7" s="596"/>
      <c r="D7" s="134" t="s">
        <v>24</v>
      </c>
      <c r="E7" s="604" t="s">
        <v>404</v>
      </c>
      <c r="F7" s="605"/>
      <c r="G7" s="597"/>
      <c r="H7" s="598"/>
      <c r="I7" s="598"/>
      <c r="J7" s="599"/>
      <c r="K7" s="543">
        <v>40</v>
      </c>
      <c r="L7" s="543"/>
      <c r="M7" s="537">
        <f>K7/$U$15</f>
        <v>1</v>
      </c>
      <c r="N7" s="537"/>
      <c r="O7" s="523">
        <v>39356</v>
      </c>
      <c r="P7" s="523"/>
      <c r="Q7" s="523">
        <v>39356</v>
      </c>
      <c r="R7" s="523"/>
      <c r="S7" s="131" t="s">
        <v>46</v>
      </c>
      <c r="T7" s="511"/>
      <c r="U7" s="511"/>
      <c r="V7" s="600"/>
      <c r="W7" s="601"/>
      <c r="X7" s="601"/>
      <c r="Y7" s="597" t="s">
        <v>405</v>
      </c>
      <c r="Z7" s="606"/>
    </row>
    <row r="8" spans="1:26" ht="25.95" customHeight="1">
      <c r="A8" s="594" t="s">
        <v>406</v>
      </c>
      <c r="B8" s="595"/>
      <c r="C8" s="596"/>
      <c r="D8" s="134" t="s">
        <v>18</v>
      </c>
      <c r="E8" s="531" t="s">
        <v>401</v>
      </c>
      <c r="F8" s="531"/>
      <c r="G8" s="597" t="s">
        <v>407</v>
      </c>
      <c r="H8" s="598"/>
      <c r="I8" s="598"/>
      <c r="J8" s="599"/>
      <c r="K8" s="543">
        <v>40</v>
      </c>
      <c r="L8" s="543"/>
      <c r="M8" s="537">
        <f>K8/$U$15</f>
        <v>1</v>
      </c>
      <c r="N8" s="537"/>
      <c r="O8" s="523">
        <v>39539</v>
      </c>
      <c r="P8" s="523"/>
      <c r="Q8" s="523">
        <v>39539</v>
      </c>
      <c r="R8" s="523"/>
      <c r="S8" s="131" t="s">
        <v>46</v>
      </c>
      <c r="T8" s="511"/>
      <c r="U8" s="511"/>
      <c r="V8" s="597" t="s">
        <v>408</v>
      </c>
      <c r="W8" s="598"/>
      <c r="X8" s="598"/>
      <c r="Y8" s="602"/>
      <c r="Z8" s="603"/>
    </row>
    <row r="9" spans="1:26" ht="25.95" customHeight="1">
      <c r="A9" s="594" t="s">
        <v>409</v>
      </c>
      <c r="B9" s="595"/>
      <c r="C9" s="596"/>
      <c r="D9" s="134" t="s">
        <v>18</v>
      </c>
      <c r="E9" s="531" t="s">
        <v>410</v>
      </c>
      <c r="F9" s="531"/>
      <c r="G9" s="597" t="s">
        <v>411</v>
      </c>
      <c r="H9" s="598"/>
      <c r="I9" s="598"/>
      <c r="J9" s="599"/>
      <c r="K9" s="543">
        <v>40</v>
      </c>
      <c r="L9" s="543"/>
      <c r="M9" s="537">
        <v>1</v>
      </c>
      <c r="N9" s="537"/>
      <c r="O9" s="523">
        <v>39356</v>
      </c>
      <c r="P9" s="523"/>
      <c r="Q9" s="523">
        <v>39356</v>
      </c>
      <c r="R9" s="523"/>
      <c r="S9" s="131" t="s">
        <v>46</v>
      </c>
      <c r="T9" s="511"/>
      <c r="U9" s="511"/>
      <c r="V9" s="597" t="s">
        <v>412</v>
      </c>
      <c r="W9" s="598"/>
      <c r="X9" s="598"/>
      <c r="Y9" s="602"/>
      <c r="Z9" s="603"/>
    </row>
    <row r="10" spans="1:26" ht="10.199999999999999" customHeight="1">
      <c r="A10" s="585" t="s">
        <v>413</v>
      </c>
      <c r="B10" s="607"/>
      <c r="C10" s="608"/>
      <c r="D10" s="32"/>
      <c r="E10" s="609"/>
      <c r="F10" s="609"/>
      <c r="G10" s="609"/>
      <c r="H10" s="609"/>
      <c r="I10" s="609"/>
      <c r="J10" s="609"/>
      <c r="K10" s="609"/>
      <c r="L10" s="609"/>
      <c r="M10" s="609"/>
      <c r="N10" s="609"/>
      <c r="O10" s="609"/>
      <c r="P10" s="609"/>
      <c r="Q10" s="609"/>
      <c r="R10" s="609"/>
      <c r="S10" s="32"/>
      <c r="T10" s="609"/>
      <c r="U10" s="609"/>
      <c r="V10" s="609"/>
      <c r="W10" s="609"/>
      <c r="X10" s="484"/>
      <c r="Y10" s="602"/>
      <c r="Z10" s="603"/>
    </row>
    <row r="11" spans="1:26" ht="25.2" customHeight="1">
      <c r="A11" s="594" t="s">
        <v>26</v>
      </c>
      <c r="B11" s="595"/>
      <c r="C11" s="596"/>
      <c r="D11" s="134" t="s">
        <v>414</v>
      </c>
      <c r="E11" s="531" t="s">
        <v>415</v>
      </c>
      <c r="F11" s="531"/>
      <c r="G11" s="597"/>
      <c r="H11" s="598"/>
      <c r="I11" s="598"/>
      <c r="J11" s="599"/>
      <c r="K11" s="543">
        <v>20</v>
      </c>
      <c r="L11" s="543"/>
      <c r="M11" s="537">
        <f>K11/$U$15</f>
        <v>0.5</v>
      </c>
      <c r="N11" s="537"/>
      <c r="O11" s="523">
        <v>39083</v>
      </c>
      <c r="P11" s="523"/>
      <c r="Q11" s="523">
        <v>39083</v>
      </c>
      <c r="R11" s="523"/>
      <c r="S11" s="131" t="s">
        <v>416</v>
      </c>
      <c r="T11" s="511"/>
      <c r="U11" s="511"/>
      <c r="V11" s="597" t="s">
        <v>417</v>
      </c>
      <c r="W11" s="598"/>
      <c r="X11" s="598"/>
      <c r="Y11" s="597" t="s">
        <v>418</v>
      </c>
      <c r="Z11" s="606"/>
    </row>
    <row r="12" spans="1:26" ht="25.2" customHeight="1">
      <c r="A12" s="585" t="s">
        <v>55</v>
      </c>
      <c r="B12" s="607"/>
      <c r="C12" s="608"/>
      <c r="D12" s="136" t="s">
        <v>27</v>
      </c>
      <c r="E12" s="555" t="s">
        <v>419</v>
      </c>
      <c r="F12" s="555"/>
      <c r="G12" s="597" t="s">
        <v>420</v>
      </c>
      <c r="H12" s="598"/>
      <c r="I12" s="598"/>
      <c r="J12" s="599"/>
      <c r="K12" s="554">
        <v>4</v>
      </c>
      <c r="L12" s="554"/>
      <c r="M12" s="610">
        <v>0.1</v>
      </c>
      <c r="N12" s="610"/>
      <c r="O12" s="513">
        <v>39539</v>
      </c>
      <c r="P12" s="513"/>
      <c r="Q12" s="513">
        <v>39539</v>
      </c>
      <c r="R12" s="513"/>
      <c r="S12" s="132" t="s">
        <v>421</v>
      </c>
      <c r="T12" s="512"/>
      <c r="U12" s="512"/>
      <c r="V12" s="600" t="s">
        <v>422</v>
      </c>
      <c r="W12" s="601"/>
      <c r="X12" s="611"/>
      <c r="Y12" s="597" t="s">
        <v>423</v>
      </c>
      <c r="Z12" s="606"/>
    </row>
    <row r="13" spans="1:26" ht="25.2" customHeight="1">
      <c r="A13" s="594" t="s">
        <v>28</v>
      </c>
      <c r="B13" s="595"/>
      <c r="C13" s="596"/>
      <c r="D13" s="136" t="s">
        <v>27</v>
      </c>
      <c r="E13" s="531" t="s">
        <v>424</v>
      </c>
      <c r="F13" s="531"/>
      <c r="G13" s="597" t="s">
        <v>420</v>
      </c>
      <c r="H13" s="598"/>
      <c r="I13" s="598"/>
      <c r="J13" s="599"/>
      <c r="K13" s="543">
        <v>30</v>
      </c>
      <c r="L13" s="543"/>
      <c r="M13" s="537">
        <f>K13/$U$15</f>
        <v>0.75</v>
      </c>
      <c r="N13" s="537"/>
      <c r="O13" s="523">
        <v>39356</v>
      </c>
      <c r="P13" s="523"/>
      <c r="Q13" s="523">
        <v>39356</v>
      </c>
      <c r="R13" s="523"/>
      <c r="S13" s="131" t="s">
        <v>46</v>
      </c>
      <c r="T13" s="511"/>
      <c r="U13" s="511"/>
      <c r="V13" s="612" t="s">
        <v>39</v>
      </c>
      <c r="W13" s="613"/>
      <c r="X13" s="613"/>
      <c r="Y13" s="597" t="s">
        <v>29</v>
      </c>
      <c r="Z13" s="606"/>
    </row>
    <row r="14" spans="1:26" ht="25.2" customHeight="1" thickBot="1">
      <c r="A14" s="594" t="s">
        <v>425</v>
      </c>
      <c r="B14" s="595"/>
      <c r="C14" s="596"/>
      <c r="D14" s="134" t="s">
        <v>24</v>
      </c>
      <c r="E14" s="604" t="s">
        <v>22</v>
      </c>
      <c r="F14" s="605"/>
      <c r="G14" s="597" t="s">
        <v>426</v>
      </c>
      <c r="H14" s="598"/>
      <c r="I14" s="598"/>
      <c r="J14" s="599"/>
      <c r="K14" s="543">
        <v>40</v>
      </c>
      <c r="L14" s="543"/>
      <c r="M14" s="537">
        <f>K14/$U$15</f>
        <v>1</v>
      </c>
      <c r="N14" s="537"/>
      <c r="O14" s="523">
        <v>38808</v>
      </c>
      <c r="P14" s="523"/>
      <c r="Q14" s="523">
        <v>38808</v>
      </c>
      <c r="R14" s="523"/>
      <c r="S14" s="131" t="s">
        <v>40</v>
      </c>
      <c r="T14" s="511"/>
      <c r="U14" s="511"/>
      <c r="V14" s="600"/>
      <c r="W14" s="601"/>
      <c r="X14" s="601"/>
      <c r="Y14" s="602" t="s">
        <v>30</v>
      </c>
      <c r="Z14" s="603"/>
    </row>
    <row r="15" spans="1:26" ht="13.2" thickBot="1">
      <c r="A15" s="25" t="s">
        <v>42</v>
      </c>
      <c r="B15" s="26"/>
      <c r="C15" s="26"/>
      <c r="D15" s="27"/>
      <c r="E15" s="27"/>
      <c r="F15" s="27"/>
      <c r="G15" s="28"/>
      <c r="H15" s="28"/>
      <c r="I15" s="28"/>
      <c r="J15" s="29"/>
      <c r="K15" s="27"/>
      <c r="L15" s="27"/>
      <c r="M15" s="27"/>
      <c r="N15" s="27"/>
      <c r="O15" s="27"/>
      <c r="P15" s="28"/>
      <c r="Q15" s="28"/>
      <c r="R15" s="28"/>
      <c r="S15" s="28"/>
      <c r="T15" s="28"/>
      <c r="U15" s="526">
        <v>40</v>
      </c>
      <c r="V15" s="526"/>
      <c r="W15" s="526"/>
      <c r="X15" s="526"/>
      <c r="Y15" s="526"/>
      <c r="Z15" s="527"/>
    </row>
    <row r="16" spans="1:26">
      <c r="A16" s="30"/>
      <c r="B16" s="30"/>
      <c r="C16" s="30"/>
      <c r="D16" s="31"/>
      <c r="E16" s="32"/>
      <c r="F16" s="32"/>
      <c r="G16" s="32"/>
      <c r="H16" s="33"/>
      <c r="I16" s="31"/>
      <c r="J16" s="31"/>
      <c r="K16" s="31"/>
      <c r="L16" s="31"/>
      <c r="M16" s="31"/>
      <c r="N16" s="31"/>
      <c r="O16" s="31"/>
      <c r="P16" s="32"/>
      <c r="Q16" s="32"/>
      <c r="R16" s="32"/>
      <c r="S16" s="32"/>
      <c r="T16" s="32"/>
      <c r="U16" s="34"/>
      <c r="V16" s="34"/>
      <c r="W16" s="34"/>
      <c r="X16" s="34"/>
      <c r="Y16" s="34"/>
      <c r="Z16" s="34"/>
    </row>
    <row r="18" spans="1:36" s="35" customFormat="1" ht="13.5" customHeight="1">
      <c r="A18" s="382"/>
      <c r="B18" s="628" t="s">
        <v>374</v>
      </c>
      <c r="C18" s="629"/>
      <c r="D18" s="630" t="s">
        <v>375</v>
      </c>
      <c r="E18" s="630"/>
      <c r="F18" s="618" t="s">
        <v>376</v>
      </c>
      <c r="G18" s="619"/>
      <c r="H18" s="630" t="s">
        <v>377</v>
      </c>
      <c r="I18" s="630"/>
      <c r="J18" s="630" t="s">
        <v>378</v>
      </c>
      <c r="K18" s="630"/>
      <c r="L18" s="631" t="s">
        <v>379</v>
      </c>
      <c r="M18" s="631"/>
      <c r="N18" s="614" t="s">
        <v>380</v>
      </c>
      <c r="O18" s="615"/>
      <c r="P18" s="614" t="s">
        <v>381</v>
      </c>
      <c r="Q18" s="615"/>
      <c r="R18" s="618" t="s">
        <v>382</v>
      </c>
      <c r="S18" s="619"/>
      <c r="T18" s="622" t="s">
        <v>383</v>
      </c>
      <c r="U18" s="622"/>
      <c r="V18" s="614" t="s">
        <v>384</v>
      </c>
      <c r="W18" s="615"/>
      <c r="X18" s="624" t="s">
        <v>385</v>
      </c>
      <c r="Y18" s="625"/>
      <c r="Z18" s="1"/>
      <c r="AB18" s="383"/>
      <c r="AC18" s="384"/>
      <c r="AD18" s="384"/>
      <c r="AE18" s="385"/>
      <c r="AF18" s="30"/>
      <c r="AG18" s="30"/>
      <c r="AH18" s="30"/>
    </row>
    <row r="19" spans="1:36" s="35" customFormat="1">
      <c r="A19" s="386"/>
      <c r="B19" s="629"/>
      <c r="C19" s="629"/>
      <c r="D19" s="630"/>
      <c r="E19" s="630"/>
      <c r="F19" s="620"/>
      <c r="G19" s="621"/>
      <c r="H19" s="630"/>
      <c r="I19" s="630"/>
      <c r="J19" s="630"/>
      <c r="K19" s="630"/>
      <c r="L19" s="632"/>
      <c r="M19" s="632"/>
      <c r="N19" s="616"/>
      <c r="O19" s="617"/>
      <c r="P19" s="616"/>
      <c r="Q19" s="617"/>
      <c r="R19" s="620"/>
      <c r="S19" s="621"/>
      <c r="T19" s="623"/>
      <c r="U19" s="623"/>
      <c r="V19" s="616"/>
      <c r="W19" s="617"/>
      <c r="X19" s="626"/>
      <c r="Y19" s="627"/>
      <c r="Z19" s="1"/>
      <c r="AB19" s="387"/>
      <c r="AC19" s="387"/>
      <c r="AD19" s="387"/>
      <c r="AE19" s="387"/>
      <c r="AF19" s="387"/>
      <c r="AG19" s="387"/>
      <c r="AH19" s="387"/>
    </row>
    <row r="20" spans="1:36" s="35" customFormat="1">
      <c r="A20" s="388" t="s">
        <v>386</v>
      </c>
      <c r="B20" s="389" t="s">
        <v>387</v>
      </c>
      <c r="C20" s="389" t="s">
        <v>388</v>
      </c>
      <c r="D20" s="389" t="s">
        <v>387</v>
      </c>
      <c r="E20" s="389" t="s">
        <v>388</v>
      </c>
      <c r="F20" s="389" t="s">
        <v>387</v>
      </c>
      <c r="G20" s="389" t="s">
        <v>388</v>
      </c>
      <c r="H20" s="389" t="s">
        <v>387</v>
      </c>
      <c r="I20" s="389" t="s">
        <v>388</v>
      </c>
      <c r="J20" s="389" t="s">
        <v>387</v>
      </c>
      <c r="K20" s="389" t="s">
        <v>388</v>
      </c>
      <c r="L20" s="389" t="s">
        <v>387</v>
      </c>
      <c r="M20" s="389" t="s">
        <v>388</v>
      </c>
      <c r="N20" s="389" t="s">
        <v>387</v>
      </c>
      <c r="O20" s="389" t="s">
        <v>388</v>
      </c>
      <c r="P20" s="389" t="s">
        <v>387</v>
      </c>
      <c r="Q20" s="389" t="s">
        <v>388</v>
      </c>
      <c r="R20" s="389" t="s">
        <v>387</v>
      </c>
      <c r="S20" s="389" t="s">
        <v>388</v>
      </c>
      <c r="T20" s="389" t="s">
        <v>387</v>
      </c>
      <c r="U20" s="389" t="s">
        <v>388</v>
      </c>
      <c r="V20" s="389" t="s">
        <v>387</v>
      </c>
      <c r="W20" s="389" t="s">
        <v>388</v>
      </c>
      <c r="X20" s="389" t="s">
        <v>387</v>
      </c>
      <c r="Y20" s="389" t="s">
        <v>388</v>
      </c>
      <c r="Z20" s="1"/>
      <c r="AA20" s="387"/>
      <c r="AB20" s="387"/>
      <c r="AC20" s="387"/>
      <c r="AD20" s="387"/>
      <c r="AE20" s="387"/>
      <c r="AF20" s="387"/>
      <c r="AG20" s="387"/>
    </row>
    <row r="21" spans="1:36" s="35" customFormat="1">
      <c r="A21" s="390" t="s">
        <v>389</v>
      </c>
      <c r="B21" s="391"/>
      <c r="C21" s="391"/>
      <c r="D21" s="391"/>
      <c r="E21" s="391"/>
      <c r="F21" s="391"/>
      <c r="G21" s="391"/>
      <c r="H21" s="391"/>
      <c r="I21" s="391"/>
      <c r="J21" s="391"/>
      <c r="K21" s="391"/>
      <c r="L21" s="391"/>
      <c r="M21" s="391"/>
      <c r="N21" s="391"/>
      <c r="O21" s="392"/>
      <c r="P21" s="392"/>
      <c r="Q21" s="392"/>
      <c r="R21" s="392"/>
      <c r="S21" s="392"/>
      <c r="T21" s="392"/>
      <c r="U21" s="392"/>
      <c r="V21" s="392"/>
      <c r="W21" s="392"/>
      <c r="X21" s="392"/>
      <c r="Y21" s="392"/>
      <c r="Z21" s="1"/>
      <c r="AB21" s="387"/>
      <c r="AC21" s="387"/>
      <c r="AD21" s="387"/>
      <c r="AE21" s="387"/>
      <c r="AF21" s="387"/>
      <c r="AG21" s="387"/>
      <c r="AH21" s="387"/>
    </row>
    <row r="22" spans="1:36" s="35" customFormat="1">
      <c r="A22" s="390" t="s">
        <v>390</v>
      </c>
      <c r="B22" s="391"/>
      <c r="C22" s="391"/>
      <c r="D22" s="391"/>
      <c r="E22" s="391"/>
      <c r="F22" s="391"/>
      <c r="G22" s="391"/>
      <c r="H22" s="391"/>
      <c r="I22" s="391"/>
      <c r="J22" s="391"/>
      <c r="K22" s="391"/>
      <c r="L22" s="391"/>
      <c r="M22" s="391"/>
      <c r="N22" s="391"/>
      <c r="O22" s="392"/>
      <c r="P22" s="392"/>
      <c r="Q22" s="392"/>
      <c r="R22" s="392"/>
      <c r="S22" s="392"/>
      <c r="T22" s="392"/>
      <c r="U22" s="392"/>
      <c r="V22" s="392"/>
      <c r="W22" s="392"/>
      <c r="X22" s="392"/>
      <c r="Y22" s="392"/>
      <c r="Z22" s="1"/>
      <c r="AB22" s="387"/>
      <c r="AC22" s="387"/>
      <c r="AD22" s="387"/>
      <c r="AE22" s="387"/>
      <c r="AF22" s="387"/>
      <c r="AG22" s="387"/>
      <c r="AH22" s="387"/>
    </row>
    <row r="23" spans="1:36" s="35" customFormat="1" ht="12.6" customHeight="1">
      <c r="A23" s="393" t="s">
        <v>391</v>
      </c>
      <c r="B23" s="635"/>
      <c r="C23" s="636"/>
      <c r="D23" s="137"/>
      <c r="E23" s="138"/>
      <c r="F23" s="635"/>
      <c r="G23" s="636"/>
      <c r="H23" s="637"/>
      <c r="I23" s="637"/>
      <c r="J23" s="635"/>
      <c r="K23" s="636"/>
      <c r="L23" s="635"/>
      <c r="M23" s="636"/>
      <c r="N23" s="635"/>
      <c r="O23" s="636"/>
      <c r="P23" s="635"/>
      <c r="Q23" s="636"/>
      <c r="R23" s="635"/>
      <c r="S23" s="636"/>
      <c r="T23" s="635"/>
      <c r="U23" s="636"/>
      <c r="V23" s="635"/>
      <c r="W23" s="636"/>
      <c r="X23" s="452"/>
      <c r="Y23" s="452"/>
      <c r="Z23" s="1"/>
      <c r="AA23" s="394"/>
      <c r="AB23" s="395"/>
      <c r="AC23" s="383"/>
      <c r="AD23" s="396"/>
      <c r="AE23" s="396"/>
      <c r="AF23" s="397"/>
      <c r="AG23" s="14"/>
      <c r="AH23" s="14"/>
      <c r="AI23" s="14"/>
    </row>
    <row r="24" spans="1:36" s="35" customFormat="1">
      <c r="A24" s="398"/>
      <c r="B24" s="36"/>
      <c r="C24" s="36"/>
      <c r="J24" s="36"/>
      <c r="K24" s="36"/>
      <c r="L24" s="36"/>
      <c r="M24" s="36"/>
      <c r="N24" s="36"/>
      <c r="O24" s="36"/>
      <c r="P24" s="36"/>
      <c r="Q24" s="36"/>
      <c r="R24" s="36"/>
      <c r="S24" s="36"/>
      <c r="T24" s="36"/>
      <c r="U24" s="36"/>
      <c r="V24" s="36"/>
      <c r="W24" s="36"/>
      <c r="X24" s="36"/>
      <c r="Y24" s="36"/>
      <c r="Z24" s="36"/>
      <c r="AB24" s="394"/>
      <c r="AC24" s="395"/>
      <c r="AD24" s="383"/>
      <c r="AE24" s="396"/>
      <c r="AF24" s="396"/>
      <c r="AG24" s="397"/>
      <c r="AH24" s="14"/>
      <c r="AI24" s="14"/>
      <c r="AJ24" s="14"/>
    </row>
    <row r="25" spans="1:36" s="402" customFormat="1" ht="12" customHeight="1">
      <c r="A25" s="399" t="s">
        <v>19</v>
      </c>
      <c r="B25" s="400" t="s">
        <v>427</v>
      </c>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1"/>
    </row>
    <row r="26" spans="1:36" s="402" customFormat="1" ht="10.8">
      <c r="A26" s="399" t="s">
        <v>49</v>
      </c>
      <c r="B26" s="403" t="s">
        <v>20</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5"/>
    </row>
    <row r="27" spans="1:36" s="402" customFormat="1" ht="10.8">
      <c r="A27" s="399" t="s">
        <v>50</v>
      </c>
      <c r="B27" s="633" t="s">
        <v>428</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401"/>
    </row>
    <row r="28" spans="1:36" s="401" customFormat="1" ht="10.8">
      <c r="A28" s="399" t="s">
        <v>51</v>
      </c>
      <c r="B28" s="633" t="s">
        <v>429</v>
      </c>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row>
    <row r="29" spans="1:36" s="402" customFormat="1" ht="10.8">
      <c r="A29" s="399" t="s">
        <v>52</v>
      </c>
      <c r="B29" s="633" t="s">
        <v>430</v>
      </c>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401"/>
    </row>
    <row r="30" spans="1:36" s="402" customFormat="1" ht="10.8">
      <c r="A30" s="399" t="s">
        <v>3</v>
      </c>
      <c r="B30" s="633" t="s">
        <v>431</v>
      </c>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405"/>
    </row>
    <row r="31" spans="1:36" s="402" customFormat="1" ht="13.2" customHeight="1">
      <c r="A31" s="399" t="s">
        <v>4</v>
      </c>
      <c r="B31" s="400" t="s">
        <v>33</v>
      </c>
      <c r="C31" s="400"/>
      <c r="D31" s="400"/>
      <c r="E31" s="400"/>
      <c r="F31" s="400"/>
      <c r="G31" s="400"/>
      <c r="H31" s="406"/>
      <c r="I31" s="400"/>
      <c r="J31" s="400"/>
      <c r="K31" s="400"/>
      <c r="L31" s="400"/>
      <c r="M31" s="400"/>
      <c r="N31" s="407"/>
      <c r="O31" s="407"/>
      <c r="P31" s="407"/>
      <c r="Q31" s="400"/>
      <c r="R31" s="400"/>
      <c r="S31" s="400"/>
      <c r="T31" s="400"/>
      <c r="U31" s="400"/>
      <c r="V31" s="400"/>
      <c r="W31" s="400"/>
      <c r="X31" s="400"/>
      <c r="Y31" s="400"/>
      <c r="Z31" s="400"/>
      <c r="AA31" s="401"/>
    </row>
    <row r="32" spans="1:36" s="20" customFormat="1" ht="10.8">
      <c r="A32" s="399" t="s">
        <v>5</v>
      </c>
      <c r="B32" s="400" t="s">
        <v>432</v>
      </c>
      <c r="C32" s="400"/>
      <c r="D32" s="400"/>
      <c r="E32" s="400"/>
      <c r="F32" s="400"/>
      <c r="G32" s="400"/>
      <c r="H32" s="400"/>
      <c r="I32" s="400"/>
      <c r="J32" s="400"/>
      <c r="K32" s="400"/>
      <c r="L32" s="400"/>
      <c r="M32" s="400"/>
      <c r="N32" s="408"/>
      <c r="O32" s="408"/>
      <c r="P32" s="408"/>
      <c r="Q32" s="400"/>
      <c r="R32" s="400"/>
      <c r="S32" s="400"/>
      <c r="T32" s="400"/>
      <c r="U32" s="400"/>
      <c r="V32" s="400"/>
      <c r="W32" s="400"/>
      <c r="X32" s="400"/>
      <c r="Y32" s="400"/>
      <c r="Z32" s="400"/>
      <c r="AA32" s="401"/>
    </row>
    <row r="33" spans="1:28" s="410" customFormat="1" ht="21" customHeight="1">
      <c r="A33" s="399" t="s">
        <v>433</v>
      </c>
      <c r="B33" s="634" t="s">
        <v>434</v>
      </c>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409"/>
    </row>
    <row r="34" spans="1:28" s="20" customFormat="1" ht="12">
      <c r="A34" s="411"/>
      <c r="B34" s="411"/>
      <c r="C34" s="411"/>
      <c r="D34" s="411"/>
      <c r="E34" s="411"/>
      <c r="F34" s="412"/>
      <c r="G34" s="411"/>
      <c r="H34" s="411"/>
      <c r="I34" s="411"/>
      <c r="J34" s="411"/>
      <c r="K34" s="411"/>
      <c r="L34" s="411"/>
      <c r="M34" s="413"/>
      <c r="N34" s="413"/>
      <c r="O34" s="413"/>
      <c r="P34" s="413"/>
      <c r="Q34" s="413"/>
      <c r="R34" s="413"/>
      <c r="S34" s="413"/>
      <c r="T34" s="413"/>
      <c r="U34" s="413"/>
      <c r="V34" s="413"/>
      <c r="W34" s="413"/>
      <c r="X34" s="413"/>
      <c r="Y34" s="413"/>
      <c r="Z34" s="413"/>
      <c r="AA34" s="414"/>
      <c r="AB34" s="414"/>
    </row>
  </sheetData>
  <mergeCells count="157">
    <mergeCell ref="B33:Z33"/>
    <mergeCell ref="P23:Q23"/>
    <mergeCell ref="R23:S23"/>
    <mergeCell ref="T23:U23"/>
    <mergeCell ref="V23:W23"/>
    <mergeCell ref="X23:Y23"/>
    <mergeCell ref="B27:Z27"/>
    <mergeCell ref="B23:C23"/>
    <mergeCell ref="F23:G23"/>
    <mergeCell ref="H23:I23"/>
    <mergeCell ref="J23:K23"/>
    <mergeCell ref="L23:M23"/>
    <mergeCell ref="N23:O23"/>
    <mergeCell ref="B18:C19"/>
    <mergeCell ref="D18:E19"/>
    <mergeCell ref="F18:G19"/>
    <mergeCell ref="H18:I19"/>
    <mergeCell ref="J18:K19"/>
    <mergeCell ref="L18:M19"/>
    <mergeCell ref="B28:Z28"/>
    <mergeCell ref="B29:Z29"/>
    <mergeCell ref="B30:Z30"/>
    <mergeCell ref="Y14:Z14"/>
    <mergeCell ref="U15:Z15"/>
    <mergeCell ref="O13:P13"/>
    <mergeCell ref="Q13:R13"/>
    <mergeCell ref="T13:U13"/>
    <mergeCell ref="V13:X13"/>
    <mergeCell ref="Y13:Z13"/>
    <mergeCell ref="N18:O19"/>
    <mergeCell ref="P18:Q19"/>
    <mergeCell ref="R18:S19"/>
    <mergeCell ref="T18:U19"/>
    <mergeCell ref="V18:W19"/>
    <mergeCell ref="X18:Y19"/>
    <mergeCell ref="A14:C14"/>
    <mergeCell ref="E14:F14"/>
    <mergeCell ref="G14:J14"/>
    <mergeCell ref="K14:L14"/>
    <mergeCell ref="M14:N14"/>
    <mergeCell ref="O12:P12"/>
    <mergeCell ref="Q12:R12"/>
    <mergeCell ref="T12:U12"/>
    <mergeCell ref="V12:X12"/>
    <mergeCell ref="O14:P14"/>
    <mergeCell ref="Q14:R14"/>
    <mergeCell ref="T14:U14"/>
    <mergeCell ref="V14:X14"/>
    <mergeCell ref="V10:X10"/>
    <mergeCell ref="Y10:Z10"/>
    <mergeCell ref="A11:C11"/>
    <mergeCell ref="E11:F11"/>
    <mergeCell ref="G11:J11"/>
    <mergeCell ref="K11:L11"/>
    <mergeCell ref="M11:N11"/>
    <mergeCell ref="Y12:Z12"/>
    <mergeCell ref="A13:C13"/>
    <mergeCell ref="E13:F13"/>
    <mergeCell ref="G13:J13"/>
    <mergeCell ref="K13:L13"/>
    <mergeCell ref="M13:N13"/>
    <mergeCell ref="O11:P11"/>
    <mergeCell ref="Q11:R11"/>
    <mergeCell ref="T11:U11"/>
    <mergeCell ref="V11:X11"/>
    <mergeCell ref="Y11:Z11"/>
    <mergeCell ref="A12:C12"/>
    <mergeCell ref="E12:F12"/>
    <mergeCell ref="G12:J12"/>
    <mergeCell ref="K12:L12"/>
    <mergeCell ref="M12:N12"/>
    <mergeCell ref="A10:C10"/>
    <mergeCell ref="E10:F10"/>
    <mergeCell ref="G10:H10"/>
    <mergeCell ref="I10:J10"/>
    <mergeCell ref="K10:L10"/>
    <mergeCell ref="M10:N10"/>
    <mergeCell ref="O10:P10"/>
    <mergeCell ref="Q10:R10"/>
    <mergeCell ref="T10:U10"/>
    <mergeCell ref="Y8:Z8"/>
    <mergeCell ref="A9:C9"/>
    <mergeCell ref="E9:F9"/>
    <mergeCell ref="G9:J9"/>
    <mergeCell ref="K9:L9"/>
    <mergeCell ref="M9:N9"/>
    <mergeCell ref="O9:P9"/>
    <mergeCell ref="Q9:R9"/>
    <mergeCell ref="T9:U9"/>
    <mergeCell ref="V9:X9"/>
    <mergeCell ref="Y9:Z9"/>
    <mergeCell ref="A8:C8"/>
    <mergeCell ref="E8:F8"/>
    <mergeCell ref="G8:J8"/>
    <mergeCell ref="K8:L8"/>
    <mergeCell ref="M8:N8"/>
    <mergeCell ref="O8:P8"/>
    <mergeCell ref="Q8:R8"/>
    <mergeCell ref="T8:U8"/>
    <mergeCell ref="V8:X8"/>
    <mergeCell ref="Y6:Z6"/>
    <mergeCell ref="A7:C7"/>
    <mergeCell ref="E7:F7"/>
    <mergeCell ref="G7:J7"/>
    <mergeCell ref="K7:L7"/>
    <mergeCell ref="M7:N7"/>
    <mergeCell ref="O7:P7"/>
    <mergeCell ref="Q7:R7"/>
    <mergeCell ref="T7:U7"/>
    <mergeCell ref="V7:X7"/>
    <mergeCell ref="Y7:Z7"/>
    <mergeCell ref="A6:C6"/>
    <mergeCell ref="E6:F6"/>
    <mergeCell ref="G6:J6"/>
    <mergeCell ref="K6:L6"/>
    <mergeCell ref="M6:N6"/>
    <mergeCell ref="O6:P6"/>
    <mergeCell ref="Q6:R6"/>
    <mergeCell ref="T6:U6"/>
    <mergeCell ref="V6:X6"/>
    <mergeCell ref="Q4:R4"/>
    <mergeCell ref="T4:U4"/>
    <mergeCell ref="V4:X4"/>
    <mergeCell ref="Y4:Z4"/>
    <mergeCell ref="A5:C5"/>
    <mergeCell ref="E5:F5"/>
    <mergeCell ref="G5:J5"/>
    <mergeCell ref="K5:L5"/>
    <mergeCell ref="M5:N5"/>
    <mergeCell ref="O5:P5"/>
    <mergeCell ref="Q5:R5"/>
    <mergeCell ref="T5:U5"/>
    <mergeCell ref="V5:X5"/>
    <mergeCell ref="Y5:Z5"/>
    <mergeCell ref="A4:C4"/>
    <mergeCell ref="E4:F4"/>
    <mergeCell ref="G4:J4"/>
    <mergeCell ref="K4:L4"/>
    <mergeCell ref="M4:N4"/>
    <mergeCell ref="O4:P4"/>
    <mergeCell ref="A3:C3"/>
    <mergeCell ref="E3:F3"/>
    <mergeCell ref="G3:J3"/>
    <mergeCell ref="K3:L3"/>
    <mergeCell ref="M3:N3"/>
    <mergeCell ref="O3:P3"/>
    <mergeCell ref="A1:D1"/>
    <mergeCell ref="S1:T1"/>
    <mergeCell ref="U1:Z1"/>
    <mergeCell ref="O2:P2"/>
    <mergeCell ref="Q2:U2"/>
    <mergeCell ref="V2:W2"/>
    <mergeCell ref="X2:Z2"/>
    <mergeCell ref="Q3:R3"/>
    <mergeCell ref="T3:U3"/>
    <mergeCell ref="V3:X3"/>
    <mergeCell ref="Y3:Z3"/>
  </mergeCells>
  <phoneticPr fontId="2"/>
  <pageMargins left="0.33" right="0.22" top="0.35" bottom="0.26" header="0.36" footer="0.27"/>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showGridLines="0" view="pageBreakPreview" zoomScaleNormal="100" zoomScaleSheetLayoutView="100" workbookViewId="0"/>
  </sheetViews>
  <sheetFormatPr defaultColWidth="9.109375" defaultRowHeight="21" customHeight="1"/>
  <cols>
    <col min="1" max="1" width="2.88671875" style="44" customWidth="1"/>
    <col min="2" max="2" width="16.5546875" style="38" customWidth="1"/>
    <col min="3" max="3" width="7.33203125" style="44" customWidth="1"/>
    <col min="4" max="5" width="8.44140625" style="44" customWidth="1"/>
    <col min="6" max="36" width="2.88671875" style="44" customWidth="1"/>
    <col min="37" max="37" width="7.33203125" style="44" customWidth="1"/>
    <col min="38" max="39" width="8.44140625" style="44" customWidth="1"/>
    <col min="40" max="40" width="6.21875" style="44" customWidth="1"/>
    <col min="41" max="16384" width="9.109375" style="44"/>
  </cols>
  <sheetData>
    <row r="1" spans="1:40" ht="20.100000000000001" customHeight="1">
      <c r="A1" s="37" t="s">
        <v>72</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73</v>
      </c>
      <c r="AJ1" s="43"/>
      <c r="AK1" s="638" t="s">
        <v>176</v>
      </c>
      <c r="AL1" s="638"/>
      <c r="AM1" s="638"/>
      <c r="AN1" s="638"/>
    </row>
    <row r="2" spans="1:40" ht="18" customHeight="1">
      <c r="A2" s="45"/>
      <c r="B2" s="46"/>
      <c r="C2" s="46"/>
      <c r="D2" s="46"/>
      <c r="E2" s="46"/>
      <c r="F2" s="46"/>
      <c r="G2" s="46"/>
      <c r="H2" s="46"/>
      <c r="I2" s="46"/>
      <c r="J2" s="46"/>
      <c r="K2" s="47"/>
      <c r="L2" s="47"/>
      <c r="M2" s="639">
        <v>2024</v>
      </c>
      <c r="N2" s="639"/>
      <c r="O2" s="639"/>
      <c r="P2" s="639"/>
      <c r="Q2" s="640" t="s">
        <v>75</v>
      </c>
      <c r="R2" s="640"/>
      <c r="S2" s="639">
        <v>5</v>
      </c>
      <c r="T2" s="639"/>
      <c r="U2" s="640" t="s">
        <v>76</v>
      </c>
      <c r="V2" s="640"/>
      <c r="W2" s="46"/>
      <c r="X2" s="46"/>
      <c r="Y2" s="46"/>
      <c r="Z2" s="41"/>
      <c r="AA2" s="41"/>
      <c r="AC2" s="43"/>
      <c r="AD2" s="46"/>
      <c r="AE2" s="46"/>
      <c r="AF2" s="46"/>
      <c r="AG2" s="46"/>
      <c r="AH2" s="46"/>
      <c r="AI2" s="43" t="s">
        <v>77</v>
      </c>
      <c r="AJ2" s="43"/>
      <c r="AK2" s="641"/>
      <c r="AL2" s="641"/>
      <c r="AM2" s="641"/>
      <c r="AN2" s="641"/>
    </row>
    <row r="3" spans="1:40" ht="18" customHeight="1">
      <c r="A3" s="48"/>
      <c r="B3" s="48"/>
      <c r="C3" s="48"/>
      <c r="D3" s="48"/>
      <c r="E3" s="48"/>
      <c r="F3" s="48"/>
      <c r="G3" s="48"/>
      <c r="H3" s="48"/>
      <c r="I3" s="48"/>
      <c r="J3" s="48"/>
      <c r="K3" s="48"/>
      <c r="L3" s="48"/>
      <c r="M3" s="48"/>
      <c r="N3" s="48"/>
      <c r="O3" s="48"/>
      <c r="P3" s="48"/>
      <c r="Q3" s="48"/>
      <c r="R3" s="48"/>
      <c r="S3" s="48"/>
      <c r="T3" s="48"/>
      <c r="U3" s="48"/>
      <c r="V3" s="48"/>
      <c r="W3" s="48"/>
      <c r="Y3" s="49"/>
      <c r="Z3" s="49"/>
      <c r="AA3" s="49"/>
      <c r="AB3" s="41"/>
      <c r="AC3" s="49"/>
      <c r="AD3" s="49"/>
      <c r="AE3" s="49"/>
      <c r="AF3" s="49"/>
      <c r="AG3" s="49"/>
      <c r="AH3" s="49"/>
      <c r="AI3" s="50" t="s">
        <v>78</v>
      </c>
      <c r="AJ3" s="43"/>
      <c r="AK3" s="642"/>
      <c r="AL3" s="642"/>
      <c r="AM3" s="642"/>
      <c r="AN3" s="642"/>
    </row>
    <row r="4" spans="1:40" ht="18" customHeight="1">
      <c r="A4" s="48"/>
      <c r="B4" s="48"/>
      <c r="C4" s="48"/>
      <c r="D4" s="48"/>
      <c r="E4" s="48"/>
      <c r="F4" s="48"/>
      <c r="G4" s="48"/>
      <c r="H4" s="48"/>
      <c r="I4" s="48"/>
      <c r="J4" s="48"/>
      <c r="K4" s="48"/>
      <c r="L4" s="48"/>
      <c r="M4" s="48"/>
      <c r="N4" s="48"/>
      <c r="O4" s="48"/>
      <c r="P4" s="48"/>
      <c r="Q4" s="48"/>
      <c r="R4" s="48"/>
      <c r="S4" s="48"/>
      <c r="T4" s="48"/>
      <c r="U4" s="48"/>
      <c r="V4" s="48"/>
      <c r="W4" s="48"/>
      <c r="Y4" s="49"/>
      <c r="Z4" s="49"/>
      <c r="AA4" s="49"/>
      <c r="AB4" s="41"/>
      <c r="AC4" s="49"/>
      <c r="AD4" s="49"/>
      <c r="AE4" s="49"/>
      <c r="AF4" s="49"/>
      <c r="AG4" s="49"/>
      <c r="AH4" s="49"/>
      <c r="AI4" s="50" t="s">
        <v>79</v>
      </c>
      <c r="AJ4" s="43"/>
      <c r="AK4" s="642"/>
      <c r="AL4" s="642"/>
      <c r="AM4" s="642"/>
      <c r="AN4" s="642"/>
    </row>
    <row r="5" spans="1:40" ht="18" customHeight="1">
      <c r="A5" s="48"/>
      <c r="B5" s="48"/>
      <c r="C5" s="48"/>
      <c r="D5" s="48"/>
      <c r="E5" s="48"/>
      <c r="F5" s="48"/>
      <c r="G5" s="48"/>
      <c r="H5" s="48"/>
      <c r="I5" s="48"/>
      <c r="J5" s="48"/>
      <c r="K5" s="48"/>
      <c r="L5" s="48"/>
      <c r="M5" s="48"/>
      <c r="N5" s="48"/>
      <c r="O5" s="48"/>
      <c r="P5" s="48"/>
      <c r="Q5" s="48"/>
      <c r="R5" s="48"/>
      <c r="S5" s="48"/>
      <c r="U5" s="48"/>
      <c r="V5" s="48"/>
      <c r="W5" s="48"/>
      <c r="Y5" s="49"/>
      <c r="Z5" s="49"/>
      <c r="AA5" s="49"/>
      <c r="AB5" s="41"/>
      <c r="AC5" s="49"/>
      <c r="AD5" s="49"/>
      <c r="AE5" s="49"/>
      <c r="AF5" s="49"/>
      <c r="AG5" s="50" t="s">
        <v>80</v>
      </c>
      <c r="AH5" s="643"/>
      <c r="AI5" s="643"/>
      <c r="AJ5" s="643"/>
      <c r="AK5" s="49" t="s">
        <v>81</v>
      </c>
      <c r="AL5" s="130"/>
      <c r="AM5" s="49" t="s">
        <v>82</v>
      </c>
      <c r="AN5" s="41"/>
    </row>
    <row r="6" spans="1:40" ht="9.9" customHeight="1">
      <c r="A6" s="45"/>
      <c r="B6" s="51"/>
      <c r="C6" s="51"/>
      <c r="D6" s="51"/>
      <c r="E6" s="51"/>
      <c r="F6" s="51"/>
      <c r="G6" s="51"/>
      <c r="H6" s="51"/>
      <c r="I6" s="51"/>
      <c r="J6" s="51"/>
      <c r="K6" s="51"/>
      <c r="L6" s="51"/>
      <c r="M6" s="51"/>
      <c r="N6" s="51"/>
      <c r="O6" s="51"/>
      <c r="P6" s="51"/>
      <c r="Q6" s="51"/>
      <c r="R6" s="51"/>
      <c r="S6" s="51"/>
      <c r="T6" s="51"/>
      <c r="U6" s="51"/>
      <c r="V6" s="51"/>
      <c r="W6" s="51"/>
      <c r="X6" s="52"/>
      <c r="Y6" s="52"/>
      <c r="Z6" s="52"/>
      <c r="AA6" s="52"/>
      <c r="AB6" s="52"/>
      <c r="AC6" s="52"/>
      <c r="AD6" s="52"/>
      <c r="AE6" s="52"/>
      <c r="AF6" s="52"/>
      <c r="AG6" s="52"/>
      <c r="AH6" s="52"/>
      <c r="AI6" s="52"/>
      <c r="AJ6" s="52"/>
      <c r="AK6" s="52"/>
      <c r="AL6" s="52"/>
      <c r="AM6" s="45"/>
      <c r="AN6" s="41"/>
    </row>
    <row r="7" spans="1:40" ht="15" customHeight="1">
      <c r="A7" s="644" t="s">
        <v>83</v>
      </c>
      <c r="B7" s="645" t="s">
        <v>84</v>
      </c>
      <c r="C7" s="646" t="s">
        <v>85</v>
      </c>
      <c r="D7" s="645" t="s">
        <v>86</v>
      </c>
      <c r="E7" s="649" t="s">
        <v>87</v>
      </c>
      <c r="F7" s="650" t="s">
        <v>88</v>
      </c>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1" t="s">
        <v>89</v>
      </c>
      <c r="AL7" s="653" t="s">
        <v>90</v>
      </c>
      <c r="AM7" s="654" t="s">
        <v>91</v>
      </c>
      <c r="AN7" s="654"/>
    </row>
    <row r="8" spans="1:40" ht="15" customHeight="1">
      <c r="A8" s="644"/>
      <c r="B8" s="645"/>
      <c r="C8" s="647"/>
      <c r="D8" s="645"/>
      <c r="E8" s="649"/>
      <c r="F8" s="645" t="s">
        <v>92</v>
      </c>
      <c r="G8" s="645"/>
      <c r="H8" s="645"/>
      <c r="I8" s="645"/>
      <c r="J8" s="645"/>
      <c r="K8" s="645"/>
      <c r="L8" s="645"/>
      <c r="M8" s="645" t="s">
        <v>93</v>
      </c>
      <c r="N8" s="645"/>
      <c r="O8" s="645"/>
      <c r="P8" s="645"/>
      <c r="Q8" s="645"/>
      <c r="R8" s="645"/>
      <c r="S8" s="645"/>
      <c r="T8" s="645" t="s">
        <v>94</v>
      </c>
      <c r="U8" s="645"/>
      <c r="V8" s="645"/>
      <c r="W8" s="645"/>
      <c r="X8" s="645"/>
      <c r="Y8" s="645"/>
      <c r="Z8" s="645"/>
      <c r="AA8" s="645" t="s">
        <v>95</v>
      </c>
      <c r="AB8" s="645"/>
      <c r="AC8" s="645"/>
      <c r="AD8" s="645"/>
      <c r="AE8" s="645"/>
      <c r="AF8" s="645"/>
      <c r="AG8" s="645"/>
      <c r="AH8" s="645" t="s">
        <v>96</v>
      </c>
      <c r="AI8" s="645"/>
      <c r="AJ8" s="645"/>
      <c r="AK8" s="651"/>
      <c r="AL8" s="653"/>
      <c r="AM8" s="654"/>
      <c r="AN8" s="654"/>
    </row>
    <row r="9" spans="1:40" ht="15" customHeight="1">
      <c r="A9" s="644"/>
      <c r="B9" s="645"/>
      <c r="C9" s="647"/>
      <c r="D9" s="645"/>
      <c r="E9" s="649"/>
      <c r="F9" s="53">
        <f>DATE($M$2,$S$2,1)</f>
        <v>45413</v>
      </c>
      <c r="G9" s="53">
        <f>DATE($M$2,$S$2,2)</f>
        <v>45414</v>
      </c>
      <c r="H9" s="53">
        <f>DATE($M$2,$S$2,3)</f>
        <v>45415</v>
      </c>
      <c r="I9" s="53">
        <f>DATE($M$2,$S$2,4)</f>
        <v>45416</v>
      </c>
      <c r="J9" s="53">
        <f>DATE($M$2,$S$2,5)</f>
        <v>45417</v>
      </c>
      <c r="K9" s="53">
        <f>DATE($M$2,$S$2,6)</f>
        <v>45418</v>
      </c>
      <c r="L9" s="53">
        <f>DATE($M$2,$S$2,7)</f>
        <v>45419</v>
      </c>
      <c r="M9" s="53">
        <f>DATE($M$2,$S$2,8)</f>
        <v>45420</v>
      </c>
      <c r="N9" s="53">
        <f>DATE($M$2,$S$2,9)</f>
        <v>45421</v>
      </c>
      <c r="O9" s="53">
        <f>DATE($M$2,$S$2,10)</f>
        <v>45422</v>
      </c>
      <c r="P9" s="53">
        <f>DATE($M$2,$S$2,11)</f>
        <v>45423</v>
      </c>
      <c r="Q9" s="53">
        <f>DATE($M$2,$S$2,12)</f>
        <v>45424</v>
      </c>
      <c r="R9" s="53">
        <f>DATE($M$2,$S$2,13)</f>
        <v>45425</v>
      </c>
      <c r="S9" s="53">
        <f>DATE($M$2,$S$2,14)</f>
        <v>45426</v>
      </c>
      <c r="T9" s="53">
        <f>DATE($M$2,$S$2,15)</f>
        <v>45427</v>
      </c>
      <c r="U9" s="53">
        <f>DATE($M$2,$S$2,16)</f>
        <v>45428</v>
      </c>
      <c r="V9" s="53">
        <f>DATE($M$2,$S$2,17)</f>
        <v>45429</v>
      </c>
      <c r="W9" s="53">
        <f>DATE($M$2,$S$2,18)</f>
        <v>45430</v>
      </c>
      <c r="X9" s="53">
        <f>DATE($M$2,$S$2,19)</f>
        <v>45431</v>
      </c>
      <c r="Y9" s="53">
        <f>DATE($M$2,$S$2,20)</f>
        <v>45432</v>
      </c>
      <c r="Z9" s="53">
        <f>DATE($M$2,$S$2,21)</f>
        <v>45433</v>
      </c>
      <c r="AA9" s="53">
        <f>DATE($M$2,$S$2,22)</f>
        <v>45434</v>
      </c>
      <c r="AB9" s="53">
        <f>DATE($M$2,$S$2,23)</f>
        <v>45435</v>
      </c>
      <c r="AC9" s="53">
        <f>DATE($M$2,$S$2,24)</f>
        <v>45436</v>
      </c>
      <c r="AD9" s="53">
        <f>DATE($M$2,$S$2,25)</f>
        <v>45437</v>
      </c>
      <c r="AE9" s="53">
        <f>DATE($M$2,$S$2,26)</f>
        <v>45438</v>
      </c>
      <c r="AF9" s="53">
        <f>DATE($M$2,$S$2,27)</f>
        <v>45439</v>
      </c>
      <c r="AG9" s="53">
        <f>DATE($M$2,$S$2,28)</f>
        <v>45440</v>
      </c>
      <c r="AH9" s="53">
        <f>IF(DAY(EOMONTH(F9,0))&lt;29,"",DATE($M$2,$S$2,29))</f>
        <v>45441</v>
      </c>
      <c r="AI9" s="53">
        <f>IF(DAY(EOMONTH(F9,0))&lt;30,"",DATE($M$2,$S$2,30))</f>
        <v>45442</v>
      </c>
      <c r="AJ9" s="53">
        <f>IF(DAY(EOMONTH(F9,0))&lt;31,"",DATE($M$2,$S$2,31))</f>
        <v>45443</v>
      </c>
      <c r="AK9" s="651"/>
      <c r="AL9" s="653"/>
      <c r="AM9" s="654"/>
      <c r="AN9" s="654"/>
    </row>
    <row r="10" spans="1:40" ht="15" customHeight="1">
      <c r="A10" s="644"/>
      <c r="B10" s="645"/>
      <c r="C10" s="648"/>
      <c r="D10" s="645"/>
      <c r="E10" s="649"/>
      <c r="F10" s="54">
        <f>DATE($M$2,$S$2,1)</f>
        <v>45413</v>
      </c>
      <c r="G10" s="54">
        <f>DATE($M$2,$S$2,2)</f>
        <v>45414</v>
      </c>
      <c r="H10" s="54">
        <f>DATE($M$2,$S$2,3)</f>
        <v>45415</v>
      </c>
      <c r="I10" s="54">
        <f>DATE($M$2,$S$2,4)</f>
        <v>45416</v>
      </c>
      <c r="J10" s="54">
        <f>DATE($M$2,$S$2,5)</f>
        <v>45417</v>
      </c>
      <c r="K10" s="54">
        <f>DATE($M$2,$S$2,6)</f>
        <v>45418</v>
      </c>
      <c r="L10" s="54">
        <f>DATE($M$2,$S$2,7)</f>
        <v>45419</v>
      </c>
      <c r="M10" s="54">
        <f>DATE($M$2,$S$2,8)</f>
        <v>45420</v>
      </c>
      <c r="N10" s="54">
        <f>DATE($M$2,$S$2,9)</f>
        <v>45421</v>
      </c>
      <c r="O10" s="54">
        <f>DATE($M$2,$S$2,10)</f>
        <v>45422</v>
      </c>
      <c r="P10" s="54">
        <f>DATE($M$2,$S$2,11)</f>
        <v>45423</v>
      </c>
      <c r="Q10" s="54">
        <f>DATE($M$2,$S$2,12)</f>
        <v>45424</v>
      </c>
      <c r="R10" s="54">
        <f>DATE($M$2,$S$2,13)</f>
        <v>45425</v>
      </c>
      <c r="S10" s="54">
        <f>DATE($M$2,$S$2,14)</f>
        <v>45426</v>
      </c>
      <c r="T10" s="54">
        <f>DATE($M$2,$S$2,15)</f>
        <v>45427</v>
      </c>
      <c r="U10" s="54">
        <f>DATE($M$2,$S$2,16)</f>
        <v>45428</v>
      </c>
      <c r="V10" s="54">
        <f>DATE($M$2,$S$2,17)</f>
        <v>45429</v>
      </c>
      <c r="W10" s="54">
        <f>DATE($M$2,$S$2,18)</f>
        <v>45430</v>
      </c>
      <c r="X10" s="54">
        <f>DATE($M$2,$S$2,19)</f>
        <v>45431</v>
      </c>
      <c r="Y10" s="54">
        <f>DATE($M$2,$S$2,20)</f>
        <v>45432</v>
      </c>
      <c r="Z10" s="54">
        <f>DATE($M$2,$S$2,21)</f>
        <v>45433</v>
      </c>
      <c r="AA10" s="54">
        <f>DATE($M$2,$S$2,22)</f>
        <v>45434</v>
      </c>
      <c r="AB10" s="54">
        <f>DATE($M$2,$S$2,23)</f>
        <v>45435</v>
      </c>
      <c r="AC10" s="54">
        <f>DATE($M$2,$S$2,24)</f>
        <v>45436</v>
      </c>
      <c r="AD10" s="54">
        <f>DATE($M$2,$S$2,25)</f>
        <v>45437</v>
      </c>
      <c r="AE10" s="54">
        <f>DATE($M$2,$S$2,26)</f>
        <v>45438</v>
      </c>
      <c r="AF10" s="54">
        <f>DATE($M$2,$S$2,27)</f>
        <v>45439</v>
      </c>
      <c r="AG10" s="54">
        <f>DATE($M$2,$S$2,28)</f>
        <v>45440</v>
      </c>
      <c r="AH10" s="54">
        <f>IF(DAY(EOMONTH(F10,0))&lt;29,"",DATE($M$2,$S$2,29))</f>
        <v>45441</v>
      </c>
      <c r="AI10" s="54">
        <f>IF(DAY(EOMONTH(F10,0))&lt;30,"",DATE($M$2,$S$2,30))</f>
        <v>45442</v>
      </c>
      <c r="AJ10" s="54">
        <f>IF(DAY(EOMONTH(F10,0))&lt;31,"",DATE($M$2,$S$2,31))</f>
        <v>45443</v>
      </c>
      <c r="AK10" s="651"/>
      <c r="AL10" s="653"/>
      <c r="AM10" s="654"/>
      <c r="AN10" s="654"/>
    </row>
    <row r="11" spans="1:40" ht="18" customHeight="1">
      <c r="A11" s="129">
        <v>1</v>
      </c>
      <c r="B11" s="55" t="s">
        <v>97</v>
      </c>
      <c r="C11" s="56" t="s">
        <v>98</v>
      </c>
      <c r="D11" s="57"/>
      <c r="E11" s="58" t="s">
        <v>98</v>
      </c>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f>+SUM(F11:AJ11)</f>
        <v>0</v>
      </c>
      <c r="AL11" s="61">
        <f>IF($AK$3="４週",AK11/4,AK11/(DAY(EOMONTH($F$9,0))/7))</f>
        <v>0</v>
      </c>
      <c r="AM11" s="652"/>
      <c r="AN11" s="652"/>
    </row>
    <row r="12" spans="1:40" ht="18" customHeight="1">
      <c r="A12" s="129">
        <v>2</v>
      </c>
      <c r="B12" s="55" t="s">
        <v>97</v>
      </c>
      <c r="C12" s="56" t="s">
        <v>99</v>
      </c>
      <c r="D12" s="57"/>
      <c r="E12" s="58" t="s">
        <v>99</v>
      </c>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f t="shared" ref="AK12:AK31" si="0">+SUM(F12:AJ12)</f>
        <v>0</v>
      </c>
      <c r="AL12" s="61">
        <f t="shared" ref="AL12:AL30" si="1">IF($AK$3="４週",AK12/4,AK12/(DAY(EOMONTH($F$9,0))/7))</f>
        <v>0</v>
      </c>
      <c r="AM12" s="652"/>
      <c r="AN12" s="652"/>
    </row>
    <row r="13" spans="1:40" ht="18" customHeight="1">
      <c r="A13" s="129">
        <v>3</v>
      </c>
      <c r="B13" s="55" t="s">
        <v>97</v>
      </c>
      <c r="C13" s="56" t="s">
        <v>100</v>
      </c>
      <c r="D13" s="57"/>
      <c r="E13" s="58" t="s">
        <v>100</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60">
        <f t="shared" si="0"/>
        <v>0</v>
      </c>
      <c r="AL13" s="61">
        <f t="shared" si="1"/>
        <v>0</v>
      </c>
      <c r="AM13" s="652"/>
      <c r="AN13" s="652"/>
    </row>
    <row r="14" spans="1:40" ht="18" customHeight="1">
      <c r="A14" s="129">
        <v>4</v>
      </c>
      <c r="B14" s="55" t="s">
        <v>97</v>
      </c>
      <c r="C14" s="56" t="s">
        <v>101</v>
      </c>
      <c r="D14" s="57"/>
      <c r="E14" s="58" t="s">
        <v>101</v>
      </c>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60">
        <f t="shared" si="0"/>
        <v>0</v>
      </c>
      <c r="AL14" s="61">
        <f t="shared" si="1"/>
        <v>0</v>
      </c>
      <c r="AM14" s="652"/>
      <c r="AN14" s="652"/>
    </row>
    <row r="15" spans="1:40" ht="18" customHeight="1">
      <c r="A15" s="129">
        <v>5</v>
      </c>
      <c r="B15" s="55" t="s">
        <v>165</v>
      </c>
      <c r="C15" s="56" t="s">
        <v>98</v>
      </c>
      <c r="D15" s="57"/>
      <c r="E15" s="58" t="s">
        <v>435</v>
      </c>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60">
        <f t="shared" si="0"/>
        <v>0</v>
      </c>
      <c r="AL15" s="61">
        <f t="shared" si="1"/>
        <v>0</v>
      </c>
      <c r="AM15" s="652"/>
      <c r="AN15" s="652"/>
    </row>
    <row r="16" spans="1:40" ht="18" customHeight="1">
      <c r="A16" s="129">
        <v>6</v>
      </c>
      <c r="B16" s="55"/>
      <c r="C16" s="56"/>
      <c r="D16" s="57"/>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60">
        <f t="shared" si="0"/>
        <v>0</v>
      </c>
      <c r="AL16" s="61">
        <f t="shared" si="1"/>
        <v>0</v>
      </c>
      <c r="AM16" s="652"/>
      <c r="AN16" s="652"/>
    </row>
    <row r="17" spans="1:40" ht="18" customHeight="1">
      <c r="A17" s="129">
        <v>7</v>
      </c>
      <c r="B17" s="55"/>
      <c r="C17" s="56"/>
      <c r="D17" s="57"/>
      <c r="E17" s="58"/>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f t="shared" si="0"/>
        <v>0</v>
      </c>
      <c r="AL17" s="61">
        <f t="shared" si="1"/>
        <v>0</v>
      </c>
      <c r="AM17" s="652"/>
      <c r="AN17" s="652"/>
    </row>
    <row r="18" spans="1:40" ht="18" customHeight="1">
      <c r="A18" s="129">
        <v>8</v>
      </c>
      <c r="B18" s="55"/>
      <c r="C18" s="56"/>
      <c r="D18" s="57"/>
      <c r="E18" s="5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60">
        <f t="shared" si="0"/>
        <v>0</v>
      </c>
      <c r="AL18" s="61">
        <f t="shared" si="1"/>
        <v>0</v>
      </c>
      <c r="AM18" s="652"/>
      <c r="AN18" s="652"/>
    </row>
    <row r="19" spans="1:40" ht="18" customHeight="1">
      <c r="A19" s="129">
        <v>9</v>
      </c>
      <c r="B19" s="55"/>
      <c r="C19" s="56"/>
      <c r="D19" s="57"/>
      <c r="E19" s="58"/>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60">
        <f t="shared" si="0"/>
        <v>0</v>
      </c>
      <c r="AL19" s="61">
        <f t="shared" si="1"/>
        <v>0</v>
      </c>
      <c r="AM19" s="652"/>
      <c r="AN19" s="652"/>
    </row>
    <row r="20" spans="1:40" ht="18" customHeight="1">
      <c r="A20" s="129">
        <v>10</v>
      </c>
      <c r="B20" s="55"/>
      <c r="C20" s="56"/>
      <c r="D20" s="57"/>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0">
        <f t="shared" si="0"/>
        <v>0</v>
      </c>
      <c r="AL20" s="61">
        <f t="shared" si="1"/>
        <v>0</v>
      </c>
      <c r="AM20" s="652"/>
      <c r="AN20" s="652"/>
    </row>
    <row r="21" spans="1:40" ht="18" customHeight="1">
      <c r="A21" s="129">
        <v>11</v>
      </c>
      <c r="B21" s="55"/>
      <c r="C21" s="56"/>
      <c r="D21" s="57"/>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60">
        <f t="shared" si="0"/>
        <v>0</v>
      </c>
      <c r="AL21" s="61">
        <f t="shared" si="1"/>
        <v>0</v>
      </c>
      <c r="AM21" s="652"/>
      <c r="AN21" s="652"/>
    </row>
    <row r="22" spans="1:40" ht="18" customHeight="1">
      <c r="A22" s="129">
        <v>12</v>
      </c>
      <c r="B22" s="55"/>
      <c r="C22" s="56"/>
      <c r="D22" s="57"/>
      <c r="E22" s="58"/>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60">
        <f t="shared" si="0"/>
        <v>0</v>
      </c>
      <c r="AL22" s="61">
        <f t="shared" si="1"/>
        <v>0</v>
      </c>
      <c r="AM22" s="652"/>
      <c r="AN22" s="652"/>
    </row>
    <row r="23" spans="1:40" ht="18" customHeight="1">
      <c r="A23" s="129">
        <v>13</v>
      </c>
      <c r="B23" s="55"/>
      <c r="C23" s="56"/>
      <c r="D23" s="57"/>
      <c r="E23" s="58"/>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60">
        <f t="shared" si="0"/>
        <v>0</v>
      </c>
      <c r="AL23" s="61">
        <f t="shared" si="1"/>
        <v>0</v>
      </c>
      <c r="AM23" s="652"/>
      <c r="AN23" s="652"/>
    </row>
    <row r="24" spans="1:40" ht="18" customHeight="1">
      <c r="A24" s="129">
        <v>14</v>
      </c>
      <c r="B24" s="55"/>
      <c r="C24" s="56"/>
      <c r="D24" s="57"/>
      <c r="E24" s="58"/>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f t="shared" si="0"/>
        <v>0</v>
      </c>
      <c r="AL24" s="61">
        <f t="shared" si="1"/>
        <v>0</v>
      </c>
      <c r="AM24" s="652"/>
      <c r="AN24" s="652"/>
    </row>
    <row r="25" spans="1:40" ht="18" customHeight="1">
      <c r="A25" s="129">
        <v>15</v>
      </c>
      <c r="B25" s="55"/>
      <c r="C25" s="56"/>
      <c r="D25" s="57"/>
      <c r="E25" s="58"/>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f t="shared" si="0"/>
        <v>0</v>
      </c>
      <c r="AL25" s="61">
        <f t="shared" si="1"/>
        <v>0</v>
      </c>
      <c r="AM25" s="652"/>
      <c r="AN25" s="652"/>
    </row>
    <row r="26" spans="1:40" ht="18" customHeight="1">
      <c r="A26" s="129">
        <v>16</v>
      </c>
      <c r="B26" s="55"/>
      <c r="C26" s="56"/>
      <c r="D26" s="57"/>
      <c r="E26" s="58"/>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60">
        <f t="shared" si="0"/>
        <v>0</v>
      </c>
      <c r="AL26" s="61">
        <f t="shared" si="1"/>
        <v>0</v>
      </c>
      <c r="AM26" s="652"/>
      <c r="AN26" s="652"/>
    </row>
    <row r="27" spans="1:40" ht="18" customHeight="1">
      <c r="A27" s="129">
        <v>17</v>
      </c>
      <c r="B27" s="55"/>
      <c r="C27" s="56"/>
      <c r="D27" s="57"/>
      <c r="E27" s="5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f t="shared" si="0"/>
        <v>0</v>
      </c>
      <c r="AL27" s="61">
        <f t="shared" si="1"/>
        <v>0</v>
      </c>
      <c r="AM27" s="652"/>
      <c r="AN27" s="652"/>
    </row>
    <row r="28" spans="1:40" ht="18" customHeight="1">
      <c r="A28" s="129">
        <v>18</v>
      </c>
      <c r="B28" s="55"/>
      <c r="C28" s="56"/>
      <c r="D28" s="57"/>
      <c r="E28" s="5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60">
        <f t="shared" si="0"/>
        <v>0</v>
      </c>
      <c r="AL28" s="61">
        <f t="shared" si="1"/>
        <v>0</v>
      </c>
      <c r="AM28" s="652"/>
      <c r="AN28" s="652"/>
    </row>
    <row r="29" spans="1:40" ht="18" customHeight="1">
      <c r="A29" s="129">
        <v>19</v>
      </c>
      <c r="B29" s="55"/>
      <c r="C29" s="56"/>
      <c r="D29" s="57"/>
      <c r="E29" s="5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f t="shared" si="0"/>
        <v>0</v>
      </c>
      <c r="AL29" s="61">
        <f t="shared" si="1"/>
        <v>0</v>
      </c>
      <c r="AM29" s="652"/>
      <c r="AN29" s="652"/>
    </row>
    <row r="30" spans="1:40" ht="18" customHeight="1">
      <c r="A30" s="129">
        <v>20</v>
      </c>
      <c r="B30" s="55"/>
      <c r="C30" s="56"/>
      <c r="D30" s="57"/>
      <c r="E30" s="5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60">
        <f t="shared" si="0"/>
        <v>0</v>
      </c>
      <c r="AL30" s="61">
        <f t="shared" si="1"/>
        <v>0</v>
      </c>
      <c r="AM30" s="652"/>
      <c r="AN30" s="652"/>
    </row>
    <row r="31" spans="1:40" ht="18" customHeight="1">
      <c r="A31" s="649" t="s">
        <v>102</v>
      </c>
      <c r="B31" s="663"/>
      <c r="C31" s="663"/>
      <c r="D31" s="663"/>
      <c r="E31" s="663"/>
      <c r="F31" s="62">
        <f>+SUM(F11:F30)</f>
        <v>0</v>
      </c>
      <c r="G31" s="62">
        <f t="shared" ref="G31:AJ31" si="2">+SUM(G11:G30)</f>
        <v>0</v>
      </c>
      <c r="H31" s="62">
        <f t="shared" si="2"/>
        <v>0</v>
      </c>
      <c r="I31" s="62">
        <f t="shared" si="2"/>
        <v>0</v>
      </c>
      <c r="J31" s="62">
        <f t="shared" si="2"/>
        <v>0</v>
      </c>
      <c r="K31" s="62">
        <f t="shared" si="2"/>
        <v>0</v>
      </c>
      <c r="L31" s="62">
        <f t="shared" si="2"/>
        <v>0</v>
      </c>
      <c r="M31" s="62">
        <f t="shared" si="2"/>
        <v>0</v>
      </c>
      <c r="N31" s="62">
        <f t="shared" si="2"/>
        <v>0</v>
      </c>
      <c r="O31" s="62">
        <f t="shared" si="2"/>
        <v>0</v>
      </c>
      <c r="P31" s="62">
        <f t="shared" si="2"/>
        <v>0</v>
      </c>
      <c r="Q31" s="62">
        <f t="shared" si="2"/>
        <v>0</v>
      </c>
      <c r="R31" s="62">
        <f t="shared" si="2"/>
        <v>0</v>
      </c>
      <c r="S31" s="62">
        <f t="shared" si="2"/>
        <v>0</v>
      </c>
      <c r="T31" s="62">
        <f t="shared" si="2"/>
        <v>0</v>
      </c>
      <c r="U31" s="62">
        <f t="shared" si="2"/>
        <v>0</v>
      </c>
      <c r="V31" s="62">
        <f t="shared" si="2"/>
        <v>0</v>
      </c>
      <c r="W31" s="62">
        <f t="shared" si="2"/>
        <v>0</v>
      </c>
      <c r="X31" s="62">
        <f t="shared" si="2"/>
        <v>0</v>
      </c>
      <c r="Y31" s="62">
        <f t="shared" si="2"/>
        <v>0</v>
      </c>
      <c r="Z31" s="62">
        <f t="shared" si="2"/>
        <v>0</v>
      </c>
      <c r="AA31" s="62">
        <f t="shared" si="2"/>
        <v>0</v>
      </c>
      <c r="AB31" s="62">
        <f t="shared" si="2"/>
        <v>0</v>
      </c>
      <c r="AC31" s="62">
        <f t="shared" si="2"/>
        <v>0</v>
      </c>
      <c r="AD31" s="62">
        <f t="shared" si="2"/>
        <v>0</v>
      </c>
      <c r="AE31" s="62">
        <f t="shared" si="2"/>
        <v>0</v>
      </c>
      <c r="AF31" s="62">
        <f t="shared" si="2"/>
        <v>0</v>
      </c>
      <c r="AG31" s="62">
        <f t="shared" si="2"/>
        <v>0</v>
      </c>
      <c r="AH31" s="62">
        <f t="shared" si="2"/>
        <v>0</v>
      </c>
      <c r="AI31" s="62">
        <f t="shared" si="2"/>
        <v>0</v>
      </c>
      <c r="AJ31" s="62">
        <f t="shared" si="2"/>
        <v>0</v>
      </c>
      <c r="AK31" s="60">
        <f t="shared" si="0"/>
        <v>0</v>
      </c>
      <c r="AL31" s="61">
        <f>IF($AK$3="４週",AK31/4,AK31/(DAY(EOMONTH($F$9,0))/7))</f>
        <v>0</v>
      </c>
      <c r="AM31" s="664"/>
      <c r="AN31" s="664"/>
    </row>
    <row r="32" spans="1:40" ht="18" customHeight="1">
      <c r="A32" s="663" t="s">
        <v>103</v>
      </c>
      <c r="B32" s="663"/>
      <c r="C32" s="663"/>
      <c r="D32" s="663"/>
      <c r="E32" s="665"/>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2"/>
      <c r="AL32" s="64"/>
      <c r="AM32" s="664"/>
      <c r="AN32" s="664"/>
    </row>
    <row r="33" spans="1:43" s="68" customFormat="1" ht="15" customHeight="1">
      <c r="A33" s="65"/>
      <c r="B33" s="65"/>
      <c r="C33" s="65"/>
      <c r="D33" s="65"/>
      <c r="E33" s="65"/>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5"/>
      <c r="AL33" s="65"/>
      <c r="AM33" s="67"/>
    </row>
    <row r="34" spans="1:43" s="68" customFormat="1" ht="15" customHeight="1">
      <c r="A34" s="65"/>
      <c r="B34" s="65"/>
      <c r="C34" s="65"/>
      <c r="D34" s="65"/>
      <c r="E34" s="65"/>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5"/>
      <c r="AL34" s="65"/>
      <c r="AM34" s="67"/>
    </row>
    <row r="35" spans="1:43" s="68" customFormat="1" ht="15" customHeight="1">
      <c r="A35" s="65"/>
      <c r="B35" s="65"/>
      <c r="C35" s="65"/>
      <c r="D35" s="65"/>
      <c r="E35" s="65"/>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5"/>
      <c r="AL35" s="65"/>
      <c r="AM35" s="67"/>
    </row>
    <row r="36" spans="1:43" s="68" customFormat="1" ht="21" customHeight="1">
      <c r="A36" s="160" t="s">
        <v>436</v>
      </c>
      <c r="B36" s="65"/>
      <c r="C36" s="65"/>
      <c r="D36" s="65"/>
      <c r="E36" s="65"/>
      <c r="F36" s="65"/>
      <c r="G36" s="66"/>
      <c r="H36" s="66"/>
      <c r="I36" s="66"/>
      <c r="J36" s="66"/>
      <c r="K36" s="66"/>
      <c r="L36" s="66"/>
      <c r="M36" s="66"/>
      <c r="N36" s="66"/>
      <c r="O36" s="66"/>
      <c r="AM36" s="65"/>
      <c r="AN36" s="67"/>
    </row>
    <row r="37" spans="1:43" s="68" customFormat="1" ht="24.9" customHeight="1">
      <c r="A37" s="72"/>
      <c r="B37" s="658" t="s">
        <v>437</v>
      </c>
      <c r="C37" s="659"/>
      <c r="D37" s="658" t="s">
        <v>438</v>
      </c>
      <c r="E37" s="659"/>
      <c r="F37" s="655" t="s">
        <v>439</v>
      </c>
      <c r="G37" s="656"/>
      <c r="H37" s="656"/>
      <c r="I37" s="656"/>
      <c r="J37" s="656"/>
      <c r="K37" s="657"/>
      <c r="L37" s="655" t="s">
        <v>440</v>
      </c>
      <c r="M37" s="656"/>
      <c r="N37" s="656"/>
      <c r="O37" s="656"/>
      <c r="P37" s="656"/>
      <c r="Q37" s="657"/>
      <c r="R37" s="655" t="s">
        <v>441</v>
      </c>
      <c r="S37" s="656"/>
      <c r="T37" s="656"/>
      <c r="U37" s="656"/>
      <c r="V37" s="656"/>
      <c r="W37" s="657"/>
      <c r="X37" s="655" t="s">
        <v>442</v>
      </c>
      <c r="Y37" s="656"/>
      <c r="Z37" s="656"/>
      <c r="AA37" s="656"/>
      <c r="AB37" s="656"/>
      <c r="AC37" s="657"/>
      <c r="AD37" s="72"/>
      <c r="AE37" s="72"/>
      <c r="AF37" s="72"/>
      <c r="AG37" s="72"/>
      <c r="AH37" s="72"/>
      <c r="AI37" s="72"/>
      <c r="AJ37" s="72"/>
      <c r="AK37" s="72"/>
      <c r="AL37" s="72"/>
      <c r="AM37" s="72"/>
      <c r="AN37" s="72"/>
      <c r="AO37" s="72"/>
      <c r="AP37" s="72"/>
      <c r="AQ37" s="72"/>
    </row>
    <row r="38" spans="1:43" s="68" customFormat="1" ht="18" customHeight="1">
      <c r="A38" s="72"/>
      <c r="B38" s="658" t="s">
        <v>443</v>
      </c>
      <c r="C38" s="659"/>
      <c r="D38" s="660" t="s">
        <v>444</v>
      </c>
      <c r="E38" s="661"/>
      <c r="F38" s="660" t="s">
        <v>444</v>
      </c>
      <c r="G38" s="662"/>
      <c r="H38" s="662"/>
      <c r="I38" s="662"/>
      <c r="J38" s="662"/>
      <c r="K38" s="661"/>
      <c r="L38" s="660"/>
      <c r="M38" s="662"/>
      <c r="N38" s="662"/>
      <c r="O38" s="662"/>
      <c r="P38" s="662"/>
      <c r="Q38" s="661"/>
      <c r="R38" s="660"/>
      <c r="S38" s="662"/>
      <c r="T38" s="662"/>
      <c r="U38" s="662"/>
      <c r="V38" s="662"/>
      <c r="W38" s="661"/>
      <c r="X38" s="660"/>
      <c r="Y38" s="662"/>
      <c r="Z38" s="662"/>
      <c r="AA38" s="662"/>
      <c r="AB38" s="662"/>
      <c r="AC38" s="661"/>
      <c r="AD38" s="72"/>
      <c r="AE38" s="72"/>
      <c r="AF38" s="72"/>
      <c r="AG38" s="72"/>
      <c r="AH38" s="72"/>
      <c r="AI38" s="72"/>
      <c r="AJ38" s="72"/>
      <c r="AK38" s="72"/>
      <c r="AL38" s="72"/>
      <c r="AM38" s="72"/>
      <c r="AN38" s="72"/>
      <c r="AO38" s="72"/>
      <c r="AP38" s="72"/>
      <c r="AQ38" s="72"/>
    </row>
    <row r="39" spans="1:43" s="68" customFormat="1" ht="24.9" customHeight="1">
      <c r="A39" s="72"/>
      <c r="B39" s="668" t="s">
        <v>445</v>
      </c>
      <c r="C39" s="668"/>
      <c r="D39" s="669"/>
      <c r="E39" s="669"/>
      <c r="F39" s="670">
        <v>20</v>
      </c>
      <c r="G39" s="670"/>
      <c r="H39" s="670"/>
      <c r="I39" s="670"/>
      <c r="J39" s="670"/>
      <c r="K39" s="670"/>
      <c r="L39" s="670"/>
      <c r="M39" s="670"/>
      <c r="N39" s="670"/>
      <c r="O39" s="670"/>
      <c r="P39" s="670"/>
      <c r="Q39" s="670"/>
      <c r="R39" s="670"/>
      <c r="S39" s="670"/>
      <c r="T39" s="670"/>
      <c r="U39" s="670"/>
      <c r="V39" s="670"/>
      <c r="W39" s="670"/>
      <c r="X39" s="670"/>
      <c r="Y39" s="670"/>
      <c r="Z39" s="670"/>
      <c r="AA39" s="670"/>
      <c r="AB39" s="670"/>
      <c r="AC39" s="670"/>
      <c r="AD39" s="72"/>
      <c r="AE39" s="72"/>
      <c r="AF39" s="72"/>
      <c r="AG39" s="72"/>
      <c r="AH39" s="72"/>
      <c r="AI39" s="72"/>
      <c r="AJ39" s="72"/>
      <c r="AK39" s="72"/>
      <c r="AL39" s="72"/>
      <c r="AM39" s="72"/>
      <c r="AN39" s="72"/>
      <c r="AO39" s="72"/>
      <c r="AP39" s="72"/>
      <c r="AQ39" s="72"/>
    </row>
    <row r="40" spans="1:43" s="68" customFormat="1" ht="5.0999999999999996" customHeight="1">
      <c r="A40" s="72"/>
      <c r="B40" s="69"/>
      <c r="C40" s="69"/>
      <c r="D40" s="69"/>
      <c r="E40" s="69"/>
      <c r="F40" s="161"/>
      <c r="G40" s="161"/>
      <c r="H40" s="161"/>
      <c r="I40" s="161"/>
      <c r="J40" s="161"/>
      <c r="K40" s="161"/>
      <c r="L40" s="161"/>
      <c r="M40" s="161"/>
      <c r="N40" s="161"/>
      <c r="O40" s="161"/>
      <c r="P40" s="161"/>
      <c r="Q40" s="161"/>
      <c r="R40" s="161"/>
      <c r="S40" s="161"/>
      <c r="T40" s="161"/>
      <c r="U40" s="161"/>
      <c r="V40" s="161"/>
      <c r="W40" s="161"/>
      <c r="X40" s="72"/>
      <c r="Y40" s="72"/>
      <c r="Z40" s="72"/>
      <c r="AA40" s="72"/>
      <c r="AB40" s="72"/>
      <c r="AC40" s="72"/>
      <c r="AD40" s="72"/>
      <c r="AE40" s="72"/>
      <c r="AF40" s="72"/>
      <c r="AG40" s="72"/>
      <c r="AH40" s="72"/>
      <c r="AI40" s="72"/>
      <c r="AJ40" s="72"/>
      <c r="AK40" s="72"/>
      <c r="AL40" s="72"/>
      <c r="AM40" s="72"/>
      <c r="AN40" s="72"/>
      <c r="AO40" s="72"/>
      <c r="AP40" s="72"/>
      <c r="AQ40" s="72"/>
    </row>
    <row r="41" spans="1:43" s="68" customFormat="1" ht="21" customHeight="1">
      <c r="A41" s="160" t="s">
        <v>446</v>
      </c>
      <c r="B41" s="65"/>
      <c r="C41" s="65"/>
      <c r="D41" s="65"/>
      <c r="E41" s="65"/>
      <c r="F41" s="65"/>
      <c r="G41" s="66"/>
      <c r="H41" s="66"/>
      <c r="I41" s="66"/>
      <c r="J41" s="66"/>
      <c r="K41" s="66"/>
      <c r="L41" s="66"/>
      <c r="M41" s="66"/>
      <c r="N41" s="66"/>
      <c r="O41" s="66"/>
      <c r="AM41" s="65"/>
      <c r="AN41" s="67"/>
    </row>
    <row r="42" spans="1:43" s="68" customFormat="1" ht="24.9" customHeight="1">
      <c r="A42" s="666"/>
      <c r="B42" s="666"/>
      <c r="C42" s="666"/>
      <c r="D42" s="162">
        <v>4</v>
      </c>
      <c r="E42" s="162">
        <v>5</v>
      </c>
      <c r="F42" s="667">
        <v>6</v>
      </c>
      <c r="G42" s="667"/>
      <c r="H42" s="667"/>
      <c r="I42" s="667">
        <v>7</v>
      </c>
      <c r="J42" s="667"/>
      <c r="K42" s="667"/>
      <c r="L42" s="667">
        <v>8</v>
      </c>
      <c r="M42" s="667"/>
      <c r="N42" s="667"/>
      <c r="O42" s="667">
        <v>9</v>
      </c>
      <c r="P42" s="667"/>
      <c r="Q42" s="667"/>
      <c r="R42" s="667">
        <v>10</v>
      </c>
      <c r="S42" s="667"/>
      <c r="T42" s="667"/>
      <c r="U42" s="667">
        <v>11</v>
      </c>
      <c r="V42" s="667"/>
      <c r="W42" s="667"/>
      <c r="X42" s="667">
        <v>12</v>
      </c>
      <c r="Y42" s="667"/>
      <c r="Z42" s="667"/>
      <c r="AA42" s="667">
        <v>1</v>
      </c>
      <c r="AB42" s="667"/>
      <c r="AC42" s="667"/>
      <c r="AD42" s="667">
        <v>2</v>
      </c>
      <c r="AE42" s="667"/>
      <c r="AF42" s="667"/>
      <c r="AG42" s="667">
        <v>3</v>
      </c>
      <c r="AH42" s="667"/>
      <c r="AI42" s="667"/>
      <c r="AJ42" s="666" t="s">
        <v>447</v>
      </c>
      <c r="AK42" s="666"/>
      <c r="AL42" s="163" t="s">
        <v>448</v>
      </c>
      <c r="AM42" s="163" t="s">
        <v>449</v>
      </c>
      <c r="AN42" s="72"/>
      <c r="AO42" s="72"/>
      <c r="AP42" s="72"/>
      <c r="AQ42" s="72"/>
    </row>
    <row r="43" spans="1:43" s="68" customFormat="1" ht="18" customHeight="1">
      <c r="A43" s="680" t="s">
        <v>450</v>
      </c>
      <c r="B43" s="680"/>
      <c r="C43" s="680"/>
      <c r="D43" s="164">
        <f>SUM(D44:D48)</f>
        <v>1840</v>
      </c>
      <c r="E43" s="164">
        <f>SUM(E44:E48)</f>
        <v>1728</v>
      </c>
      <c r="F43" s="671">
        <f>SUM(F44:H48)</f>
        <v>1840</v>
      </c>
      <c r="G43" s="671"/>
      <c r="H43" s="671"/>
      <c r="I43" s="671">
        <f>SUM(I44:K48)</f>
        <v>1932</v>
      </c>
      <c r="J43" s="671"/>
      <c r="K43" s="671"/>
      <c r="L43" s="671">
        <f>SUM(L44:N48)</f>
        <v>1932</v>
      </c>
      <c r="M43" s="671"/>
      <c r="N43" s="671"/>
      <c r="O43" s="671">
        <f>SUM(O44:Q48)</f>
        <v>1748</v>
      </c>
      <c r="P43" s="671"/>
      <c r="Q43" s="671"/>
      <c r="R43" s="671">
        <f>SUM(R44:T48)</f>
        <v>1840</v>
      </c>
      <c r="S43" s="671"/>
      <c r="T43" s="671"/>
      <c r="U43" s="671">
        <f>SUM(U44:W48)</f>
        <v>1840</v>
      </c>
      <c r="V43" s="671"/>
      <c r="W43" s="671"/>
      <c r="X43" s="671">
        <f>SUM(X44:Z48)</f>
        <v>1748</v>
      </c>
      <c r="Y43" s="671"/>
      <c r="Z43" s="671"/>
      <c r="AA43" s="671">
        <f>SUM(AA44:AC48)</f>
        <v>1748</v>
      </c>
      <c r="AB43" s="671"/>
      <c r="AC43" s="671"/>
      <c r="AD43" s="671">
        <f>SUM(AD44:AF48)</f>
        <v>1748</v>
      </c>
      <c r="AE43" s="671"/>
      <c r="AF43" s="671"/>
      <c r="AG43" s="671">
        <f>SUM(AG44:AI48)</f>
        <v>1840</v>
      </c>
      <c r="AH43" s="671"/>
      <c r="AI43" s="671"/>
      <c r="AJ43" s="679">
        <f t="shared" ref="AJ43:AJ48" si="3">SUM(D43:AI43)</f>
        <v>21784</v>
      </c>
      <c r="AK43" s="679"/>
      <c r="AL43" s="676">
        <f>ROUNDUP(((AJ43-AJ49-AJ50)+AJ49*0.5+AJ50*0.75)/AJ51,1)</f>
        <v>84.199999999999989</v>
      </c>
      <c r="AM43" s="676">
        <f>ROUND((2*AJ44+3*AJ45+4*AJ46+5*AJ47+6*AJ48)/AJ43,1)</f>
        <v>4.7</v>
      </c>
      <c r="AN43" s="72"/>
      <c r="AO43" s="72"/>
      <c r="AP43" s="72"/>
      <c r="AQ43" s="72"/>
    </row>
    <row r="44" spans="1:43" s="68" customFormat="1" ht="18" customHeight="1">
      <c r="A44" s="672" t="s">
        <v>451</v>
      </c>
      <c r="B44" s="673"/>
      <c r="C44" s="674"/>
      <c r="D44" s="59">
        <v>100</v>
      </c>
      <c r="E44" s="59">
        <v>95</v>
      </c>
      <c r="F44" s="675">
        <v>100</v>
      </c>
      <c r="G44" s="675"/>
      <c r="H44" s="675"/>
      <c r="I44" s="675">
        <v>105</v>
      </c>
      <c r="J44" s="675"/>
      <c r="K44" s="675"/>
      <c r="L44" s="675">
        <v>105</v>
      </c>
      <c r="M44" s="675"/>
      <c r="N44" s="675"/>
      <c r="O44" s="675">
        <v>95</v>
      </c>
      <c r="P44" s="675"/>
      <c r="Q44" s="675"/>
      <c r="R44" s="675">
        <v>100</v>
      </c>
      <c r="S44" s="675"/>
      <c r="T44" s="675"/>
      <c r="U44" s="675">
        <v>100</v>
      </c>
      <c r="V44" s="675"/>
      <c r="W44" s="675"/>
      <c r="X44" s="675">
        <v>95</v>
      </c>
      <c r="Y44" s="675"/>
      <c r="Z44" s="675"/>
      <c r="AA44" s="675">
        <v>95</v>
      </c>
      <c r="AB44" s="675"/>
      <c r="AC44" s="675"/>
      <c r="AD44" s="675">
        <v>95</v>
      </c>
      <c r="AE44" s="675"/>
      <c r="AF44" s="675"/>
      <c r="AG44" s="675">
        <v>100</v>
      </c>
      <c r="AH44" s="675"/>
      <c r="AI44" s="675"/>
      <c r="AJ44" s="679">
        <f t="shared" si="3"/>
        <v>1185</v>
      </c>
      <c r="AK44" s="679"/>
      <c r="AL44" s="677"/>
      <c r="AM44" s="677"/>
      <c r="AN44" s="72"/>
      <c r="AO44" s="72"/>
      <c r="AP44" s="72"/>
      <c r="AQ44" s="72"/>
    </row>
    <row r="45" spans="1:43" s="68" customFormat="1" ht="18" customHeight="1">
      <c r="A45" s="672" t="s">
        <v>452</v>
      </c>
      <c r="B45" s="673"/>
      <c r="C45" s="674"/>
      <c r="D45" s="59">
        <v>100</v>
      </c>
      <c r="E45" s="59">
        <v>95</v>
      </c>
      <c r="F45" s="675">
        <v>100</v>
      </c>
      <c r="G45" s="675"/>
      <c r="H45" s="675"/>
      <c r="I45" s="675">
        <v>105</v>
      </c>
      <c r="J45" s="675"/>
      <c r="K45" s="675"/>
      <c r="L45" s="675">
        <v>105</v>
      </c>
      <c r="M45" s="675"/>
      <c r="N45" s="675"/>
      <c r="O45" s="675">
        <v>95</v>
      </c>
      <c r="P45" s="675"/>
      <c r="Q45" s="675"/>
      <c r="R45" s="675">
        <v>100</v>
      </c>
      <c r="S45" s="675"/>
      <c r="T45" s="675"/>
      <c r="U45" s="675">
        <v>100</v>
      </c>
      <c r="V45" s="675"/>
      <c r="W45" s="675"/>
      <c r="X45" s="675">
        <v>95</v>
      </c>
      <c r="Y45" s="675"/>
      <c r="Z45" s="675"/>
      <c r="AA45" s="675">
        <v>95</v>
      </c>
      <c r="AB45" s="675"/>
      <c r="AC45" s="675"/>
      <c r="AD45" s="675">
        <v>95</v>
      </c>
      <c r="AE45" s="675"/>
      <c r="AF45" s="675"/>
      <c r="AG45" s="675">
        <v>100</v>
      </c>
      <c r="AH45" s="675"/>
      <c r="AI45" s="675"/>
      <c r="AJ45" s="679">
        <f t="shared" si="3"/>
        <v>1185</v>
      </c>
      <c r="AK45" s="679"/>
      <c r="AL45" s="677"/>
      <c r="AM45" s="677"/>
      <c r="AN45" s="72"/>
      <c r="AO45" s="72"/>
      <c r="AP45" s="72"/>
      <c r="AQ45" s="72"/>
    </row>
    <row r="46" spans="1:43" s="68" customFormat="1" ht="18" customHeight="1">
      <c r="A46" s="672" t="s">
        <v>453</v>
      </c>
      <c r="B46" s="673"/>
      <c r="C46" s="674"/>
      <c r="D46" s="59">
        <v>140</v>
      </c>
      <c r="E46" s="59">
        <v>133</v>
      </c>
      <c r="F46" s="675">
        <v>140</v>
      </c>
      <c r="G46" s="675"/>
      <c r="H46" s="675"/>
      <c r="I46" s="675">
        <v>147</v>
      </c>
      <c r="J46" s="675"/>
      <c r="K46" s="675"/>
      <c r="L46" s="675">
        <v>147</v>
      </c>
      <c r="M46" s="675"/>
      <c r="N46" s="675"/>
      <c r="O46" s="675">
        <v>133</v>
      </c>
      <c r="P46" s="675"/>
      <c r="Q46" s="675"/>
      <c r="R46" s="675">
        <v>140</v>
      </c>
      <c r="S46" s="675"/>
      <c r="T46" s="675"/>
      <c r="U46" s="675">
        <v>140</v>
      </c>
      <c r="V46" s="675"/>
      <c r="W46" s="675"/>
      <c r="X46" s="675">
        <v>133</v>
      </c>
      <c r="Y46" s="675"/>
      <c r="Z46" s="675"/>
      <c r="AA46" s="675">
        <v>133</v>
      </c>
      <c r="AB46" s="675"/>
      <c r="AC46" s="675"/>
      <c r="AD46" s="675">
        <v>133</v>
      </c>
      <c r="AE46" s="675"/>
      <c r="AF46" s="675"/>
      <c r="AG46" s="675">
        <v>140</v>
      </c>
      <c r="AH46" s="675"/>
      <c r="AI46" s="675"/>
      <c r="AJ46" s="679">
        <f t="shared" si="3"/>
        <v>1659</v>
      </c>
      <c r="AK46" s="679"/>
      <c r="AL46" s="677"/>
      <c r="AM46" s="677"/>
      <c r="AN46" s="72"/>
      <c r="AO46" s="72"/>
      <c r="AP46" s="72"/>
      <c r="AQ46" s="72"/>
    </row>
    <row r="47" spans="1:43" s="68" customFormat="1" ht="18" customHeight="1">
      <c r="A47" s="672" t="s">
        <v>454</v>
      </c>
      <c r="B47" s="673"/>
      <c r="C47" s="674"/>
      <c r="D47" s="59">
        <v>1400</v>
      </c>
      <c r="E47" s="59">
        <v>1310</v>
      </c>
      <c r="F47" s="675">
        <v>1400</v>
      </c>
      <c r="G47" s="675"/>
      <c r="H47" s="675"/>
      <c r="I47" s="675">
        <v>1470</v>
      </c>
      <c r="J47" s="675"/>
      <c r="K47" s="675"/>
      <c r="L47" s="675">
        <v>1470</v>
      </c>
      <c r="M47" s="675"/>
      <c r="N47" s="675"/>
      <c r="O47" s="675">
        <v>1330</v>
      </c>
      <c r="P47" s="675"/>
      <c r="Q47" s="675"/>
      <c r="R47" s="675">
        <v>1400</v>
      </c>
      <c r="S47" s="675"/>
      <c r="T47" s="675"/>
      <c r="U47" s="675">
        <v>1400</v>
      </c>
      <c r="V47" s="675"/>
      <c r="W47" s="675"/>
      <c r="X47" s="675">
        <v>1330</v>
      </c>
      <c r="Y47" s="675"/>
      <c r="Z47" s="675"/>
      <c r="AA47" s="675">
        <v>1330</v>
      </c>
      <c r="AB47" s="675"/>
      <c r="AC47" s="675"/>
      <c r="AD47" s="675">
        <v>1330</v>
      </c>
      <c r="AE47" s="675"/>
      <c r="AF47" s="675"/>
      <c r="AG47" s="675">
        <v>1400</v>
      </c>
      <c r="AH47" s="675"/>
      <c r="AI47" s="675"/>
      <c r="AJ47" s="679">
        <f t="shared" si="3"/>
        <v>16570</v>
      </c>
      <c r="AK47" s="679"/>
      <c r="AL47" s="677"/>
      <c r="AM47" s="677"/>
      <c r="AN47" s="72"/>
      <c r="AO47" s="72"/>
      <c r="AP47" s="72"/>
      <c r="AQ47" s="72"/>
    </row>
    <row r="48" spans="1:43" s="68" customFormat="1" ht="18" customHeight="1">
      <c r="A48" s="672" t="s">
        <v>455</v>
      </c>
      <c r="B48" s="673"/>
      <c r="C48" s="674"/>
      <c r="D48" s="59">
        <v>100</v>
      </c>
      <c r="E48" s="59">
        <v>95</v>
      </c>
      <c r="F48" s="675">
        <v>100</v>
      </c>
      <c r="G48" s="675"/>
      <c r="H48" s="675"/>
      <c r="I48" s="675">
        <v>105</v>
      </c>
      <c r="J48" s="675"/>
      <c r="K48" s="675"/>
      <c r="L48" s="675">
        <v>105</v>
      </c>
      <c r="M48" s="675"/>
      <c r="N48" s="675"/>
      <c r="O48" s="675">
        <v>95</v>
      </c>
      <c r="P48" s="675"/>
      <c r="Q48" s="675"/>
      <c r="R48" s="675">
        <v>100</v>
      </c>
      <c r="S48" s="675"/>
      <c r="T48" s="675"/>
      <c r="U48" s="675">
        <v>100</v>
      </c>
      <c r="V48" s="675"/>
      <c r="W48" s="675"/>
      <c r="X48" s="675">
        <v>95</v>
      </c>
      <c r="Y48" s="675"/>
      <c r="Z48" s="675"/>
      <c r="AA48" s="675">
        <v>95</v>
      </c>
      <c r="AB48" s="675"/>
      <c r="AC48" s="675"/>
      <c r="AD48" s="675">
        <v>95</v>
      </c>
      <c r="AE48" s="675"/>
      <c r="AF48" s="675"/>
      <c r="AG48" s="675">
        <v>100</v>
      </c>
      <c r="AH48" s="675"/>
      <c r="AI48" s="675"/>
      <c r="AJ48" s="679">
        <f t="shared" si="3"/>
        <v>1185</v>
      </c>
      <c r="AK48" s="679"/>
      <c r="AL48" s="677"/>
      <c r="AM48" s="677"/>
      <c r="AN48" s="72"/>
      <c r="AO48" s="72"/>
      <c r="AP48" s="72"/>
      <c r="AQ48" s="72"/>
    </row>
    <row r="49" spans="1:43" s="68" customFormat="1" ht="18" customHeight="1">
      <c r="A49" s="165"/>
      <c r="B49" s="166" t="s">
        <v>456</v>
      </c>
      <c r="C49" s="167"/>
      <c r="D49" s="59">
        <v>100</v>
      </c>
      <c r="E49" s="59">
        <v>95</v>
      </c>
      <c r="F49" s="675">
        <v>100</v>
      </c>
      <c r="G49" s="675"/>
      <c r="H49" s="675"/>
      <c r="I49" s="675">
        <v>105</v>
      </c>
      <c r="J49" s="675"/>
      <c r="K49" s="675"/>
      <c r="L49" s="675">
        <v>105</v>
      </c>
      <c r="M49" s="675"/>
      <c r="N49" s="675"/>
      <c r="O49" s="675">
        <v>95</v>
      </c>
      <c r="P49" s="675"/>
      <c r="Q49" s="675"/>
      <c r="R49" s="675">
        <v>100</v>
      </c>
      <c r="S49" s="675"/>
      <c r="T49" s="675"/>
      <c r="U49" s="675">
        <v>100</v>
      </c>
      <c r="V49" s="675"/>
      <c r="W49" s="675"/>
      <c r="X49" s="675">
        <v>95</v>
      </c>
      <c r="Y49" s="675"/>
      <c r="Z49" s="675"/>
      <c r="AA49" s="675">
        <v>95</v>
      </c>
      <c r="AB49" s="675"/>
      <c r="AC49" s="675"/>
      <c r="AD49" s="675">
        <v>95</v>
      </c>
      <c r="AE49" s="675"/>
      <c r="AF49" s="675"/>
      <c r="AG49" s="675">
        <v>2000</v>
      </c>
      <c r="AH49" s="675"/>
      <c r="AI49" s="675"/>
      <c r="AJ49" s="679">
        <f>SUM(D49:AI49)</f>
        <v>3085</v>
      </c>
      <c r="AK49" s="679"/>
      <c r="AL49" s="677"/>
      <c r="AM49" s="677"/>
      <c r="AN49" s="72"/>
      <c r="AO49" s="72"/>
      <c r="AP49" s="72"/>
      <c r="AQ49" s="72"/>
    </row>
    <row r="50" spans="1:43" s="68" customFormat="1" ht="18" customHeight="1">
      <c r="A50" s="165"/>
      <c r="B50" s="681" t="s">
        <v>457</v>
      </c>
      <c r="C50" s="682"/>
      <c r="D50" s="59">
        <v>100</v>
      </c>
      <c r="E50" s="59">
        <v>95</v>
      </c>
      <c r="F50" s="675">
        <v>100</v>
      </c>
      <c r="G50" s="675"/>
      <c r="H50" s="675"/>
      <c r="I50" s="675">
        <v>105</v>
      </c>
      <c r="J50" s="675"/>
      <c r="K50" s="675"/>
      <c r="L50" s="675">
        <v>105</v>
      </c>
      <c r="M50" s="675"/>
      <c r="N50" s="675"/>
      <c r="O50" s="675">
        <v>95</v>
      </c>
      <c r="P50" s="675"/>
      <c r="Q50" s="675"/>
      <c r="R50" s="675">
        <v>100</v>
      </c>
      <c r="S50" s="675"/>
      <c r="T50" s="675"/>
      <c r="U50" s="675">
        <v>100</v>
      </c>
      <c r="V50" s="675"/>
      <c r="W50" s="675"/>
      <c r="X50" s="675">
        <v>95</v>
      </c>
      <c r="Y50" s="675"/>
      <c r="Z50" s="675"/>
      <c r="AA50" s="675">
        <v>95</v>
      </c>
      <c r="AB50" s="675"/>
      <c r="AC50" s="675"/>
      <c r="AD50" s="675">
        <v>95</v>
      </c>
      <c r="AE50" s="675"/>
      <c r="AF50" s="675"/>
      <c r="AG50" s="675">
        <v>100</v>
      </c>
      <c r="AH50" s="675"/>
      <c r="AI50" s="675"/>
      <c r="AJ50" s="679">
        <f>SUM(D50:AI50)</f>
        <v>1185</v>
      </c>
      <c r="AK50" s="679"/>
      <c r="AL50" s="677"/>
      <c r="AM50" s="677"/>
      <c r="AN50" s="72"/>
      <c r="AO50" s="72"/>
      <c r="AP50" s="72"/>
      <c r="AQ50" s="72"/>
    </row>
    <row r="51" spans="1:43" s="68" customFormat="1" ht="18" customHeight="1">
      <c r="A51" s="680" t="s">
        <v>458</v>
      </c>
      <c r="B51" s="680"/>
      <c r="C51" s="680"/>
      <c r="D51" s="59">
        <v>20</v>
      </c>
      <c r="E51" s="59">
        <v>19</v>
      </c>
      <c r="F51" s="675">
        <v>20</v>
      </c>
      <c r="G51" s="675"/>
      <c r="H51" s="675"/>
      <c r="I51" s="675">
        <v>21</v>
      </c>
      <c r="J51" s="675"/>
      <c r="K51" s="675"/>
      <c r="L51" s="675">
        <v>21</v>
      </c>
      <c r="M51" s="675"/>
      <c r="N51" s="675"/>
      <c r="O51" s="675">
        <v>19</v>
      </c>
      <c r="P51" s="675"/>
      <c r="Q51" s="675"/>
      <c r="R51" s="675">
        <v>20</v>
      </c>
      <c r="S51" s="675"/>
      <c r="T51" s="675"/>
      <c r="U51" s="675">
        <v>20</v>
      </c>
      <c r="V51" s="675"/>
      <c r="W51" s="675"/>
      <c r="X51" s="675">
        <v>19</v>
      </c>
      <c r="Y51" s="675"/>
      <c r="Z51" s="675"/>
      <c r="AA51" s="675">
        <v>19</v>
      </c>
      <c r="AB51" s="675"/>
      <c r="AC51" s="675"/>
      <c r="AD51" s="675">
        <v>19</v>
      </c>
      <c r="AE51" s="675"/>
      <c r="AF51" s="675"/>
      <c r="AG51" s="675">
        <v>20</v>
      </c>
      <c r="AH51" s="675"/>
      <c r="AI51" s="675"/>
      <c r="AJ51" s="679">
        <f>+SUM(D51:AI51)</f>
        <v>237</v>
      </c>
      <c r="AK51" s="679"/>
      <c r="AL51" s="678"/>
      <c r="AM51" s="678"/>
      <c r="AN51" s="72"/>
      <c r="AO51" s="72"/>
      <c r="AP51" s="72"/>
      <c r="AQ51" s="72"/>
    </row>
    <row r="52" spans="1:43" s="68" customFormat="1" ht="21" customHeight="1">
      <c r="A52" s="69" t="s">
        <v>459</v>
      </c>
      <c r="B52" s="69"/>
      <c r="C52" s="69"/>
      <c r="D52" s="72"/>
      <c r="E52" s="72"/>
      <c r="F52" s="72"/>
      <c r="G52" s="72"/>
      <c r="H52" s="72"/>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70"/>
      <c r="AH52" s="70"/>
      <c r="AI52" s="70"/>
      <c r="AJ52" s="71"/>
      <c r="AK52" s="66"/>
      <c r="AL52" s="65"/>
      <c r="AM52" s="65"/>
      <c r="AN52" s="67"/>
    </row>
    <row r="53" spans="1:43" s="68" customFormat="1" ht="5.0999999999999996" customHeight="1">
      <c r="A53" s="69"/>
      <c r="B53" s="69"/>
      <c r="C53" s="69"/>
      <c r="D53" s="72"/>
      <c r="E53" s="72"/>
      <c r="F53" s="72"/>
      <c r="G53" s="72"/>
      <c r="H53" s="72"/>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70"/>
      <c r="AH53" s="70"/>
      <c r="AI53" s="70"/>
      <c r="AJ53" s="71"/>
      <c r="AK53" s="66"/>
      <c r="AL53" s="65"/>
      <c r="AM53" s="65"/>
      <c r="AN53" s="67"/>
    </row>
    <row r="54" spans="1:43" s="68" customFormat="1" ht="18" customHeight="1">
      <c r="A54" s="160" t="s">
        <v>460</v>
      </c>
      <c r="B54" s="66"/>
      <c r="D54" s="66"/>
      <c r="E54" s="66"/>
      <c r="F54" s="66"/>
      <c r="G54" s="66"/>
      <c r="H54" s="66"/>
      <c r="I54" s="66"/>
      <c r="J54" s="66"/>
      <c r="K54" s="66"/>
      <c r="L54" s="66"/>
      <c r="M54" s="66"/>
      <c r="N54" s="66"/>
      <c r="O54" s="66"/>
      <c r="P54" s="66"/>
      <c r="Q54" s="66"/>
      <c r="R54" s="66"/>
      <c r="S54" s="66"/>
      <c r="T54" s="66"/>
      <c r="U54" s="66"/>
      <c r="V54" s="66"/>
      <c r="W54" s="65"/>
      <c r="X54" s="66"/>
      <c r="Y54" s="66"/>
      <c r="Z54" s="66"/>
      <c r="AA54" s="66"/>
      <c r="AB54" s="66"/>
      <c r="AC54" s="66"/>
      <c r="AD54" s="66"/>
      <c r="AE54" s="66"/>
      <c r="AF54" s="66"/>
      <c r="AG54" s="70"/>
      <c r="AH54" s="70"/>
      <c r="AI54" s="70"/>
      <c r="AJ54" s="71"/>
      <c r="AK54" s="66"/>
      <c r="AL54" s="65"/>
      <c r="AM54" s="65"/>
      <c r="AN54" s="67"/>
    </row>
    <row r="55" spans="1:43" s="68" customFormat="1" ht="54.9" customHeight="1">
      <c r="A55" s="666" t="s">
        <v>461</v>
      </c>
      <c r="B55" s="666"/>
      <c r="C55" s="666" t="s">
        <v>97</v>
      </c>
      <c r="D55" s="666"/>
      <c r="E55" s="668" t="s">
        <v>462</v>
      </c>
      <c r="F55" s="668"/>
      <c r="G55" s="668"/>
      <c r="H55" s="668"/>
      <c r="I55" s="683" t="s">
        <v>463</v>
      </c>
      <c r="J55" s="684"/>
      <c r="K55" s="684"/>
      <c r="L55" s="684"/>
      <c r="M55" s="684"/>
      <c r="N55" s="685"/>
      <c r="O55" s="683" t="s">
        <v>464</v>
      </c>
      <c r="P55" s="684"/>
      <c r="Q55" s="684"/>
      <c r="R55" s="684"/>
      <c r="S55" s="684"/>
      <c r="T55" s="685"/>
      <c r="U55" s="683" t="s">
        <v>465</v>
      </c>
      <c r="V55" s="684"/>
      <c r="W55" s="684"/>
      <c r="X55" s="684"/>
      <c r="Y55" s="684"/>
      <c r="Z55" s="685"/>
      <c r="AA55" s="683" t="s">
        <v>466</v>
      </c>
      <c r="AB55" s="684"/>
      <c r="AC55" s="684"/>
      <c r="AD55" s="684"/>
      <c r="AE55" s="684"/>
      <c r="AF55" s="685"/>
      <c r="AG55" s="668" t="s">
        <v>467</v>
      </c>
      <c r="AH55" s="668"/>
      <c r="AI55" s="668"/>
      <c r="AJ55" s="668"/>
      <c r="AK55" s="668"/>
      <c r="AL55" s="72"/>
      <c r="AM55" s="65"/>
      <c r="AN55" s="67"/>
    </row>
    <row r="56" spans="1:43" s="68" customFormat="1" ht="18" customHeight="1">
      <c r="A56" s="668" t="s">
        <v>468</v>
      </c>
      <c r="B56" s="668"/>
      <c r="C56" s="671">
        <f>ROUNDDOWN(IF(AL43&lt;=60,1,1+ROUNDUP((AL43-60)/40,0)),1)</f>
        <v>2</v>
      </c>
      <c r="D56" s="671"/>
      <c r="E56" s="671">
        <f>IF(D38="○",ROUNDDOWN(IF(AM43&lt;4,AL43/6,IF(AM43&lt;5,AL43/5,AL43/3)),1),"-")</f>
        <v>16.8</v>
      </c>
      <c r="F56" s="671"/>
      <c r="G56" s="671"/>
      <c r="H56" s="671"/>
      <c r="I56" s="671">
        <f>IF(F38="○",ROUNDDOWN(F39/6,1),"-")</f>
        <v>3.3</v>
      </c>
      <c r="J56" s="671"/>
      <c r="K56" s="671"/>
      <c r="L56" s="671"/>
      <c r="M56" s="671"/>
      <c r="N56" s="671"/>
      <c r="O56" s="671" t="str">
        <f>IF(L38="○",ROUNDDOWN(L39/6,1),"-")</f>
        <v>-</v>
      </c>
      <c r="P56" s="671"/>
      <c r="Q56" s="671"/>
      <c r="R56" s="671"/>
      <c r="S56" s="671"/>
      <c r="T56" s="671"/>
      <c r="U56" s="671" t="str">
        <f>IF(R38="○",ROUNDDOWN(R39/6,1),"-")</f>
        <v>-</v>
      </c>
      <c r="V56" s="671"/>
      <c r="W56" s="671"/>
      <c r="X56" s="671"/>
      <c r="Y56" s="671"/>
      <c r="Z56" s="671"/>
      <c r="AA56" s="671" t="str">
        <f>IF(R38="○",ROUNDDOWN(R39/15,1),"-")</f>
        <v>-</v>
      </c>
      <c r="AB56" s="671"/>
      <c r="AC56" s="671"/>
      <c r="AD56" s="671"/>
      <c r="AE56" s="671"/>
      <c r="AF56" s="671"/>
      <c r="AG56" s="671" t="str">
        <f>IF(X38="○",ROUNDDOWN(X39/10,1),"-")</f>
        <v>-</v>
      </c>
      <c r="AH56" s="671"/>
      <c r="AI56" s="671"/>
      <c r="AJ56" s="671"/>
      <c r="AK56" s="671"/>
      <c r="AL56" s="72"/>
      <c r="AM56" s="65"/>
      <c r="AN56" s="67"/>
    </row>
    <row r="57" spans="1:43" s="68" customFormat="1" ht="5.0999999999999996" customHeight="1">
      <c r="A57" s="69"/>
      <c r="B57" s="69"/>
      <c r="C57" s="69"/>
      <c r="D57" s="69"/>
      <c r="E57" s="69"/>
      <c r="F57" s="69"/>
      <c r="G57" s="69"/>
      <c r="H57" s="69"/>
      <c r="I57" s="69"/>
      <c r="J57" s="70"/>
      <c r="K57" s="70"/>
      <c r="L57" s="70"/>
      <c r="M57" s="71"/>
      <c r="N57" s="66"/>
      <c r="O57" s="66"/>
      <c r="P57" s="66"/>
      <c r="Q57" s="72"/>
      <c r="W57" s="65"/>
      <c r="X57" s="66"/>
      <c r="Y57" s="66"/>
      <c r="Z57" s="66"/>
      <c r="AA57" s="66"/>
      <c r="AB57" s="66"/>
      <c r="AC57" s="66"/>
      <c r="AD57" s="66"/>
      <c r="AE57" s="66"/>
      <c r="AF57" s="66"/>
      <c r="AG57" s="70"/>
      <c r="AH57" s="70"/>
      <c r="AI57" s="70"/>
      <c r="AJ57" s="71"/>
      <c r="AK57" s="66"/>
      <c r="AL57" s="65"/>
      <c r="AM57" s="65"/>
      <c r="AN57" s="67"/>
    </row>
    <row r="58" spans="1:43" ht="21" customHeight="1">
      <c r="A58" s="73" t="s">
        <v>104</v>
      </c>
      <c r="B58" s="44"/>
      <c r="C58" s="52"/>
      <c r="D58" s="52"/>
      <c r="E58" s="52"/>
      <c r="F58" s="52"/>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52"/>
      <c r="AM58" s="52"/>
      <c r="AN58" s="45"/>
    </row>
    <row r="59" spans="1:43" ht="24.9" customHeight="1">
      <c r="A59" s="45"/>
      <c r="B59" s="51"/>
      <c r="C59" s="686" t="str">
        <f>IF(VLOOKUP($AK$1,[5]選択肢!$A$1:$J$31,C64,FALSE)=0,"-",VLOOKUP($AK$1,[5]選択肢!$A$1:$J$31,C64,FALSE))</f>
        <v>管理者</v>
      </c>
      <c r="D59" s="687"/>
      <c r="E59" s="688" t="str">
        <f>IF(VLOOKUP($AK$1,[5]選択肢!$A$1:$J$31,E64,FALSE)=0,"-",VLOOKUP($AK$1,[5]選択肢!$A$1:$J$31,E64,FALSE))</f>
        <v>サービス管理責任者</v>
      </c>
      <c r="F59" s="688"/>
      <c r="G59" s="688"/>
      <c r="H59" s="688"/>
      <c r="I59" s="686" t="str">
        <f>IF(VLOOKUP($AK$1,[5]選択肢!$A$1:$J$31,I64,FALSE)=0,"-",VLOOKUP($AK$1,[5]選択肢!$A$1:$J$31,I64,FALSE))</f>
        <v>医師</v>
      </c>
      <c r="J59" s="687"/>
      <c r="K59" s="687"/>
      <c r="L59" s="687"/>
      <c r="M59" s="687"/>
      <c r="N59" s="689"/>
      <c r="O59" s="686" t="str">
        <f>IF(VLOOKUP($AK$1,[5]選択肢!$A$1:$J$31,O64,FALSE)=0,"-",VLOOKUP($AK$1,[5]選択肢!$A$1:$J$31,O64,FALSE))</f>
        <v>看護職員</v>
      </c>
      <c r="P59" s="687"/>
      <c r="Q59" s="687"/>
      <c r="R59" s="687"/>
      <c r="S59" s="687"/>
      <c r="T59" s="689"/>
      <c r="U59" s="686" t="str">
        <f>IF(VLOOKUP($AK$1,[5]選択肢!$A$1:$J$31,U64,FALSE)=0,"-",VLOOKUP($AK$1,[5]選択肢!$A$1:$J$31,U64,FALSE))</f>
        <v>理学療法士</v>
      </c>
      <c r="V59" s="687"/>
      <c r="W59" s="687"/>
      <c r="X59" s="687"/>
      <c r="Y59" s="687"/>
      <c r="Z59" s="689"/>
      <c r="AA59" s="686" t="str">
        <f>IF(VLOOKUP($AK$1,[5]選択肢!$A$1:$J$31,AA64,FALSE)=0,"-",VLOOKUP($AK$1,[5]選択肢!$A$1:$J$31,AA64,FALSE))</f>
        <v>作業療法士</v>
      </c>
      <c r="AB59" s="687"/>
      <c r="AC59" s="687"/>
      <c r="AD59" s="687"/>
      <c r="AE59" s="687"/>
      <c r="AF59" s="689"/>
      <c r="AG59" s="688" t="str">
        <f>IF(VLOOKUP($AK$1,[5]選択肢!$A$1:$J$31,AG64,FALSE)=0,"-",VLOOKUP($AK$1,[5]選択肢!$A$1:$J$31,AG64,FALSE))</f>
        <v>言語聴覚士</v>
      </c>
      <c r="AH59" s="688"/>
      <c r="AI59" s="688"/>
      <c r="AJ59" s="688"/>
      <c r="AK59" s="688"/>
      <c r="AL59" s="688" t="str">
        <f>IF(VLOOKUP($AK$1,[5]選択肢!$A$1:$J$31,AL64,FALSE)=0,"-",VLOOKUP($AK$1,[5]選択肢!$A$1:$J$31,AL64,FALSE))</f>
        <v>就労支援員</v>
      </c>
      <c r="AM59" s="688"/>
      <c r="AN59" s="45"/>
    </row>
    <row r="60" spans="1:43" ht="18" customHeight="1">
      <c r="A60" s="45"/>
      <c r="B60" s="51"/>
      <c r="C60" s="126" t="s">
        <v>105</v>
      </c>
      <c r="D60" s="126" t="s">
        <v>106</v>
      </c>
      <c r="E60" s="127" t="s">
        <v>105</v>
      </c>
      <c r="F60" s="690" t="s">
        <v>106</v>
      </c>
      <c r="G60" s="690"/>
      <c r="H60" s="690"/>
      <c r="I60" s="691" t="s">
        <v>105</v>
      </c>
      <c r="J60" s="692"/>
      <c r="K60" s="693"/>
      <c r="L60" s="691" t="s">
        <v>106</v>
      </c>
      <c r="M60" s="692"/>
      <c r="N60" s="693"/>
      <c r="O60" s="691" t="s">
        <v>105</v>
      </c>
      <c r="P60" s="692"/>
      <c r="Q60" s="693"/>
      <c r="R60" s="691" t="s">
        <v>106</v>
      </c>
      <c r="S60" s="692"/>
      <c r="T60" s="693"/>
      <c r="U60" s="691" t="s">
        <v>105</v>
      </c>
      <c r="V60" s="692"/>
      <c r="W60" s="693"/>
      <c r="X60" s="691" t="s">
        <v>106</v>
      </c>
      <c r="Y60" s="692"/>
      <c r="Z60" s="693"/>
      <c r="AA60" s="691" t="s">
        <v>105</v>
      </c>
      <c r="AB60" s="692"/>
      <c r="AC60" s="693"/>
      <c r="AD60" s="691" t="s">
        <v>106</v>
      </c>
      <c r="AE60" s="692"/>
      <c r="AF60" s="693"/>
      <c r="AG60" s="691" t="s">
        <v>105</v>
      </c>
      <c r="AH60" s="692"/>
      <c r="AI60" s="693"/>
      <c r="AJ60" s="691" t="s">
        <v>106</v>
      </c>
      <c r="AK60" s="693"/>
      <c r="AL60" s="127" t="s">
        <v>107</v>
      </c>
      <c r="AM60" s="127" t="s">
        <v>108</v>
      </c>
      <c r="AN60" s="45"/>
    </row>
    <row r="61" spans="1:43" ht="18" customHeight="1">
      <c r="A61" s="45"/>
      <c r="B61" s="125" t="s">
        <v>109</v>
      </c>
      <c r="C61" s="127">
        <f>COUNTIFS($B$11:$B$30,C$59,$C$11:$C$30,"A",$E$11:$E$30,"*")</f>
        <v>0</v>
      </c>
      <c r="D61" s="127">
        <f>COUNTIFS($B$11:$B$30,C$59,$C$11:$C$30,"B",$E$11:$E$30,"*")</f>
        <v>0</v>
      </c>
      <c r="E61" s="127">
        <f>COUNTIFS($B$11:$B$30,E$59,$C$11:$C$30,"A",$E$11:$E$30,"*")</f>
        <v>1</v>
      </c>
      <c r="F61" s="691">
        <f>COUNTIFS($B$11:$B$30,E$59,$C$11:$C$30,"B",$E$11:$E$30,"*")</f>
        <v>1</v>
      </c>
      <c r="G61" s="692"/>
      <c r="H61" s="693"/>
      <c r="I61" s="691">
        <f>COUNTIFS($B$11:$B$30,I$59,$C$11:$C$30,"A",$E$11:$E$30,"*")</f>
        <v>0</v>
      </c>
      <c r="J61" s="692"/>
      <c r="K61" s="693"/>
      <c r="L61" s="691">
        <f>COUNTIFS($B$11:$B$30,I$59,$C$11:$C$30,"B",$E$11:$E$30,"*")</f>
        <v>0</v>
      </c>
      <c r="M61" s="692"/>
      <c r="N61" s="693"/>
      <c r="O61" s="691">
        <f>COUNTIFS($B$11:$B$30,O$59,$C$11:$C$30,"A",$E$11:$E$30,"*")</f>
        <v>0</v>
      </c>
      <c r="P61" s="692"/>
      <c r="Q61" s="693"/>
      <c r="R61" s="691">
        <f>COUNTIFS($B$11:$B$30,O$59,$C$11:$C$30,"B",$E$11:$E$30,"*")</f>
        <v>0</v>
      </c>
      <c r="S61" s="692"/>
      <c r="T61" s="693"/>
      <c r="U61" s="691">
        <f>COUNTIFS($B$11:$B$30,U$59,$C$11:$C$30,"A",$E$11:$E$30,"*")</f>
        <v>0</v>
      </c>
      <c r="V61" s="692"/>
      <c r="W61" s="693"/>
      <c r="X61" s="691">
        <f>COUNTIFS($B$11:$B$30,U$59,$C$11:$C$30,"B",$E$11:$E$30,"*")</f>
        <v>0</v>
      </c>
      <c r="Y61" s="692"/>
      <c r="Z61" s="693"/>
      <c r="AA61" s="691">
        <f>COUNTIFS($B$11:$B$30,AA$59,$C$11:$C$30,"A",$E$11:$E$30,"*")</f>
        <v>0</v>
      </c>
      <c r="AB61" s="692"/>
      <c r="AC61" s="693"/>
      <c r="AD61" s="691">
        <f>COUNTIFS($B$11:$B$30,AA$59,$C$11:$C$30,"B",$E$11:$E$30,"*")</f>
        <v>0</v>
      </c>
      <c r="AE61" s="692"/>
      <c r="AF61" s="693"/>
      <c r="AG61" s="691">
        <f>COUNTIFS($B$11:$B$30,AG$59,$C$11:$C$30,"A",$E$11:$E$30,"*")</f>
        <v>1</v>
      </c>
      <c r="AH61" s="692"/>
      <c r="AI61" s="693"/>
      <c r="AJ61" s="691">
        <f>COUNTIFS($B$11:$B$30,AG$59,$C$11:$C$30,"B",$E$11:$E$30,"*")</f>
        <v>0</v>
      </c>
      <c r="AK61" s="693"/>
      <c r="AL61" s="127">
        <f>COUNTIFS($B$11:$B$30,AL$59,$C$11:$C$30,"A",$E$11:$E$30,"*")</f>
        <v>0</v>
      </c>
      <c r="AM61" s="127">
        <f>COUNTIFS($B$11:$B$30,AL$59,$C$11:$C$30,"B",$E$11:$E$30,"*")</f>
        <v>0</v>
      </c>
      <c r="AN61" s="45"/>
    </row>
    <row r="62" spans="1:43" ht="18" customHeight="1">
      <c r="A62" s="45"/>
      <c r="B62" s="128" t="s">
        <v>110</v>
      </c>
      <c r="C62" s="127">
        <f>COUNTIFS($B$11:$B$30,C$59,$C$11:$C$30,"C",$E$11:$E$30,"*")</f>
        <v>0</v>
      </c>
      <c r="D62" s="127">
        <f>COUNTIFS($B$11:$B$30,C$59,$C$11:$C$30,"D",$E$11:$E$30,"*")</f>
        <v>0</v>
      </c>
      <c r="E62" s="127">
        <f>COUNTIFS($B$11:$B$30,E$59,$C$11:$C$30,"C",$E$11:$E$30,"*")</f>
        <v>1</v>
      </c>
      <c r="F62" s="691">
        <f>COUNTIFS($B$11:$B$30,E$59,$C$11:$C$30,"D",$E$11:$E$30,"*")</f>
        <v>1</v>
      </c>
      <c r="G62" s="692"/>
      <c r="H62" s="693"/>
      <c r="I62" s="691">
        <f>COUNTIFS($B$11:$B$30,I$59,$C$11:$C$30,"C",$E$11:$E$30,"*")</f>
        <v>0</v>
      </c>
      <c r="J62" s="692"/>
      <c r="K62" s="693"/>
      <c r="L62" s="691">
        <f>COUNTIFS($B$11:$B$30,I$59,$C$11:$C$30,"D",$E$11:$E$30,"*")</f>
        <v>0</v>
      </c>
      <c r="M62" s="692"/>
      <c r="N62" s="693"/>
      <c r="O62" s="691">
        <f>COUNTIFS($B$11:$B$30,O$59,$C$11:$C$30,"C",$E$11:$E$30,"*")</f>
        <v>0</v>
      </c>
      <c r="P62" s="692"/>
      <c r="Q62" s="693"/>
      <c r="R62" s="691">
        <f>COUNTIFS($B$11:$B$30,O$59,$C$11:$C$30,"D",$E$11:$E$30,"*")</f>
        <v>0</v>
      </c>
      <c r="S62" s="692"/>
      <c r="T62" s="693"/>
      <c r="U62" s="691">
        <f>COUNTIFS($B$11:$B$30,U$59,$C$11:$C$30,"C",$E$11:$E$30,"*")</f>
        <v>0</v>
      </c>
      <c r="V62" s="692"/>
      <c r="W62" s="693"/>
      <c r="X62" s="691">
        <f>COUNTIFS($B$11:$B$30,U$59,$C$11:$C$30,"D",$E$11:$E$30,"*")</f>
        <v>0</v>
      </c>
      <c r="Y62" s="692"/>
      <c r="Z62" s="693"/>
      <c r="AA62" s="691">
        <f>COUNTIFS($B$11:$B$30,AA$59,$C$11:$C$30,"C",$E$11:$E$30,"*")</f>
        <v>0</v>
      </c>
      <c r="AB62" s="692"/>
      <c r="AC62" s="693"/>
      <c r="AD62" s="691">
        <f>COUNTIFS($B$11:$B$30,AA$59,$C$11:$C$30,"D",$E$11:$E$30,"*")</f>
        <v>0</v>
      </c>
      <c r="AE62" s="692"/>
      <c r="AF62" s="693"/>
      <c r="AG62" s="691">
        <f>COUNTIFS($B$11:$B$30,AG$59,$C$11:$C$30,"C",$E$11:$E$30,"*")</f>
        <v>0</v>
      </c>
      <c r="AH62" s="692"/>
      <c r="AI62" s="693"/>
      <c r="AJ62" s="691">
        <f>COUNTIFS($B$11:$B$30,AG$59,$C$11:$C$30,"D",$E$11:$E$30,"*")</f>
        <v>0</v>
      </c>
      <c r="AK62" s="693"/>
      <c r="AL62" s="127">
        <f>COUNTIFS($B$11:$B$30,AL$59,$C$11:$C$30,"C",$E$11:$E$30,"*")</f>
        <v>0</v>
      </c>
      <c r="AM62" s="127">
        <f>COUNTIFS($B$11:$B$30,AL$59,$C$11:$C$30,"D",$E$11:$E$30,"*")</f>
        <v>0</v>
      </c>
      <c r="AN62" s="45"/>
    </row>
    <row r="63" spans="1:43" ht="24.75" customHeight="1">
      <c r="A63" s="45"/>
      <c r="B63" s="128" t="s">
        <v>111</v>
      </c>
      <c r="C63" s="686" t="str">
        <f>IF($AK$3="４週",SUMIFS($AK$11:$AK$30,$B$11:$B$30,C59)/4/$AH$5,IF($AK$3="歴月",SUMIFS($AK$11:$AK$30,$B$11:$B$30,C59)/$AL$5,"記載する期間を選択してください"))</f>
        <v>記載する期間を選択してください</v>
      </c>
      <c r="D63" s="689"/>
      <c r="E63" s="686" t="str">
        <f>IF($AK$3="４週",SUMIFS($AK$11:$AK$30,$B$11:$B$30,E59)/4/$AH$5,IF($AK$3="歴月",SUMIFS($AK$11:$AK$30,$B$11:$B$30,E59)/$AL$5,"記載する期間を選択してください"))</f>
        <v>記載する期間を選択してください</v>
      </c>
      <c r="F63" s="687"/>
      <c r="G63" s="687"/>
      <c r="H63" s="689"/>
      <c r="I63" s="686" t="str">
        <f>IF($AK$3="４週",SUMIFS($AK$11:$AK$30,$B$11:$B$30,I59)/4/$AH$5,IF($AK$3="歴月",SUMIFS($AK$11:$AK$30,$B$11:$B$30,I59)/$AL$5,"記載する期間を選択してください"))</f>
        <v>記載する期間を選択してください</v>
      </c>
      <c r="J63" s="687"/>
      <c r="K63" s="687"/>
      <c r="L63" s="687"/>
      <c r="M63" s="687"/>
      <c r="N63" s="689"/>
      <c r="O63" s="686" t="str">
        <f>IF($AK$3="４週",SUMIFS($AK$11:$AK$30,$B$11:$B$30,O59)/4/$AH$5,IF($AK$3="歴月",SUMIFS($AK$11:$AK$30,$B$11:$B$30,O59)/$AL$5,"記載する期間を選択してください"))</f>
        <v>記載する期間を選択してください</v>
      </c>
      <c r="P63" s="687"/>
      <c r="Q63" s="687"/>
      <c r="R63" s="687"/>
      <c r="S63" s="687"/>
      <c r="T63" s="689"/>
      <c r="U63" s="686" t="str">
        <f>IF($AK$3="４週",SUMIFS($AK$11:$AK$30,$B$11:$B$30,U59)/4/$AH$5,IF($AK$3="歴月",SUMIFS($AK$11:$AK$30,$B$11:$B$30,U59)/$AL$5,"記載する期間を選択してください"))</f>
        <v>記載する期間を選択してください</v>
      </c>
      <c r="V63" s="687"/>
      <c r="W63" s="687"/>
      <c r="X63" s="687"/>
      <c r="Y63" s="687"/>
      <c r="Z63" s="689"/>
      <c r="AA63" s="686" t="str">
        <f>IF($AK$3="４週",SUMIFS($AK$11:$AK$30,$B$11:$B$30,AA59)/4/$AH$5,IF($AK$3="歴月",SUMIFS($AK$11:$AK$30,$B$11:$B$30,AA59)/$AL$5,"記載する期間を選択してください"))</f>
        <v>記載する期間を選択してください</v>
      </c>
      <c r="AB63" s="687"/>
      <c r="AC63" s="687"/>
      <c r="AD63" s="687"/>
      <c r="AE63" s="687"/>
      <c r="AF63" s="689"/>
      <c r="AG63" s="686" t="str">
        <f>IF($AK$3="４週",SUMIFS($AK$11:$AK$30,$B$11:$B$30,AG59)/4/$AH$5,IF($AK$3="歴月",SUMIFS($AK$11:$AK$30,$B$11:$B$30,AG59)/$AL$5,"記載する期間を選択してください"))</f>
        <v>記載する期間を選択してください</v>
      </c>
      <c r="AH63" s="687"/>
      <c r="AI63" s="687"/>
      <c r="AJ63" s="687"/>
      <c r="AK63" s="689"/>
      <c r="AL63" s="686" t="str">
        <f>IF($AK$3="４週",SUMIFS($AK$11:$AK$30,$B$11:$B$30,AL59)/4/$AH$5,IF($AK$3="歴月",SUMIFS($AK$11:$AK$30,$B$11:$B$30,AL59)/$AL$5,"記載する期間を選択してください"))</f>
        <v>記載する期間を選択してください</v>
      </c>
      <c r="AM63" s="689"/>
      <c r="AN63" s="45"/>
    </row>
    <row r="64" spans="1:43" ht="4.5" customHeight="1">
      <c r="A64" s="45"/>
      <c r="B64" s="44"/>
      <c r="C64" s="75">
        <v>2</v>
      </c>
      <c r="D64" s="75"/>
      <c r="E64" s="75">
        <v>3</v>
      </c>
      <c r="F64" s="75"/>
      <c r="G64" s="75"/>
      <c r="H64" s="75"/>
      <c r="I64" s="75">
        <v>4</v>
      </c>
      <c r="J64" s="75"/>
      <c r="K64" s="75"/>
      <c r="L64" s="75"/>
      <c r="M64" s="75"/>
      <c r="N64" s="75"/>
      <c r="O64" s="75">
        <v>5</v>
      </c>
      <c r="P64" s="75"/>
      <c r="Q64" s="75"/>
      <c r="R64" s="75"/>
      <c r="S64" s="75"/>
      <c r="T64" s="75"/>
      <c r="U64" s="75">
        <v>6</v>
      </c>
      <c r="V64" s="75"/>
      <c r="W64" s="75"/>
      <c r="X64" s="75"/>
      <c r="Y64" s="75"/>
      <c r="Z64" s="75"/>
      <c r="AA64" s="75">
        <v>7</v>
      </c>
      <c r="AB64" s="75"/>
      <c r="AC64" s="75"/>
      <c r="AD64" s="75"/>
      <c r="AE64" s="75"/>
      <c r="AF64" s="75"/>
      <c r="AG64" s="75">
        <v>8</v>
      </c>
      <c r="AH64" s="75"/>
      <c r="AI64" s="75"/>
      <c r="AJ64" s="75"/>
      <c r="AK64" s="75"/>
      <c r="AL64" s="75">
        <v>9</v>
      </c>
      <c r="AM64" s="76"/>
      <c r="AN64" s="45"/>
    </row>
    <row r="65" spans="1:40" ht="19.5" customHeight="1">
      <c r="A65" s="45"/>
      <c r="B65" s="51"/>
      <c r="C65" s="688" t="str">
        <f>IF(VLOOKUP($AK$1,[5]選択肢!$A$1:$J$31,C70,FALSE)=0,"-",VLOOKUP($AK$1,[5]選択肢!$A$1:$J$31,C70,FALSE))</f>
        <v>職業指導員</v>
      </c>
      <c r="D65" s="688"/>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6"/>
      <c r="AN65" s="45"/>
    </row>
    <row r="66" spans="1:40" ht="19.5" customHeight="1">
      <c r="A66" s="45"/>
      <c r="B66" s="51"/>
      <c r="C66" s="127" t="s">
        <v>105</v>
      </c>
      <c r="D66" s="127" t="s">
        <v>106</v>
      </c>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5"/>
      <c r="AI66" s="75"/>
      <c r="AJ66" s="75"/>
      <c r="AK66" s="75"/>
      <c r="AL66" s="75"/>
      <c r="AM66" s="76"/>
      <c r="AN66" s="45"/>
    </row>
    <row r="67" spans="1:40" ht="19.5" customHeight="1">
      <c r="A67" s="45"/>
      <c r="B67" s="125" t="s">
        <v>109</v>
      </c>
      <c r="C67" s="127">
        <f>COUNTIFS($B$11:$B$30,C$65,$C$11:$C$30,"A",$E$11:$E$30,"*")</f>
        <v>0</v>
      </c>
      <c r="D67" s="127">
        <f>COUNTIFS($B$11:$B$30,C$65,$C$11:$C$30,"B",$E$11:$E$30,"*")</f>
        <v>0</v>
      </c>
      <c r="E67" s="75"/>
      <c r="F67" s="75"/>
      <c r="G67" s="75"/>
      <c r="H67" s="75"/>
      <c r="I67" s="75"/>
      <c r="J67" s="75"/>
      <c r="K67" s="75"/>
      <c r="L67" s="75"/>
      <c r="M67" s="75"/>
      <c r="N67" s="75"/>
      <c r="O67" s="75"/>
      <c r="P67" s="75"/>
      <c r="Q67" s="75"/>
      <c r="R67" s="75"/>
      <c r="S67" s="75"/>
      <c r="T67" s="75"/>
      <c r="U67" s="75"/>
      <c r="V67" s="75"/>
      <c r="W67" s="75"/>
      <c r="X67" s="75"/>
      <c r="Y67" s="75"/>
      <c r="Z67" s="75"/>
      <c r="AA67" s="75"/>
      <c r="AB67" s="75"/>
      <c r="AC67" s="75"/>
      <c r="AD67" s="75"/>
      <c r="AE67" s="75"/>
      <c r="AF67" s="75"/>
      <c r="AG67" s="75"/>
      <c r="AH67" s="75"/>
      <c r="AI67" s="75"/>
      <c r="AJ67" s="75"/>
      <c r="AK67" s="75"/>
      <c r="AL67" s="75"/>
      <c r="AM67" s="76"/>
      <c r="AN67" s="45"/>
    </row>
    <row r="68" spans="1:40" ht="19.5" customHeight="1">
      <c r="A68" s="45"/>
      <c r="B68" s="128" t="s">
        <v>110</v>
      </c>
      <c r="C68" s="127">
        <f>COUNTIFS($B$11:$B$30,C$65,$C$11:$C$30,"C",$E$11:$E$30,"*")</f>
        <v>0</v>
      </c>
      <c r="D68" s="127">
        <f>COUNTIFS($B$11:$B$30,C$65,$C$11:$C$30,"D",$E$11:$E$30,"*")</f>
        <v>0</v>
      </c>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6"/>
      <c r="AN68" s="45"/>
    </row>
    <row r="69" spans="1:40" ht="19.5" customHeight="1">
      <c r="A69" s="45"/>
      <c r="B69" s="128" t="s">
        <v>111</v>
      </c>
      <c r="C69" s="686" t="str">
        <f>IF($AK$3="４週",SUMIFS($AK$11:$AK$30,$B$11:$B$30,C65)/4/$AH$5,IF($AK$3="歴月",SUMIFS($AK$11:$AK$30,$B$11:$B$30,C65)/$AL$5,"記載する期間を選択してください"))</f>
        <v>記載する期間を選択してください</v>
      </c>
      <c r="D69" s="689"/>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6"/>
      <c r="AN69" s="45"/>
    </row>
    <row r="70" spans="1:40" ht="3" customHeight="1">
      <c r="A70" s="45"/>
      <c r="B70" s="44"/>
      <c r="C70" s="75">
        <v>10</v>
      </c>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6"/>
      <c r="AN70" s="45"/>
    </row>
    <row r="71" spans="1:40" ht="15" customHeight="1">
      <c r="A71" s="77" t="s">
        <v>112</v>
      </c>
      <c r="B71" s="78"/>
      <c r="C71" s="79"/>
      <c r="D71" s="79"/>
      <c r="E71" s="79"/>
      <c r="F71" s="80"/>
      <c r="G71" s="79"/>
      <c r="H71" s="75"/>
      <c r="I71" s="75"/>
      <c r="J71" s="75"/>
      <c r="K71" s="75"/>
      <c r="L71" s="75"/>
      <c r="M71" s="75"/>
      <c r="N71" s="75"/>
      <c r="O71" s="75"/>
      <c r="P71" s="75"/>
      <c r="Q71" s="75"/>
      <c r="R71" s="75">
        <v>6</v>
      </c>
      <c r="S71" s="75"/>
      <c r="T71" s="75"/>
      <c r="U71" s="75"/>
      <c r="V71" s="75"/>
      <c r="W71" s="75"/>
      <c r="X71" s="75">
        <v>7</v>
      </c>
      <c r="Y71" s="75"/>
      <c r="Z71" s="75"/>
      <c r="AA71" s="75"/>
      <c r="AB71" s="75"/>
      <c r="AC71" s="75"/>
      <c r="AD71" s="75">
        <v>8</v>
      </c>
      <c r="AE71" s="75"/>
      <c r="AF71" s="75"/>
      <c r="AG71" s="81"/>
      <c r="AH71" s="81"/>
      <c r="AI71" s="81"/>
      <c r="AJ71" s="81">
        <v>9</v>
      </c>
      <c r="AK71" s="82"/>
      <c r="AL71" s="82"/>
      <c r="AM71" s="45"/>
    </row>
    <row r="72" spans="1:40" s="84" customFormat="1" ht="15" customHeight="1">
      <c r="A72" s="77" t="s">
        <v>113</v>
      </c>
      <c r="B72" s="83"/>
      <c r="C72" s="83"/>
      <c r="D72" s="83"/>
      <c r="E72" s="83"/>
      <c r="F72" s="83"/>
      <c r="G72" s="83"/>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row>
    <row r="73" spans="1:40" s="84" customFormat="1" ht="15" customHeight="1">
      <c r="A73" s="77" t="s">
        <v>114</v>
      </c>
      <c r="B73" s="83"/>
      <c r="C73" s="83"/>
      <c r="D73" s="83"/>
      <c r="E73" s="83"/>
      <c r="F73" s="83"/>
      <c r="G73" s="83"/>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row>
    <row r="74" spans="1:40" s="84" customFormat="1" ht="15" customHeight="1">
      <c r="A74" s="77" t="s">
        <v>115</v>
      </c>
      <c r="B74" s="83"/>
      <c r="C74" s="83"/>
      <c r="D74" s="83"/>
      <c r="E74" s="83"/>
      <c r="F74" s="83"/>
      <c r="G74" s="83"/>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row>
    <row r="75" spans="1:40" s="84" customFormat="1" ht="15" customHeight="1">
      <c r="A75" s="77" t="s">
        <v>116</v>
      </c>
      <c r="B75" s="83"/>
      <c r="C75" s="83"/>
      <c r="D75" s="83"/>
      <c r="E75" s="83"/>
      <c r="F75" s="83"/>
      <c r="G75" s="83"/>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row>
    <row r="76" spans="1:40" ht="15" customHeight="1">
      <c r="A76" s="84" t="s">
        <v>117</v>
      </c>
      <c r="B76" s="85"/>
      <c r="C76" s="84"/>
      <c r="D76" s="84"/>
      <c r="E76" s="84"/>
      <c r="F76" s="84"/>
      <c r="G76" s="84"/>
    </row>
    <row r="77" spans="1:40" ht="15" customHeight="1">
      <c r="A77" s="84" t="s">
        <v>118</v>
      </c>
      <c r="B77" s="85"/>
      <c r="C77" s="84"/>
      <c r="D77" s="84"/>
      <c r="E77" s="84"/>
      <c r="F77" s="84"/>
      <c r="G77" s="84"/>
    </row>
    <row r="78" spans="1:40" ht="15" customHeight="1">
      <c r="A78" s="84"/>
      <c r="B78" s="125" t="s">
        <v>119</v>
      </c>
      <c r="C78" s="645" t="s">
        <v>120</v>
      </c>
      <c r="D78" s="645"/>
      <c r="E78" s="645"/>
      <c r="F78" s="84"/>
      <c r="G78" s="84"/>
    </row>
    <row r="79" spans="1:40" ht="15" customHeight="1">
      <c r="A79" s="84"/>
      <c r="B79" s="86" t="s">
        <v>98</v>
      </c>
      <c r="C79" s="694" t="s">
        <v>121</v>
      </c>
      <c r="D79" s="694"/>
      <c r="E79" s="694"/>
      <c r="F79" s="84"/>
      <c r="G79" s="84"/>
    </row>
    <row r="80" spans="1:40" ht="15" customHeight="1">
      <c r="A80" s="84"/>
      <c r="B80" s="86" t="s">
        <v>99</v>
      </c>
      <c r="C80" s="694" t="s">
        <v>122</v>
      </c>
      <c r="D80" s="694"/>
      <c r="E80" s="694"/>
      <c r="F80" s="84"/>
      <c r="G80" s="84"/>
    </row>
    <row r="81" spans="1:7" ht="15" customHeight="1">
      <c r="A81" s="84"/>
      <c r="B81" s="86" t="s">
        <v>100</v>
      </c>
      <c r="C81" s="694" t="s">
        <v>123</v>
      </c>
      <c r="D81" s="694"/>
      <c r="E81" s="694"/>
      <c r="F81" s="84"/>
      <c r="G81" s="84"/>
    </row>
    <row r="82" spans="1:7" ht="15" customHeight="1">
      <c r="A82" s="84"/>
      <c r="B82" s="86" t="s">
        <v>101</v>
      </c>
      <c r="C82" s="694" t="s">
        <v>124</v>
      </c>
      <c r="D82" s="694"/>
      <c r="E82" s="694"/>
      <c r="F82" s="84"/>
      <c r="G82" s="84"/>
    </row>
    <row r="83" spans="1:7" ht="15" customHeight="1">
      <c r="A83" s="84"/>
      <c r="B83" s="77" t="s">
        <v>125</v>
      </c>
      <c r="C83" s="84"/>
      <c r="D83" s="84"/>
      <c r="E83" s="84"/>
      <c r="F83" s="84"/>
      <c r="G83" s="84"/>
    </row>
    <row r="84" spans="1:7" ht="15" customHeight="1">
      <c r="A84" s="84"/>
      <c r="B84" s="77" t="s">
        <v>126</v>
      </c>
      <c r="C84" s="84"/>
      <c r="D84" s="84"/>
      <c r="E84" s="84"/>
      <c r="F84" s="84"/>
      <c r="G84" s="84"/>
    </row>
    <row r="85" spans="1:7" ht="15" customHeight="1">
      <c r="A85" s="84"/>
      <c r="B85" s="77" t="s">
        <v>127</v>
      </c>
      <c r="C85" s="84"/>
      <c r="D85" s="84"/>
      <c r="E85" s="84"/>
      <c r="F85" s="84"/>
      <c r="G85" s="84"/>
    </row>
    <row r="86" spans="1:7" ht="15" customHeight="1">
      <c r="A86" s="84" t="s">
        <v>128</v>
      </c>
      <c r="B86" s="85"/>
      <c r="C86" s="84"/>
      <c r="D86" s="84"/>
      <c r="E86" s="84"/>
      <c r="F86" s="84"/>
      <c r="G86" s="84"/>
    </row>
    <row r="87" spans="1:7" ht="15" customHeight="1">
      <c r="A87" s="84" t="s">
        <v>469</v>
      </c>
      <c r="B87" s="85"/>
      <c r="C87" s="84"/>
      <c r="D87" s="84"/>
      <c r="E87" s="84"/>
      <c r="F87" s="84"/>
      <c r="G87" s="84"/>
    </row>
    <row r="88" spans="1:7" ht="15" customHeight="1">
      <c r="A88" s="84" t="s">
        <v>129</v>
      </c>
      <c r="B88" s="85"/>
      <c r="C88" s="84"/>
      <c r="D88" s="84"/>
      <c r="E88" s="84"/>
      <c r="F88" s="84"/>
      <c r="G88" s="84"/>
    </row>
    <row r="89" spans="1:7" ht="15" customHeight="1">
      <c r="A89" s="84" t="s">
        <v>130</v>
      </c>
      <c r="B89" s="85"/>
      <c r="C89" s="84"/>
      <c r="D89" s="84"/>
      <c r="E89" s="84"/>
      <c r="F89" s="84"/>
      <c r="G89" s="84"/>
    </row>
    <row r="90" spans="1:7" ht="15" customHeight="1">
      <c r="A90" s="84" t="s">
        <v>131</v>
      </c>
      <c r="B90" s="85"/>
      <c r="C90" s="84"/>
      <c r="D90" s="84"/>
      <c r="E90" s="84"/>
      <c r="F90" s="84"/>
      <c r="G90" s="84"/>
    </row>
    <row r="91" spans="1:7" ht="15" customHeight="1">
      <c r="A91" s="84" t="s">
        <v>132</v>
      </c>
      <c r="B91" s="85"/>
      <c r="C91" s="84"/>
      <c r="D91" s="84"/>
      <c r="E91" s="84"/>
      <c r="F91" s="84"/>
      <c r="G91" s="84"/>
    </row>
    <row r="92" spans="1:7" ht="15" customHeight="1">
      <c r="A92" s="84" t="s">
        <v>133</v>
      </c>
      <c r="B92" s="85"/>
      <c r="C92" s="84"/>
      <c r="D92" s="84"/>
      <c r="E92" s="84"/>
      <c r="F92" s="84"/>
      <c r="G92" s="84"/>
    </row>
    <row r="93" spans="1:7" ht="15" customHeight="1">
      <c r="A93" s="84" t="s">
        <v>134</v>
      </c>
      <c r="B93" s="85"/>
      <c r="C93" s="84"/>
      <c r="D93" s="84"/>
      <c r="E93" s="84"/>
      <c r="F93" s="84"/>
      <c r="G93" s="84"/>
    </row>
    <row r="94" spans="1:7" ht="15" customHeight="1">
      <c r="A94" s="84" t="s">
        <v>135</v>
      </c>
      <c r="B94" s="85"/>
      <c r="C94" s="84"/>
      <c r="D94" s="84"/>
      <c r="E94" s="84"/>
      <c r="F94" s="84"/>
      <c r="G94" s="84"/>
    </row>
    <row r="95" spans="1:7" ht="15" customHeight="1">
      <c r="A95" s="84" t="s">
        <v>136</v>
      </c>
      <c r="B95" s="85"/>
      <c r="C95" s="84"/>
      <c r="D95" s="84"/>
      <c r="E95" s="84"/>
      <c r="F95" s="84"/>
      <c r="G95" s="84"/>
    </row>
    <row r="96" spans="1:7" ht="15" customHeight="1">
      <c r="A96" s="84" t="s">
        <v>137</v>
      </c>
      <c r="B96" s="85"/>
      <c r="C96" s="84"/>
      <c r="D96" s="84"/>
      <c r="E96" s="84"/>
      <c r="F96" s="84"/>
      <c r="G96" s="84"/>
    </row>
    <row r="97" spans="1:7" ht="15" customHeight="1">
      <c r="A97" s="84" t="s">
        <v>138</v>
      </c>
      <c r="B97" s="85"/>
      <c r="C97" s="84"/>
      <c r="D97" s="84"/>
      <c r="E97" s="84"/>
      <c r="F97" s="84"/>
      <c r="G97" s="84"/>
    </row>
    <row r="98" spans="1:7" ht="15" customHeight="1">
      <c r="A98" s="84" t="s">
        <v>139</v>
      </c>
      <c r="B98" s="85"/>
      <c r="C98" s="84"/>
      <c r="D98" s="84"/>
      <c r="E98" s="84"/>
      <c r="F98" s="84"/>
      <c r="G98" s="84"/>
    </row>
  </sheetData>
  <mergeCells count="257">
    <mergeCell ref="AA63:AF63"/>
    <mergeCell ref="AG63:AK63"/>
    <mergeCell ref="AL63:AM63"/>
    <mergeCell ref="C65:D65"/>
    <mergeCell ref="C69:D69"/>
    <mergeCell ref="C78:E78"/>
    <mergeCell ref="C63:D63"/>
    <mergeCell ref="E63:H63"/>
    <mergeCell ref="I63:N63"/>
    <mergeCell ref="O63:T63"/>
    <mergeCell ref="U63:Z63"/>
    <mergeCell ref="C79:E79"/>
    <mergeCell ref="C80:E80"/>
    <mergeCell ref="C81:E81"/>
    <mergeCell ref="C82:E82"/>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F61:H61"/>
    <mergeCell ref="I61:K61"/>
    <mergeCell ref="L61:N61"/>
    <mergeCell ref="O61:Q61"/>
    <mergeCell ref="R61:T61"/>
    <mergeCell ref="U61:W61"/>
    <mergeCell ref="X61:Z61"/>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U48:W48"/>
    <mergeCell ref="X48:Z48"/>
    <mergeCell ref="AA48:AC48"/>
    <mergeCell ref="AD48:AF48"/>
    <mergeCell ref="AG48:AI48"/>
    <mergeCell ref="AJ48:AK48"/>
    <mergeCell ref="A48:C48"/>
    <mergeCell ref="F48:H48"/>
    <mergeCell ref="I48:K48"/>
    <mergeCell ref="L48:N48"/>
    <mergeCell ref="O48:Q48"/>
    <mergeCell ref="R48:T48"/>
    <mergeCell ref="U47:W47"/>
    <mergeCell ref="X47:Z47"/>
    <mergeCell ref="AA47:AC47"/>
    <mergeCell ref="AD47:AF47"/>
    <mergeCell ref="AG47:AI47"/>
    <mergeCell ref="AJ47:AK47"/>
    <mergeCell ref="A47:C47"/>
    <mergeCell ref="F47:H47"/>
    <mergeCell ref="I47:K47"/>
    <mergeCell ref="L47:N47"/>
    <mergeCell ref="O47:Q47"/>
    <mergeCell ref="R47:T47"/>
    <mergeCell ref="U46:W46"/>
    <mergeCell ref="X46:Z46"/>
    <mergeCell ref="AA46:AC46"/>
    <mergeCell ref="AD46:AF46"/>
    <mergeCell ref="AG46:AI46"/>
    <mergeCell ref="AJ46:AK46"/>
    <mergeCell ref="A46:C46"/>
    <mergeCell ref="F46:H46"/>
    <mergeCell ref="I46:K46"/>
    <mergeCell ref="L46:N46"/>
    <mergeCell ref="O46:Q46"/>
    <mergeCell ref="R46:T46"/>
    <mergeCell ref="U45:W45"/>
    <mergeCell ref="X45:Z45"/>
    <mergeCell ref="AA45:AC45"/>
    <mergeCell ref="AD45:AF45"/>
    <mergeCell ref="AG45:AI45"/>
    <mergeCell ref="AJ45:AK45"/>
    <mergeCell ref="AA44:AC44"/>
    <mergeCell ref="AD44:AF44"/>
    <mergeCell ref="AG44:AI44"/>
    <mergeCell ref="AJ44:AK44"/>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I43:K43"/>
    <mergeCell ref="L43:N43"/>
    <mergeCell ref="O43:Q43"/>
    <mergeCell ref="R43:T43"/>
    <mergeCell ref="U42:W42"/>
    <mergeCell ref="X42:Z42"/>
    <mergeCell ref="AA42:AC42"/>
    <mergeCell ref="AD42:AF42"/>
    <mergeCell ref="AG42:AI42"/>
    <mergeCell ref="AJ42:AK42"/>
    <mergeCell ref="A42:C42"/>
    <mergeCell ref="F42:H42"/>
    <mergeCell ref="I42:K42"/>
    <mergeCell ref="L42:N42"/>
    <mergeCell ref="O42:Q42"/>
    <mergeCell ref="R42:T42"/>
    <mergeCell ref="B39:C39"/>
    <mergeCell ref="D39:E39"/>
    <mergeCell ref="F39:K39"/>
    <mergeCell ref="L39:Q39"/>
    <mergeCell ref="R39:W39"/>
    <mergeCell ref="X39:AC39"/>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2"/>
  <dataValidations count="8">
    <dataValidation type="list" allowBlank="1" showInputMessage="1" showErrorMessage="1" sqref="B11:B30">
      <formula1>INDIRECT($AK$1)</formula1>
    </dataValidation>
    <dataValidation type="list" operator="greaterThanOrEqual" allowBlank="1" showInputMessage="1" showErrorMessage="1" sqref="F38:AC38 F40:W40">
      <formula1>"○"</formula1>
    </dataValidation>
    <dataValidation type="list" allowBlank="1" showInputMessage="1" showErrorMessage="1" sqref="B40:E40 D38:E38">
      <formula1>"○"</formula1>
    </dataValidation>
    <dataValidation type="list" allowBlank="1" showInputMessage="1" showErrorMessage="1" sqref="C11:C30">
      <formula1>"A,B,C,D"</formula1>
    </dataValidation>
    <dataValidation operator="greaterThanOrEqual" allowBlank="1" showInputMessage="1" showErrorMessage="1" sqref="I52:I54 AL43:AM50 I57 L52:L54 L57 AJ43:AJ51"/>
    <dataValidation type="whole" operator="greaterThanOrEqual" allowBlank="1" showInputMessage="1" showErrorMessage="1" sqref="AG43:AG51 I43:I51 AD43:AD51 AA43:AA51 X43:X51 U43:U51 R43:R51 O43:O51 L43:L51 D43:F51">
      <formula1>0</formula1>
    </dataValidation>
    <dataValidation type="list" allowBlank="1" showInputMessage="1" showErrorMessage="1" sqref="AK4:AN4">
      <formula1>"予定,実績"</formula1>
    </dataValidation>
    <dataValidation type="list" allowBlank="1" showInputMessage="1" showErrorMessage="1" sqref="AK3:AN3">
      <formula1>"４週,歴月"</formula1>
    </dataValidation>
  </dataValidations>
  <printOptions horizontalCentered="1" verticalCentered="1"/>
  <pageMargins left="0.19685039370078741" right="0.19685039370078741" top="0.39370078740157483" bottom="0.19685039370078741" header="0.19685039370078741" footer="0.39370078740157483"/>
  <pageSetup paperSize="9" scale="85" fitToWidth="0" fitToHeight="0" orientation="landscape" r:id="rId1"/>
  <headerFooter alignWithMargins="0">
    <oddHeader>&amp;L&amp;"ＭＳ ゴシック,標準"&amp;10（参考様式）</oddHeader>
  </headerFooter>
  <rowBreaks count="2" manualBreakCount="2">
    <brk id="35" max="39" man="1"/>
    <brk id="70"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86"/>
  <sheetViews>
    <sheetView showGridLines="0" view="pageBreakPreview" zoomScaleNormal="100" zoomScaleSheetLayoutView="100" workbookViewId="0"/>
  </sheetViews>
  <sheetFormatPr defaultColWidth="9.109375" defaultRowHeight="21" customHeight="1"/>
  <cols>
    <col min="1" max="1" width="2.88671875" style="44" customWidth="1"/>
    <col min="2" max="2" width="16.109375" style="38" customWidth="1"/>
    <col min="3" max="3" width="7.33203125" style="44" customWidth="1"/>
    <col min="4" max="5" width="8.44140625" style="44" customWidth="1"/>
    <col min="6" max="36" width="2.88671875" style="44" customWidth="1"/>
    <col min="37" max="37" width="7.33203125" style="44" customWidth="1"/>
    <col min="38" max="39" width="8.44140625" style="44" customWidth="1"/>
    <col min="40" max="40" width="6.21875" style="44" customWidth="1"/>
    <col min="41" max="16384" width="9.109375" style="44"/>
  </cols>
  <sheetData>
    <row r="1" spans="1:40" ht="20.100000000000001" customHeight="1">
      <c r="A1" s="37" t="s">
        <v>72</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73</v>
      </c>
      <c r="AJ1" s="43"/>
      <c r="AK1" s="638" t="s">
        <v>162</v>
      </c>
      <c r="AL1" s="638"/>
      <c r="AM1" s="638"/>
      <c r="AN1" s="638"/>
    </row>
    <row r="2" spans="1:40" ht="18" customHeight="1">
      <c r="A2" s="45"/>
      <c r="B2" s="46"/>
      <c r="C2" s="46"/>
      <c r="D2" s="46"/>
      <c r="E2" s="46"/>
      <c r="F2" s="46"/>
      <c r="G2" s="46"/>
      <c r="H2" s="46"/>
      <c r="I2" s="46"/>
      <c r="J2" s="46"/>
      <c r="K2" s="47"/>
      <c r="L2" s="47"/>
      <c r="M2" s="639">
        <v>2024</v>
      </c>
      <c r="N2" s="639"/>
      <c r="O2" s="639"/>
      <c r="P2" s="639"/>
      <c r="Q2" s="640" t="s">
        <v>75</v>
      </c>
      <c r="R2" s="640"/>
      <c r="S2" s="639">
        <v>5</v>
      </c>
      <c r="T2" s="639"/>
      <c r="U2" s="640" t="s">
        <v>76</v>
      </c>
      <c r="V2" s="640"/>
      <c r="W2" s="46"/>
      <c r="X2" s="46"/>
      <c r="Y2" s="46"/>
      <c r="Z2" s="41"/>
      <c r="AA2" s="41"/>
      <c r="AC2" s="43"/>
      <c r="AD2" s="46"/>
      <c r="AE2" s="46"/>
      <c r="AF2" s="46"/>
      <c r="AG2" s="46"/>
      <c r="AH2" s="46"/>
      <c r="AI2" s="43" t="s">
        <v>77</v>
      </c>
      <c r="AJ2" s="43"/>
      <c r="AK2" s="641"/>
      <c r="AL2" s="641"/>
      <c r="AM2" s="641"/>
      <c r="AN2" s="641"/>
    </row>
    <row r="3" spans="1:40" ht="18" customHeight="1">
      <c r="A3" s="48"/>
      <c r="B3" s="48"/>
      <c r="C3" s="48"/>
      <c r="D3" s="48"/>
      <c r="E3" s="48"/>
      <c r="F3" s="48"/>
      <c r="G3" s="48"/>
      <c r="H3" s="48"/>
      <c r="I3" s="48"/>
      <c r="J3" s="48"/>
      <c r="K3" s="48"/>
      <c r="L3" s="48"/>
      <c r="M3" s="48"/>
      <c r="N3" s="48"/>
      <c r="O3" s="48"/>
      <c r="P3" s="48"/>
      <c r="Q3" s="48"/>
      <c r="R3" s="48"/>
      <c r="S3" s="48"/>
      <c r="T3" s="48"/>
      <c r="U3" s="48"/>
      <c r="V3" s="48"/>
      <c r="W3" s="48"/>
      <c r="Y3" s="49"/>
      <c r="Z3" s="49"/>
      <c r="AA3" s="49"/>
      <c r="AB3" s="41"/>
      <c r="AC3" s="49"/>
      <c r="AD3" s="49"/>
      <c r="AE3" s="49"/>
      <c r="AF3" s="49"/>
      <c r="AG3" s="49"/>
      <c r="AH3" s="49"/>
      <c r="AI3" s="50" t="s">
        <v>78</v>
      </c>
      <c r="AJ3" s="43"/>
      <c r="AK3" s="642" t="s">
        <v>474</v>
      </c>
      <c r="AL3" s="642"/>
      <c r="AM3" s="642"/>
      <c r="AN3" s="642"/>
    </row>
    <row r="4" spans="1:40" ht="18" customHeight="1">
      <c r="A4" s="48"/>
      <c r="B4" s="48"/>
      <c r="C4" s="48"/>
      <c r="D4" s="48"/>
      <c r="E4" s="48"/>
      <c r="F4" s="48"/>
      <c r="G4" s="48"/>
      <c r="H4" s="48"/>
      <c r="I4" s="48"/>
      <c r="J4" s="48"/>
      <c r="K4" s="48"/>
      <c r="L4" s="48"/>
      <c r="M4" s="48"/>
      <c r="N4" s="48"/>
      <c r="O4" s="48"/>
      <c r="P4" s="48"/>
      <c r="Q4" s="48"/>
      <c r="R4" s="48"/>
      <c r="S4" s="48"/>
      <c r="T4" s="48"/>
      <c r="U4" s="48"/>
      <c r="V4" s="48"/>
      <c r="W4" s="48"/>
      <c r="Y4" s="49"/>
      <c r="Z4" s="49"/>
      <c r="AA4" s="49"/>
      <c r="AB4" s="41"/>
      <c r="AC4" s="49"/>
      <c r="AD4" s="49"/>
      <c r="AE4" s="49"/>
      <c r="AF4" s="49"/>
      <c r="AG4" s="49"/>
      <c r="AH4" s="49"/>
      <c r="AI4" s="50" t="s">
        <v>79</v>
      </c>
      <c r="AJ4" s="43"/>
      <c r="AK4" s="642"/>
      <c r="AL4" s="642"/>
      <c r="AM4" s="642"/>
      <c r="AN4" s="642"/>
    </row>
    <row r="5" spans="1:40" ht="18" customHeight="1">
      <c r="A5" s="48"/>
      <c r="B5" s="48"/>
      <c r="C5" s="48"/>
      <c r="D5" s="48"/>
      <c r="E5" s="48"/>
      <c r="F5" s="48"/>
      <c r="G5" s="48"/>
      <c r="H5" s="48"/>
      <c r="I5" s="48"/>
      <c r="J5" s="48"/>
      <c r="K5" s="48"/>
      <c r="L5" s="48"/>
      <c r="M5" s="48"/>
      <c r="N5" s="48"/>
      <c r="O5" s="48"/>
      <c r="P5" s="48"/>
      <c r="Q5" s="48"/>
      <c r="R5" s="48"/>
      <c r="S5" s="48"/>
      <c r="U5" s="48"/>
      <c r="V5" s="48"/>
      <c r="W5" s="48"/>
      <c r="Y5" s="49"/>
      <c r="Z5" s="49"/>
      <c r="AA5" s="49"/>
      <c r="AB5" s="41"/>
      <c r="AC5" s="49"/>
      <c r="AD5" s="49"/>
      <c r="AE5" s="49"/>
      <c r="AF5" s="49"/>
      <c r="AG5" s="50" t="s">
        <v>80</v>
      </c>
      <c r="AH5" s="643">
        <v>40</v>
      </c>
      <c r="AI5" s="643"/>
      <c r="AJ5" s="643"/>
      <c r="AK5" s="49" t="s">
        <v>81</v>
      </c>
      <c r="AL5" s="130"/>
      <c r="AM5" s="49" t="s">
        <v>82</v>
      </c>
      <c r="AN5" s="41"/>
    </row>
    <row r="6" spans="1:40" ht="9.9" customHeight="1">
      <c r="A6" s="45"/>
      <c r="B6" s="51"/>
      <c r="C6" s="51"/>
      <c r="D6" s="51"/>
      <c r="E6" s="51"/>
      <c r="F6" s="51"/>
      <c r="G6" s="51"/>
      <c r="H6" s="51"/>
      <c r="I6" s="51"/>
      <c r="J6" s="51"/>
      <c r="K6" s="51"/>
      <c r="L6" s="51"/>
      <c r="M6" s="51"/>
      <c r="N6" s="51"/>
      <c r="O6" s="51"/>
      <c r="P6" s="51"/>
      <c r="Q6" s="51"/>
      <c r="R6" s="51"/>
      <c r="S6" s="51"/>
      <c r="T6" s="51"/>
      <c r="U6" s="51"/>
      <c r="V6" s="51"/>
      <c r="W6" s="51"/>
      <c r="X6" s="52"/>
      <c r="Y6" s="52"/>
      <c r="Z6" s="52"/>
      <c r="AA6" s="52"/>
      <c r="AB6" s="52"/>
      <c r="AC6" s="52"/>
      <c r="AD6" s="52"/>
      <c r="AE6" s="52"/>
      <c r="AF6" s="52"/>
      <c r="AG6" s="52"/>
      <c r="AH6" s="52"/>
      <c r="AI6" s="52"/>
      <c r="AJ6" s="52"/>
      <c r="AK6" s="52"/>
      <c r="AL6" s="52"/>
      <c r="AM6" s="45"/>
      <c r="AN6" s="41"/>
    </row>
    <row r="7" spans="1:40" ht="15" customHeight="1">
      <c r="A7" s="644" t="s">
        <v>83</v>
      </c>
      <c r="B7" s="645" t="s">
        <v>84</v>
      </c>
      <c r="C7" s="646" t="s">
        <v>85</v>
      </c>
      <c r="D7" s="645" t="s">
        <v>86</v>
      </c>
      <c r="E7" s="649" t="s">
        <v>87</v>
      </c>
      <c r="F7" s="650" t="s">
        <v>88</v>
      </c>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1" t="s">
        <v>89</v>
      </c>
      <c r="AL7" s="653" t="s">
        <v>90</v>
      </c>
      <c r="AM7" s="654" t="s">
        <v>91</v>
      </c>
      <c r="AN7" s="654"/>
    </row>
    <row r="8" spans="1:40" ht="15" customHeight="1">
      <c r="A8" s="644"/>
      <c r="B8" s="645"/>
      <c r="C8" s="647"/>
      <c r="D8" s="645"/>
      <c r="E8" s="649"/>
      <c r="F8" s="645" t="s">
        <v>92</v>
      </c>
      <c r="G8" s="645"/>
      <c r="H8" s="645"/>
      <c r="I8" s="645"/>
      <c r="J8" s="645"/>
      <c r="K8" s="645"/>
      <c r="L8" s="645"/>
      <c r="M8" s="645" t="s">
        <v>93</v>
      </c>
      <c r="N8" s="645"/>
      <c r="O8" s="645"/>
      <c r="P8" s="645"/>
      <c r="Q8" s="645"/>
      <c r="R8" s="645"/>
      <c r="S8" s="645"/>
      <c r="T8" s="645" t="s">
        <v>94</v>
      </c>
      <c r="U8" s="645"/>
      <c r="V8" s="645"/>
      <c r="W8" s="645"/>
      <c r="X8" s="645"/>
      <c r="Y8" s="645"/>
      <c r="Z8" s="645"/>
      <c r="AA8" s="645" t="s">
        <v>95</v>
      </c>
      <c r="AB8" s="645"/>
      <c r="AC8" s="645"/>
      <c r="AD8" s="645"/>
      <c r="AE8" s="645"/>
      <c r="AF8" s="645"/>
      <c r="AG8" s="645"/>
      <c r="AH8" s="645" t="s">
        <v>96</v>
      </c>
      <c r="AI8" s="645"/>
      <c r="AJ8" s="645"/>
      <c r="AK8" s="651"/>
      <c r="AL8" s="653"/>
      <c r="AM8" s="654"/>
      <c r="AN8" s="654"/>
    </row>
    <row r="9" spans="1:40" ht="15" customHeight="1">
      <c r="A9" s="644"/>
      <c r="B9" s="645"/>
      <c r="C9" s="647"/>
      <c r="D9" s="645"/>
      <c r="E9" s="649"/>
      <c r="F9" s="53">
        <f>DATE($M$2,$S$2,1)</f>
        <v>45413</v>
      </c>
      <c r="G9" s="53">
        <f>DATE($M$2,$S$2,2)</f>
        <v>45414</v>
      </c>
      <c r="H9" s="53">
        <f>DATE($M$2,$S$2,3)</f>
        <v>45415</v>
      </c>
      <c r="I9" s="53">
        <f>DATE($M$2,$S$2,4)</f>
        <v>45416</v>
      </c>
      <c r="J9" s="53">
        <f>DATE($M$2,$S$2,5)</f>
        <v>45417</v>
      </c>
      <c r="K9" s="53">
        <f>DATE($M$2,$S$2,6)</f>
        <v>45418</v>
      </c>
      <c r="L9" s="53">
        <f>DATE($M$2,$S$2,7)</f>
        <v>45419</v>
      </c>
      <c r="M9" s="53">
        <f>DATE($M$2,$S$2,8)</f>
        <v>45420</v>
      </c>
      <c r="N9" s="53">
        <f>DATE($M$2,$S$2,9)</f>
        <v>45421</v>
      </c>
      <c r="O9" s="53">
        <f>DATE($M$2,$S$2,10)</f>
        <v>45422</v>
      </c>
      <c r="P9" s="53">
        <f>DATE($M$2,$S$2,11)</f>
        <v>45423</v>
      </c>
      <c r="Q9" s="53">
        <f>DATE($M$2,$S$2,12)</f>
        <v>45424</v>
      </c>
      <c r="R9" s="53">
        <f>DATE($M$2,$S$2,13)</f>
        <v>45425</v>
      </c>
      <c r="S9" s="53">
        <f>DATE($M$2,$S$2,14)</f>
        <v>45426</v>
      </c>
      <c r="T9" s="53">
        <f>DATE($M$2,$S$2,15)</f>
        <v>45427</v>
      </c>
      <c r="U9" s="53">
        <f>DATE($M$2,$S$2,16)</f>
        <v>45428</v>
      </c>
      <c r="V9" s="53">
        <f>DATE($M$2,$S$2,17)</f>
        <v>45429</v>
      </c>
      <c r="W9" s="53">
        <f>DATE($M$2,$S$2,18)</f>
        <v>45430</v>
      </c>
      <c r="X9" s="53">
        <f>DATE($M$2,$S$2,19)</f>
        <v>45431</v>
      </c>
      <c r="Y9" s="53">
        <f>DATE($M$2,$S$2,20)</f>
        <v>45432</v>
      </c>
      <c r="Z9" s="53">
        <f>DATE($M$2,$S$2,21)</f>
        <v>45433</v>
      </c>
      <c r="AA9" s="53">
        <f>DATE($M$2,$S$2,22)</f>
        <v>45434</v>
      </c>
      <c r="AB9" s="53">
        <f>DATE($M$2,$S$2,23)</f>
        <v>45435</v>
      </c>
      <c r="AC9" s="53">
        <f>DATE($M$2,$S$2,24)</f>
        <v>45436</v>
      </c>
      <c r="AD9" s="53">
        <f>DATE($M$2,$S$2,25)</f>
        <v>45437</v>
      </c>
      <c r="AE9" s="53">
        <f>DATE($M$2,$S$2,26)</f>
        <v>45438</v>
      </c>
      <c r="AF9" s="53">
        <f>DATE($M$2,$S$2,27)</f>
        <v>45439</v>
      </c>
      <c r="AG9" s="53">
        <f>DATE($M$2,$S$2,28)</f>
        <v>45440</v>
      </c>
      <c r="AH9" s="53">
        <f>IF(DAY(EOMONTH(F9,0))&lt;29,"",DATE($M$2,$S$2,29))</f>
        <v>45441</v>
      </c>
      <c r="AI9" s="53">
        <f>IF(DAY(EOMONTH(F9,0))&lt;30,"",DATE($M$2,$S$2,30))</f>
        <v>45442</v>
      </c>
      <c r="AJ9" s="53">
        <f>IF(DAY(EOMONTH(F9,0))&lt;31,"",DATE($M$2,$S$2,31))</f>
        <v>45443</v>
      </c>
      <c r="AK9" s="651"/>
      <c r="AL9" s="653"/>
      <c r="AM9" s="654"/>
      <c r="AN9" s="654"/>
    </row>
    <row r="10" spans="1:40" ht="15" customHeight="1">
      <c r="A10" s="644"/>
      <c r="B10" s="645"/>
      <c r="C10" s="648"/>
      <c r="D10" s="645"/>
      <c r="E10" s="649"/>
      <c r="F10" s="54">
        <f>DATE($M$2,$S$2,1)</f>
        <v>45413</v>
      </c>
      <c r="G10" s="54">
        <f>DATE($M$2,$S$2,2)</f>
        <v>45414</v>
      </c>
      <c r="H10" s="54">
        <f>DATE($M$2,$S$2,3)</f>
        <v>45415</v>
      </c>
      <c r="I10" s="54">
        <f>DATE($M$2,$S$2,4)</f>
        <v>45416</v>
      </c>
      <c r="J10" s="54">
        <f>DATE($M$2,$S$2,5)</f>
        <v>45417</v>
      </c>
      <c r="K10" s="54">
        <f>DATE($M$2,$S$2,6)</f>
        <v>45418</v>
      </c>
      <c r="L10" s="54">
        <f>DATE($M$2,$S$2,7)</f>
        <v>45419</v>
      </c>
      <c r="M10" s="54">
        <f>DATE($M$2,$S$2,8)</f>
        <v>45420</v>
      </c>
      <c r="N10" s="54">
        <f>DATE($M$2,$S$2,9)</f>
        <v>45421</v>
      </c>
      <c r="O10" s="54">
        <f>DATE($M$2,$S$2,10)</f>
        <v>45422</v>
      </c>
      <c r="P10" s="54">
        <f>DATE($M$2,$S$2,11)</f>
        <v>45423</v>
      </c>
      <c r="Q10" s="54">
        <f>DATE($M$2,$S$2,12)</f>
        <v>45424</v>
      </c>
      <c r="R10" s="54">
        <f>DATE($M$2,$S$2,13)</f>
        <v>45425</v>
      </c>
      <c r="S10" s="54">
        <f>DATE($M$2,$S$2,14)</f>
        <v>45426</v>
      </c>
      <c r="T10" s="54">
        <f>DATE($M$2,$S$2,15)</f>
        <v>45427</v>
      </c>
      <c r="U10" s="54">
        <f>DATE($M$2,$S$2,16)</f>
        <v>45428</v>
      </c>
      <c r="V10" s="54">
        <f>DATE($M$2,$S$2,17)</f>
        <v>45429</v>
      </c>
      <c r="W10" s="54">
        <f>DATE($M$2,$S$2,18)</f>
        <v>45430</v>
      </c>
      <c r="X10" s="54">
        <f>DATE($M$2,$S$2,19)</f>
        <v>45431</v>
      </c>
      <c r="Y10" s="54">
        <f>DATE($M$2,$S$2,20)</f>
        <v>45432</v>
      </c>
      <c r="Z10" s="54">
        <f>DATE($M$2,$S$2,21)</f>
        <v>45433</v>
      </c>
      <c r="AA10" s="54">
        <f>DATE($M$2,$S$2,22)</f>
        <v>45434</v>
      </c>
      <c r="AB10" s="54">
        <f>DATE($M$2,$S$2,23)</f>
        <v>45435</v>
      </c>
      <c r="AC10" s="54">
        <f>DATE($M$2,$S$2,24)</f>
        <v>45436</v>
      </c>
      <c r="AD10" s="54">
        <f>DATE($M$2,$S$2,25)</f>
        <v>45437</v>
      </c>
      <c r="AE10" s="54">
        <f>DATE($M$2,$S$2,26)</f>
        <v>45438</v>
      </c>
      <c r="AF10" s="54">
        <f>DATE($M$2,$S$2,27)</f>
        <v>45439</v>
      </c>
      <c r="AG10" s="54">
        <f>DATE($M$2,$S$2,28)</f>
        <v>45440</v>
      </c>
      <c r="AH10" s="54">
        <f>IF(DAY(EOMONTH(F10,0))&lt;29,"",DATE($M$2,$S$2,29))</f>
        <v>45441</v>
      </c>
      <c r="AI10" s="54">
        <f>IF(DAY(EOMONTH(F10,0))&lt;30,"",DATE($M$2,$S$2,30))</f>
        <v>45442</v>
      </c>
      <c r="AJ10" s="54">
        <f>IF(DAY(EOMONTH(F10,0))&lt;31,"",DATE($M$2,$S$2,31))</f>
        <v>45443</v>
      </c>
      <c r="AK10" s="651"/>
      <c r="AL10" s="653"/>
      <c r="AM10" s="654"/>
      <c r="AN10" s="654"/>
    </row>
    <row r="11" spans="1:40" ht="18" customHeight="1">
      <c r="A11" s="129">
        <v>1</v>
      </c>
      <c r="B11" s="55" t="s">
        <v>152</v>
      </c>
      <c r="C11" s="56" t="s">
        <v>98</v>
      </c>
      <c r="D11" s="57"/>
      <c r="E11" s="58" t="s">
        <v>98</v>
      </c>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f>+SUM(F11:AJ11)</f>
        <v>0</v>
      </c>
      <c r="AL11" s="61">
        <f>IF($AK$3="４週",AK11/4,AK11/(DAY(EOMONTH($F$9,0))/7))</f>
        <v>0</v>
      </c>
      <c r="AM11" s="652"/>
      <c r="AN11" s="652"/>
    </row>
    <row r="12" spans="1:40" ht="18" customHeight="1">
      <c r="A12" s="129">
        <v>2</v>
      </c>
      <c r="B12" s="55" t="s">
        <v>163</v>
      </c>
      <c r="C12" s="56" t="s">
        <v>101</v>
      </c>
      <c r="D12" s="57"/>
      <c r="E12" s="58" t="s">
        <v>99</v>
      </c>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f t="shared" ref="AK12:AK31" si="0">+SUM(F12:AJ12)</f>
        <v>0</v>
      </c>
      <c r="AL12" s="61">
        <f t="shared" ref="AL12:AL30" si="1">IF($AK$3="４週",AK12/4,AK12/(DAY(EOMONTH($F$9,0))/7))</f>
        <v>0</v>
      </c>
      <c r="AM12" s="652"/>
      <c r="AN12" s="652"/>
    </row>
    <row r="13" spans="1:40" ht="16.5" customHeight="1">
      <c r="A13" s="129">
        <v>3</v>
      </c>
      <c r="B13" s="55"/>
      <c r="C13" s="56" t="s">
        <v>100</v>
      </c>
      <c r="D13" s="57"/>
      <c r="E13" s="58" t="s">
        <v>100</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60">
        <f t="shared" si="0"/>
        <v>0</v>
      </c>
      <c r="AL13" s="61">
        <f t="shared" si="1"/>
        <v>0</v>
      </c>
      <c r="AM13" s="652"/>
      <c r="AN13" s="652"/>
    </row>
    <row r="14" spans="1:40" ht="18" customHeight="1">
      <c r="A14" s="129">
        <v>4</v>
      </c>
      <c r="B14" s="55"/>
      <c r="C14" s="56" t="s">
        <v>101</v>
      </c>
      <c r="D14" s="57"/>
      <c r="E14" s="58" t="s">
        <v>101</v>
      </c>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60">
        <f t="shared" si="0"/>
        <v>0</v>
      </c>
      <c r="AL14" s="61">
        <f t="shared" si="1"/>
        <v>0</v>
      </c>
      <c r="AM14" s="652"/>
      <c r="AN14" s="652"/>
    </row>
    <row r="15" spans="1:40" ht="18" customHeight="1">
      <c r="A15" s="129">
        <v>5</v>
      </c>
      <c r="B15" s="55"/>
      <c r="C15" s="56"/>
      <c r="D15" s="57"/>
      <c r="E15" s="58"/>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60">
        <f t="shared" si="0"/>
        <v>0</v>
      </c>
      <c r="AL15" s="61">
        <f t="shared" si="1"/>
        <v>0</v>
      </c>
      <c r="AM15" s="652"/>
      <c r="AN15" s="652"/>
    </row>
    <row r="16" spans="1:40" ht="18" customHeight="1">
      <c r="A16" s="129">
        <v>6</v>
      </c>
      <c r="B16" s="55"/>
      <c r="C16" s="56"/>
      <c r="D16" s="57"/>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60">
        <f t="shared" si="0"/>
        <v>0</v>
      </c>
      <c r="AL16" s="61">
        <f t="shared" si="1"/>
        <v>0</v>
      </c>
      <c r="AM16" s="652"/>
      <c r="AN16" s="652"/>
    </row>
    <row r="17" spans="1:40" ht="18" customHeight="1">
      <c r="A17" s="129">
        <v>7</v>
      </c>
      <c r="B17" s="55"/>
      <c r="C17" s="56"/>
      <c r="D17" s="57"/>
      <c r="E17" s="58"/>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f t="shared" si="0"/>
        <v>0</v>
      </c>
      <c r="AL17" s="61">
        <f t="shared" si="1"/>
        <v>0</v>
      </c>
      <c r="AM17" s="652"/>
      <c r="AN17" s="652"/>
    </row>
    <row r="18" spans="1:40" ht="18" customHeight="1">
      <c r="A18" s="129">
        <v>8</v>
      </c>
      <c r="B18" s="55"/>
      <c r="C18" s="56"/>
      <c r="D18" s="57"/>
      <c r="E18" s="5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60">
        <f t="shared" si="0"/>
        <v>0</v>
      </c>
      <c r="AL18" s="61">
        <f t="shared" si="1"/>
        <v>0</v>
      </c>
      <c r="AM18" s="652"/>
      <c r="AN18" s="652"/>
    </row>
    <row r="19" spans="1:40" ht="18" customHeight="1">
      <c r="A19" s="129">
        <v>9</v>
      </c>
      <c r="B19" s="55"/>
      <c r="C19" s="56"/>
      <c r="D19" s="57"/>
      <c r="E19" s="58"/>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60">
        <f t="shared" si="0"/>
        <v>0</v>
      </c>
      <c r="AL19" s="61">
        <f t="shared" si="1"/>
        <v>0</v>
      </c>
      <c r="AM19" s="652"/>
      <c r="AN19" s="652"/>
    </row>
    <row r="20" spans="1:40" ht="18" customHeight="1">
      <c r="A20" s="129">
        <v>10</v>
      </c>
      <c r="B20" s="55"/>
      <c r="C20" s="56"/>
      <c r="D20" s="57"/>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0">
        <f t="shared" si="0"/>
        <v>0</v>
      </c>
      <c r="AL20" s="61">
        <f t="shared" si="1"/>
        <v>0</v>
      </c>
      <c r="AM20" s="652"/>
      <c r="AN20" s="652"/>
    </row>
    <row r="21" spans="1:40" ht="18" customHeight="1">
      <c r="A21" s="129">
        <v>11</v>
      </c>
      <c r="B21" s="55"/>
      <c r="C21" s="56"/>
      <c r="D21" s="57"/>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60">
        <f t="shared" si="0"/>
        <v>0</v>
      </c>
      <c r="AL21" s="61">
        <f t="shared" si="1"/>
        <v>0</v>
      </c>
      <c r="AM21" s="652"/>
      <c r="AN21" s="652"/>
    </row>
    <row r="22" spans="1:40" ht="18" customHeight="1">
      <c r="A22" s="129">
        <v>12</v>
      </c>
      <c r="B22" s="55"/>
      <c r="C22" s="56"/>
      <c r="D22" s="57"/>
      <c r="E22" s="58"/>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60">
        <f t="shared" si="0"/>
        <v>0</v>
      </c>
      <c r="AL22" s="61">
        <f t="shared" si="1"/>
        <v>0</v>
      </c>
      <c r="AM22" s="652"/>
      <c r="AN22" s="652"/>
    </row>
    <row r="23" spans="1:40" ht="18" customHeight="1">
      <c r="A23" s="129">
        <v>13</v>
      </c>
      <c r="B23" s="55"/>
      <c r="C23" s="56"/>
      <c r="D23" s="57"/>
      <c r="E23" s="58"/>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60">
        <f t="shared" si="0"/>
        <v>0</v>
      </c>
      <c r="AL23" s="61">
        <f t="shared" si="1"/>
        <v>0</v>
      </c>
      <c r="AM23" s="652"/>
      <c r="AN23" s="652"/>
    </row>
    <row r="24" spans="1:40" ht="18" customHeight="1">
      <c r="A24" s="129">
        <v>14</v>
      </c>
      <c r="B24" s="55"/>
      <c r="C24" s="56"/>
      <c r="D24" s="57"/>
      <c r="E24" s="58"/>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f t="shared" si="0"/>
        <v>0</v>
      </c>
      <c r="AL24" s="61">
        <f t="shared" si="1"/>
        <v>0</v>
      </c>
      <c r="AM24" s="652"/>
      <c r="AN24" s="652"/>
    </row>
    <row r="25" spans="1:40" ht="18" customHeight="1">
      <c r="A25" s="129">
        <v>15</v>
      </c>
      <c r="B25" s="55"/>
      <c r="C25" s="56"/>
      <c r="D25" s="57"/>
      <c r="E25" s="58"/>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f t="shared" si="0"/>
        <v>0</v>
      </c>
      <c r="AL25" s="61">
        <f t="shared" si="1"/>
        <v>0</v>
      </c>
      <c r="AM25" s="652"/>
      <c r="AN25" s="652"/>
    </row>
    <row r="26" spans="1:40" ht="18" customHeight="1">
      <c r="A26" s="129">
        <v>16</v>
      </c>
      <c r="B26" s="55"/>
      <c r="C26" s="56"/>
      <c r="D26" s="57"/>
      <c r="E26" s="58"/>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60">
        <f t="shared" si="0"/>
        <v>0</v>
      </c>
      <c r="AL26" s="61">
        <f t="shared" si="1"/>
        <v>0</v>
      </c>
      <c r="AM26" s="652"/>
      <c r="AN26" s="652"/>
    </row>
    <row r="27" spans="1:40" ht="18" customHeight="1">
      <c r="A27" s="129">
        <v>17</v>
      </c>
      <c r="B27" s="55"/>
      <c r="C27" s="56"/>
      <c r="D27" s="57"/>
      <c r="E27" s="5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f t="shared" si="0"/>
        <v>0</v>
      </c>
      <c r="AL27" s="61">
        <f t="shared" si="1"/>
        <v>0</v>
      </c>
      <c r="AM27" s="652"/>
      <c r="AN27" s="652"/>
    </row>
    <row r="28" spans="1:40" ht="18" customHeight="1">
      <c r="A28" s="129">
        <v>18</v>
      </c>
      <c r="B28" s="55"/>
      <c r="C28" s="56"/>
      <c r="D28" s="57"/>
      <c r="E28" s="5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60">
        <f t="shared" si="0"/>
        <v>0</v>
      </c>
      <c r="AL28" s="61">
        <f t="shared" si="1"/>
        <v>0</v>
      </c>
      <c r="AM28" s="652"/>
      <c r="AN28" s="652"/>
    </row>
    <row r="29" spans="1:40" ht="18" customHeight="1">
      <c r="A29" s="129">
        <v>19</v>
      </c>
      <c r="B29" s="55"/>
      <c r="C29" s="56"/>
      <c r="D29" s="57"/>
      <c r="E29" s="5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f t="shared" si="0"/>
        <v>0</v>
      </c>
      <c r="AL29" s="61">
        <f t="shared" si="1"/>
        <v>0</v>
      </c>
      <c r="AM29" s="652"/>
      <c r="AN29" s="652"/>
    </row>
    <row r="30" spans="1:40" ht="18" customHeight="1">
      <c r="A30" s="129">
        <v>20</v>
      </c>
      <c r="B30" s="55"/>
      <c r="C30" s="56"/>
      <c r="D30" s="57"/>
      <c r="E30" s="5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60">
        <f t="shared" si="0"/>
        <v>0</v>
      </c>
      <c r="AL30" s="61">
        <f t="shared" si="1"/>
        <v>0</v>
      </c>
      <c r="AM30" s="652"/>
      <c r="AN30" s="652"/>
    </row>
    <row r="31" spans="1:40" ht="18" customHeight="1">
      <c r="A31" s="649" t="s">
        <v>102</v>
      </c>
      <c r="B31" s="663"/>
      <c r="C31" s="663"/>
      <c r="D31" s="663"/>
      <c r="E31" s="663"/>
      <c r="F31" s="62">
        <f>+SUM(F11:F30)</f>
        <v>0</v>
      </c>
      <c r="G31" s="62">
        <f t="shared" ref="G31:AJ31" si="2">+SUM(G11:G30)</f>
        <v>0</v>
      </c>
      <c r="H31" s="62">
        <f t="shared" si="2"/>
        <v>0</v>
      </c>
      <c r="I31" s="62">
        <f t="shared" si="2"/>
        <v>0</v>
      </c>
      <c r="J31" s="62">
        <f t="shared" si="2"/>
        <v>0</v>
      </c>
      <c r="K31" s="62">
        <f t="shared" si="2"/>
        <v>0</v>
      </c>
      <c r="L31" s="62">
        <f t="shared" si="2"/>
        <v>0</v>
      </c>
      <c r="M31" s="62">
        <f t="shared" si="2"/>
        <v>0</v>
      </c>
      <c r="N31" s="62">
        <f t="shared" si="2"/>
        <v>0</v>
      </c>
      <c r="O31" s="62">
        <f t="shared" si="2"/>
        <v>0</v>
      </c>
      <c r="P31" s="62">
        <f t="shared" si="2"/>
        <v>0</v>
      </c>
      <c r="Q31" s="62">
        <f t="shared" si="2"/>
        <v>0</v>
      </c>
      <c r="R31" s="62">
        <f t="shared" si="2"/>
        <v>0</v>
      </c>
      <c r="S31" s="62">
        <f t="shared" si="2"/>
        <v>0</v>
      </c>
      <c r="T31" s="62">
        <f t="shared" si="2"/>
        <v>0</v>
      </c>
      <c r="U31" s="62">
        <f t="shared" si="2"/>
        <v>0</v>
      </c>
      <c r="V31" s="62">
        <f t="shared" si="2"/>
        <v>0</v>
      </c>
      <c r="W31" s="62">
        <f t="shared" si="2"/>
        <v>0</v>
      </c>
      <c r="X31" s="62">
        <f t="shared" si="2"/>
        <v>0</v>
      </c>
      <c r="Y31" s="62">
        <f t="shared" si="2"/>
        <v>0</v>
      </c>
      <c r="Z31" s="62">
        <f t="shared" si="2"/>
        <v>0</v>
      </c>
      <c r="AA31" s="62">
        <f t="shared" si="2"/>
        <v>0</v>
      </c>
      <c r="AB31" s="62">
        <f t="shared" si="2"/>
        <v>0</v>
      </c>
      <c r="AC31" s="62">
        <f t="shared" si="2"/>
        <v>0</v>
      </c>
      <c r="AD31" s="62">
        <f t="shared" si="2"/>
        <v>0</v>
      </c>
      <c r="AE31" s="62">
        <f t="shared" si="2"/>
        <v>0</v>
      </c>
      <c r="AF31" s="62">
        <f t="shared" si="2"/>
        <v>0</v>
      </c>
      <c r="AG31" s="62">
        <f t="shared" si="2"/>
        <v>0</v>
      </c>
      <c r="AH31" s="62">
        <f t="shared" si="2"/>
        <v>0</v>
      </c>
      <c r="AI31" s="62">
        <f t="shared" si="2"/>
        <v>0</v>
      </c>
      <c r="AJ31" s="62">
        <f t="shared" si="2"/>
        <v>0</v>
      </c>
      <c r="AK31" s="60">
        <f t="shared" si="0"/>
        <v>0</v>
      </c>
      <c r="AL31" s="61">
        <f>IF($AK$3="４週",AK31/4,AK31/(DAY(EOMONTH($F$9,0))/7))</f>
        <v>0</v>
      </c>
      <c r="AM31" s="664"/>
      <c r="AN31" s="664"/>
    </row>
    <row r="32" spans="1:40" ht="18" customHeight="1">
      <c r="A32" s="663" t="s">
        <v>103</v>
      </c>
      <c r="B32" s="663"/>
      <c r="C32" s="663"/>
      <c r="D32" s="663"/>
      <c r="E32" s="665"/>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2"/>
      <c r="AL32" s="64"/>
      <c r="AM32" s="664"/>
      <c r="AN32" s="664"/>
    </row>
    <row r="33" spans="1:43" s="68" customFormat="1" ht="15" customHeight="1">
      <c r="A33" s="65"/>
      <c r="B33" s="65"/>
      <c r="C33" s="65"/>
      <c r="D33" s="65"/>
      <c r="E33" s="65"/>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5"/>
      <c r="AL33" s="65"/>
      <c r="AM33" s="67"/>
    </row>
    <row r="34" spans="1:43" s="68" customFormat="1" ht="15" customHeight="1">
      <c r="A34" s="65"/>
      <c r="B34" s="65"/>
      <c r="C34" s="65"/>
      <c r="D34" s="65"/>
      <c r="E34" s="65"/>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5"/>
      <c r="AL34" s="65"/>
      <c r="AM34" s="67"/>
    </row>
    <row r="35" spans="1:43" s="68" customFormat="1" ht="15" customHeight="1">
      <c r="A35" s="65"/>
      <c r="B35" s="65"/>
      <c r="C35" s="65"/>
      <c r="D35" s="65"/>
      <c r="E35" s="65"/>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5"/>
      <c r="AL35" s="65"/>
      <c r="AM35" s="67"/>
    </row>
    <row r="36" spans="1:43" s="68" customFormat="1" ht="21" customHeight="1">
      <c r="A36" s="160" t="s">
        <v>475</v>
      </c>
      <c r="B36" s="65"/>
      <c r="C36" s="65"/>
      <c r="D36" s="65"/>
      <c r="E36" s="65"/>
      <c r="F36" s="65"/>
      <c r="G36" s="66"/>
      <c r="H36" s="66"/>
      <c r="I36" s="66"/>
      <c r="J36" s="66"/>
      <c r="K36" s="66"/>
      <c r="L36" s="66"/>
      <c r="M36" s="66"/>
      <c r="N36" s="66"/>
      <c r="O36" s="66"/>
      <c r="AM36" s="65"/>
      <c r="AN36" s="67"/>
    </row>
    <row r="37" spans="1:43" s="68" customFormat="1" ht="24.9" customHeight="1">
      <c r="A37" s="666"/>
      <c r="B37" s="666"/>
      <c r="C37" s="666"/>
      <c r="D37" s="162">
        <v>4</v>
      </c>
      <c r="E37" s="162">
        <v>5</v>
      </c>
      <c r="F37" s="667">
        <v>6</v>
      </c>
      <c r="G37" s="667"/>
      <c r="H37" s="667"/>
      <c r="I37" s="667">
        <v>7</v>
      </c>
      <c r="J37" s="667"/>
      <c r="K37" s="667"/>
      <c r="L37" s="667">
        <v>8</v>
      </c>
      <c r="M37" s="667"/>
      <c r="N37" s="667"/>
      <c r="O37" s="667">
        <v>9</v>
      </c>
      <c r="P37" s="667"/>
      <c r="Q37" s="667"/>
      <c r="R37" s="667">
        <v>10</v>
      </c>
      <c r="S37" s="667"/>
      <c r="T37" s="667"/>
      <c r="U37" s="667">
        <v>11</v>
      </c>
      <c r="V37" s="667"/>
      <c r="W37" s="667"/>
      <c r="X37" s="667">
        <v>12</v>
      </c>
      <c r="Y37" s="667"/>
      <c r="Z37" s="667"/>
      <c r="AA37" s="667">
        <v>1</v>
      </c>
      <c r="AB37" s="667"/>
      <c r="AC37" s="667"/>
      <c r="AD37" s="667">
        <v>2</v>
      </c>
      <c r="AE37" s="667"/>
      <c r="AF37" s="667"/>
      <c r="AG37" s="667">
        <v>3</v>
      </c>
      <c r="AH37" s="667"/>
      <c r="AI37" s="667"/>
      <c r="AJ37" s="666" t="s">
        <v>447</v>
      </c>
      <c r="AK37" s="666"/>
      <c r="AL37" s="163" t="s">
        <v>448</v>
      </c>
      <c r="AM37" s="163" t="s">
        <v>449</v>
      </c>
      <c r="AN37" s="72"/>
      <c r="AO37" s="72"/>
      <c r="AP37" s="72"/>
      <c r="AQ37" s="72"/>
    </row>
    <row r="38" spans="1:43" s="68" customFormat="1" ht="18" customHeight="1">
      <c r="A38" s="680" t="s">
        <v>450</v>
      </c>
      <c r="B38" s="680"/>
      <c r="C38" s="680"/>
      <c r="D38" s="164">
        <f>SUM(D39:D43)</f>
        <v>4500</v>
      </c>
      <c r="E38" s="164">
        <f>SUM(E39:E43)</f>
        <v>4215</v>
      </c>
      <c r="F38" s="671">
        <f>SUM(F39:H43)</f>
        <v>4500</v>
      </c>
      <c r="G38" s="671"/>
      <c r="H38" s="671"/>
      <c r="I38" s="671">
        <f>SUM(I39:K43)</f>
        <v>4725</v>
      </c>
      <c r="J38" s="671"/>
      <c r="K38" s="671"/>
      <c r="L38" s="671">
        <f>SUM(L39:N43)</f>
        <v>4725</v>
      </c>
      <c r="M38" s="671"/>
      <c r="N38" s="671"/>
      <c r="O38" s="671">
        <f>SUM(O39:Q43)</f>
        <v>4275</v>
      </c>
      <c r="P38" s="671"/>
      <c r="Q38" s="671"/>
      <c r="R38" s="671">
        <f>SUM(R39:T43)</f>
        <v>4500</v>
      </c>
      <c r="S38" s="671"/>
      <c r="T38" s="671"/>
      <c r="U38" s="671">
        <f>SUM(U39:W43)</f>
        <v>4500</v>
      </c>
      <c r="V38" s="671"/>
      <c r="W38" s="671"/>
      <c r="X38" s="671">
        <f>SUM(X39:Z43)</f>
        <v>4275</v>
      </c>
      <c r="Y38" s="671"/>
      <c r="Z38" s="671"/>
      <c r="AA38" s="671">
        <f>SUM(AA39:AC43)</f>
        <v>4275</v>
      </c>
      <c r="AB38" s="671"/>
      <c r="AC38" s="671"/>
      <c r="AD38" s="671">
        <f>SUM(AD39:AF43)</f>
        <v>4275</v>
      </c>
      <c r="AE38" s="671"/>
      <c r="AF38" s="671"/>
      <c r="AG38" s="671">
        <f>SUM(AG39:AI43)</f>
        <v>2500</v>
      </c>
      <c r="AH38" s="671"/>
      <c r="AI38" s="671"/>
      <c r="AJ38" s="679">
        <f t="shared" ref="AJ38:AJ43" si="3">SUM(D38:AI38)</f>
        <v>51265</v>
      </c>
      <c r="AK38" s="679"/>
      <c r="AL38" s="676">
        <f>ROUNDUP(((AJ38-AJ44-AJ45)+AJ44*0.5+AJ45*0.75)/AJ46,1)</f>
        <v>208.6</v>
      </c>
      <c r="AM38" s="676">
        <f>ROUND((2*AJ39+3*AJ40+4*AJ41+5*AJ42+6*AJ43)/AJ38,1)</f>
        <v>4.3</v>
      </c>
      <c r="AN38" s="72"/>
      <c r="AO38" s="72"/>
      <c r="AP38" s="72"/>
      <c r="AQ38" s="72"/>
    </row>
    <row r="39" spans="1:43" s="68" customFormat="1" ht="18" customHeight="1">
      <c r="A39" s="672" t="s">
        <v>451</v>
      </c>
      <c r="B39" s="673"/>
      <c r="C39" s="674"/>
      <c r="D39" s="59">
        <v>100</v>
      </c>
      <c r="E39" s="59">
        <v>95</v>
      </c>
      <c r="F39" s="675">
        <v>100</v>
      </c>
      <c r="G39" s="675"/>
      <c r="H39" s="675"/>
      <c r="I39" s="675">
        <v>105</v>
      </c>
      <c r="J39" s="675"/>
      <c r="K39" s="675"/>
      <c r="L39" s="675">
        <v>105</v>
      </c>
      <c r="M39" s="675"/>
      <c r="N39" s="675"/>
      <c r="O39" s="675">
        <v>95</v>
      </c>
      <c r="P39" s="675"/>
      <c r="Q39" s="675"/>
      <c r="R39" s="675">
        <v>100</v>
      </c>
      <c r="S39" s="675"/>
      <c r="T39" s="675"/>
      <c r="U39" s="675">
        <v>100</v>
      </c>
      <c r="V39" s="675"/>
      <c r="W39" s="675"/>
      <c r="X39" s="675">
        <v>95</v>
      </c>
      <c r="Y39" s="675"/>
      <c r="Z39" s="675"/>
      <c r="AA39" s="675">
        <v>95</v>
      </c>
      <c r="AB39" s="675"/>
      <c r="AC39" s="675"/>
      <c r="AD39" s="675">
        <v>95</v>
      </c>
      <c r="AE39" s="675"/>
      <c r="AF39" s="675"/>
      <c r="AG39" s="675">
        <v>100</v>
      </c>
      <c r="AH39" s="675"/>
      <c r="AI39" s="675"/>
      <c r="AJ39" s="679">
        <f t="shared" si="3"/>
        <v>1185</v>
      </c>
      <c r="AK39" s="679"/>
      <c r="AL39" s="677"/>
      <c r="AM39" s="677"/>
      <c r="AN39" s="72"/>
      <c r="AO39" s="72"/>
      <c r="AP39" s="72"/>
      <c r="AQ39" s="72"/>
    </row>
    <row r="40" spans="1:43" s="68" customFormat="1" ht="18" customHeight="1">
      <c r="A40" s="672" t="s">
        <v>452</v>
      </c>
      <c r="B40" s="673"/>
      <c r="C40" s="674"/>
      <c r="D40" s="59">
        <v>100</v>
      </c>
      <c r="E40" s="59">
        <v>95</v>
      </c>
      <c r="F40" s="675">
        <v>100</v>
      </c>
      <c r="G40" s="675"/>
      <c r="H40" s="675"/>
      <c r="I40" s="675">
        <v>105</v>
      </c>
      <c r="J40" s="675"/>
      <c r="K40" s="675"/>
      <c r="L40" s="675">
        <v>105</v>
      </c>
      <c r="M40" s="675"/>
      <c r="N40" s="675"/>
      <c r="O40" s="675">
        <v>95</v>
      </c>
      <c r="P40" s="675"/>
      <c r="Q40" s="675"/>
      <c r="R40" s="675">
        <v>100</v>
      </c>
      <c r="S40" s="675"/>
      <c r="T40" s="675"/>
      <c r="U40" s="675">
        <v>100</v>
      </c>
      <c r="V40" s="675"/>
      <c r="W40" s="675"/>
      <c r="X40" s="675">
        <v>95</v>
      </c>
      <c r="Y40" s="675"/>
      <c r="Z40" s="675"/>
      <c r="AA40" s="675">
        <v>95</v>
      </c>
      <c r="AB40" s="675"/>
      <c r="AC40" s="675"/>
      <c r="AD40" s="675">
        <v>95</v>
      </c>
      <c r="AE40" s="675"/>
      <c r="AF40" s="675"/>
      <c r="AG40" s="675">
        <v>100</v>
      </c>
      <c r="AH40" s="675"/>
      <c r="AI40" s="675"/>
      <c r="AJ40" s="679">
        <f t="shared" si="3"/>
        <v>1185</v>
      </c>
      <c r="AK40" s="679"/>
      <c r="AL40" s="677"/>
      <c r="AM40" s="677"/>
      <c r="AN40" s="72"/>
      <c r="AO40" s="72"/>
      <c r="AP40" s="72"/>
      <c r="AQ40" s="72"/>
    </row>
    <row r="41" spans="1:43" s="68" customFormat="1" ht="18" customHeight="1">
      <c r="A41" s="672" t="s">
        <v>453</v>
      </c>
      <c r="B41" s="673"/>
      <c r="C41" s="674"/>
      <c r="D41" s="59">
        <v>2800</v>
      </c>
      <c r="E41" s="59">
        <v>2620</v>
      </c>
      <c r="F41" s="675">
        <v>2800</v>
      </c>
      <c r="G41" s="675"/>
      <c r="H41" s="675"/>
      <c r="I41" s="675">
        <v>2940</v>
      </c>
      <c r="J41" s="675"/>
      <c r="K41" s="675"/>
      <c r="L41" s="675">
        <v>2940</v>
      </c>
      <c r="M41" s="675"/>
      <c r="N41" s="675"/>
      <c r="O41" s="675">
        <v>2660</v>
      </c>
      <c r="P41" s="675"/>
      <c r="Q41" s="675"/>
      <c r="R41" s="675">
        <v>2800</v>
      </c>
      <c r="S41" s="675"/>
      <c r="T41" s="675"/>
      <c r="U41" s="675">
        <v>2800</v>
      </c>
      <c r="V41" s="675"/>
      <c r="W41" s="675"/>
      <c r="X41" s="675">
        <v>2660</v>
      </c>
      <c r="Y41" s="675"/>
      <c r="Z41" s="675"/>
      <c r="AA41" s="675">
        <v>2660</v>
      </c>
      <c r="AB41" s="675"/>
      <c r="AC41" s="675"/>
      <c r="AD41" s="675">
        <v>2660</v>
      </c>
      <c r="AE41" s="675"/>
      <c r="AF41" s="675"/>
      <c r="AG41" s="675">
        <v>800</v>
      </c>
      <c r="AH41" s="675"/>
      <c r="AI41" s="675"/>
      <c r="AJ41" s="679">
        <f t="shared" si="3"/>
        <v>31140</v>
      </c>
      <c r="AK41" s="679"/>
      <c r="AL41" s="677"/>
      <c r="AM41" s="677"/>
      <c r="AN41" s="72"/>
      <c r="AO41" s="72"/>
      <c r="AP41" s="72"/>
      <c r="AQ41" s="72"/>
    </row>
    <row r="42" spans="1:43" s="68" customFormat="1" ht="18" customHeight="1">
      <c r="A42" s="672" t="s">
        <v>454</v>
      </c>
      <c r="B42" s="673"/>
      <c r="C42" s="674"/>
      <c r="D42" s="59">
        <v>1400</v>
      </c>
      <c r="E42" s="59">
        <v>1310</v>
      </c>
      <c r="F42" s="675">
        <v>1400</v>
      </c>
      <c r="G42" s="675"/>
      <c r="H42" s="675"/>
      <c r="I42" s="675">
        <v>1470</v>
      </c>
      <c r="J42" s="675"/>
      <c r="K42" s="675"/>
      <c r="L42" s="675">
        <v>1470</v>
      </c>
      <c r="M42" s="675"/>
      <c r="N42" s="675"/>
      <c r="O42" s="675">
        <v>1330</v>
      </c>
      <c r="P42" s="675"/>
      <c r="Q42" s="675"/>
      <c r="R42" s="675">
        <v>1400</v>
      </c>
      <c r="S42" s="675"/>
      <c r="T42" s="675"/>
      <c r="U42" s="675">
        <v>1400</v>
      </c>
      <c r="V42" s="675"/>
      <c r="W42" s="675"/>
      <c r="X42" s="675">
        <v>1330</v>
      </c>
      <c r="Y42" s="675"/>
      <c r="Z42" s="675"/>
      <c r="AA42" s="675">
        <v>1330</v>
      </c>
      <c r="AB42" s="675"/>
      <c r="AC42" s="675"/>
      <c r="AD42" s="675">
        <v>1330</v>
      </c>
      <c r="AE42" s="675"/>
      <c r="AF42" s="675"/>
      <c r="AG42" s="675">
        <v>1400</v>
      </c>
      <c r="AH42" s="675"/>
      <c r="AI42" s="675"/>
      <c r="AJ42" s="679">
        <f t="shared" si="3"/>
        <v>16570</v>
      </c>
      <c r="AK42" s="679"/>
      <c r="AL42" s="677"/>
      <c r="AM42" s="677"/>
      <c r="AN42" s="72"/>
      <c r="AO42" s="72"/>
      <c r="AP42" s="72"/>
      <c r="AQ42" s="72"/>
    </row>
    <row r="43" spans="1:43" s="68" customFormat="1" ht="18" customHeight="1">
      <c r="A43" s="672" t="s">
        <v>455</v>
      </c>
      <c r="B43" s="673"/>
      <c r="C43" s="674"/>
      <c r="D43" s="59">
        <v>100</v>
      </c>
      <c r="E43" s="59">
        <v>95</v>
      </c>
      <c r="F43" s="675">
        <v>100</v>
      </c>
      <c r="G43" s="675"/>
      <c r="H43" s="675"/>
      <c r="I43" s="675">
        <v>105</v>
      </c>
      <c r="J43" s="675"/>
      <c r="K43" s="675"/>
      <c r="L43" s="675">
        <v>105</v>
      </c>
      <c r="M43" s="675"/>
      <c r="N43" s="675"/>
      <c r="O43" s="675">
        <v>95</v>
      </c>
      <c r="P43" s="675"/>
      <c r="Q43" s="675"/>
      <c r="R43" s="675">
        <v>100</v>
      </c>
      <c r="S43" s="675"/>
      <c r="T43" s="675"/>
      <c r="U43" s="675">
        <v>100</v>
      </c>
      <c r="V43" s="675"/>
      <c r="W43" s="675"/>
      <c r="X43" s="675">
        <v>95</v>
      </c>
      <c r="Y43" s="675"/>
      <c r="Z43" s="675"/>
      <c r="AA43" s="675">
        <v>95</v>
      </c>
      <c r="AB43" s="675"/>
      <c r="AC43" s="675"/>
      <c r="AD43" s="675">
        <v>95</v>
      </c>
      <c r="AE43" s="675"/>
      <c r="AF43" s="675"/>
      <c r="AG43" s="675">
        <v>100</v>
      </c>
      <c r="AH43" s="675"/>
      <c r="AI43" s="675"/>
      <c r="AJ43" s="679">
        <f t="shared" si="3"/>
        <v>1185</v>
      </c>
      <c r="AK43" s="679"/>
      <c r="AL43" s="677"/>
      <c r="AM43" s="677"/>
      <c r="AN43" s="72"/>
      <c r="AO43" s="72"/>
      <c r="AP43" s="72"/>
      <c r="AQ43" s="72"/>
    </row>
    <row r="44" spans="1:43" s="68" customFormat="1" ht="18" customHeight="1">
      <c r="A44" s="165"/>
      <c r="B44" s="166" t="s">
        <v>456</v>
      </c>
      <c r="C44" s="167"/>
      <c r="D44" s="59">
        <v>100</v>
      </c>
      <c r="E44" s="59">
        <v>95</v>
      </c>
      <c r="F44" s="675">
        <v>100</v>
      </c>
      <c r="G44" s="675"/>
      <c r="H44" s="675"/>
      <c r="I44" s="675">
        <v>105</v>
      </c>
      <c r="J44" s="675"/>
      <c r="K44" s="675"/>
      <c r="L44" s="675">
        <v>105</v>
      </c>
      <c r="M44" s="675"/>
      <c r="N44" s="675"/>
      <c r="O44" s="675">
        <v>95</v>
      </c>
      <c r="P44" s="675"/>
      <c r="Q44" s="675"/>
      <c r="R44" s="675">
        <v>100</v>
      </c>
      <c r="S44" s="675"/>
      <c r="T44" s="675"/>
      <c r="U44" s="675">
        <v>100</v>
      </c>
      <c r="V44" s="675"/>
      <c r="W44" s="675"/>
      <c r="X44" s="675">
        <v>95</v>
      </c>
      <c r="Y44" s="675"/>
      <c r="Z44" s="675"/>
      <c r="AA44" s="675">
        <v>95</v>
      </c>
      <c r="AB44" s="675"/>
      <c r="AC44" s="675"/>
      <c r="AD44" s="675">
        <v>95</v>
      </c>
      <c r="AE44" s="675"/>
      <c r="AF44" s="675"/>
      <c r="AG44" s="675">
        <v>2000</v>
      </c>
      <c r="AH44" s="675"/>
      <c r="AI44" s="675"/>
      <c r="AJ44" s="679">
        <f t="shared" ref="AJ44:AJ45" si="4">SUM(D44:AI44)</f>
        <v>3085</v>
      </c>
      <c r="AK44" s="679"/>
      <c r="AL44" s="677"/>
      <c r="AM44" s="677"/>
      <c r="AN44" s="72"/>
      <c r="AO44" s="72"/>
      <c r="AP44" s="72"/>
      <c r="AQ44" s="72"/>
    </row>
    <row r="45" spans="1:43" s="68" customFormat="1" ht="18" customHeight="1">
      <c r="A45" s="165"/>
      <c r="B45" s="681" t="s">
        <v>457</v>
      </c>
      <c r="C45" s="682"/>
      <c r="D45" s="59">
        <v>100</v>
      </c>
      <c r="E45" s="59">
        <v>95</v>
      </c>
      <c r="F45" s="675">
        <v>100</v>
      </c>
      <c r="G45" s="675"/>
      <c r="H45" s="675"/>
      <c r="I45" s="675">
        <v>105</v>
      </c>
      <c r="J45" s="675"/>
      <c r="K45" s="675"/>
      <c r="L45" s="675">
        <v>105</v>
      </c>
      <c r="M45" s="675"/>
      <c r="N45" s="675"/>
      <c r="O45" s="675">
        <v>95</v>
      </c>
      <c r="P45" s="675"/>
      <c r="Q45" s="675"/>
      <c r="R45" s="675">
        <v>100</v>
      </c>
      <c r="S45" s="675"/>
      <c r="T45" s="675"/>
      <c r="U45" s="675">
        <v>100</v>
      </c>
      <c r="V45" s="675"/>
      <c r="W45" s="675"/>
      <c r="X45" s="675">
        <v>95</v>
      </c>
      <c r="Y45" s="675"/>
      <c r="Z45" s="675"/>
      <c r="AA45" s="675">
        <v>95</v>
      </c>
      <c r="AB45" s="675"/>
      <c r="AC45" s="675"/>
      <c r="AD45" s="675">
        <v>95</v>
      </c>
      <c r="AE45" s="675"/>
      <c r="AF45" s="675"/>
      <c r="AG45" s="675">
        <v>100</v>
      </c>
      <c r="AH45" s="675"/>
      <c r="AI45" s="675"/>
      <c r="AJ45" s="679">
        <f t="shared" si="4"/>
        <v>1185</v>
      </c>
      <c r="AK45" s="679"/>
      <c r="AL45" s="677"/>
      <c r="AM45" s="677"/>
      <c r="AN45" s="72"/>
      <c r="AO45" s="72"/>
      <c r="AP45" s="72"/>
      <c r="AQ45" s="72"/>
    </row>
    <row r="46" spans="1:43" s="68" customFormat="1" ht="18" customHeight="1">
      <c r="A46" s="680" t="s">
        <v>458</v>
      </c>
      <c r="B46" s="680"/>
      <c r="C46" s="680"/>
      <c r="D46" s="59">
        <v>20</v>
      </c>
      <c r="E46" s="59">
        <v>19</v>
      </c>
      <c r="F46" s="675">
        <v>20</v>
      </c>
      <c r="G46" s="675"/>
      <c r="H46" s="675"/>
      <c r="I46" s="675">
        <v>21</v>
      </c>
      <c r="J46" s="675"/>
      <c r="K46" s="675"/>
      <c r="L46" s="675">
        <v>21</v>
      </c>
      <c r="M46" s="675"/>
      <c r="N46" s="675"/>
      <c r="O46" s="675">
        <v>19</v>
      </c>
      <c r="P46" s="675"/>
      <c r="Q46" s="675"/>
      <c r="R46" s="675">
        <v>20</v>
      </c>
      <c r="S46" s="675"/>
      <c r="T46" s="675"/>
      <c r="U46" s="675">
        <v>20</v>
      </c>
      <c r="V46" s="675"/>
      <c r="W46" s="675"/>
      <c r="X46" s="675">
        <v>19</v>
      </c>
      <c r="Y46" s="675"/>
      <c r="Z46" s="675"/>
      <c r="AA46" s="675">
        <v>19</v>
      </c>
      <c r="AB46" s="675"/>
      <c r="AC46" s="675"/>
      <c r="AD46" s="675">
        <v>19</v>
      </c>
      <c r="AE46" s="675"/>
      <c r="AF46" s="675"/>
      <c r="AG46" s="675">
        <v>20</v>
      </c>
      <c r="AH46" s="675"/>
      <c r="AI46" s="675"/>
      <c r="AJ46" s="679">
        <f>+SUM(D46:AI46)</f>
        <v>237</v>
      </c>
      <c r="AK46" s="679"/>
      <c r="AL46" s="678"/>
      <c r="AM46" s="678"/>
      <c r="AN46" s="72"/>
      <c r="AO46" s="72"/>
      <c r="AP46" s="72"/>
      <c r="AQ46" s="72"/>
    </row>
    <row r="47" spans="1:43" s="68" customFormat="1" ht="18" customHeight="1">
      <c r="A47" s="69" t="s">
        <v>459</v>
      </c>
      <c r="B47" s="69"/>
      <c r="C47" s="69"/>
      <c r="D47" s="72"/>
      <c r="E47" s="72"/>
      <c r="F47" s="72"/>
      <c r="G47" s="72"/>
      <c r="H47" s="72"/>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70"/>
      <c r="AH47" s="70"/>
      <c r="AI47" s="70"/>
      <c r="AJ47" s="71"/>
      <c r="AK47" s="66"/>
      <c r="AL47" s="65"/>
      <c r="AM47" s="65"/>
      <c r="AN47" s="67"/>
    </row>
    <row r="48" spans="1:43" s="68" customFormat="1" ht="5.0999999999999996" customHeight="1">
      <c r="A48" s="69"/>
      <c r="B48" s="69"/>
      <c r="C48" s="69"/>
      <c r="D48" s="72"/>
      <c r="E48" s="72"/>
      <c r="F48" s="72"/>
      <c r="G48" s="72"/>
      <c r="H48" s="72"/>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70"/>
      <c r="AH48" s="70"/>
      <c r="AI48" s="70"/>
      <c r="AJ48" s="71"/>
      <c r="AK48" s="66"/>
      <c r="AL48" s="65"/>
      <c r="AM48" s="65"/>
      <c r="AN48" s="67"/>
    </row>
    <row r="49" spans="1:40" s="68" customFormat="1" ht="18" customHeight="1">
      <c r="A49" s="160" t="s">
        <v>460</v>
      </c>
      <c r="B49" s="66"/>
      <c r="D49" s="66"/>
      <c r="E49" s="66"/>
      <c r="F49" s="66"/>
      <c r="G49" s="66"/>
      <c r="H49" s="66"/>
      <c r="I49" s="66"/>
      <c r="J49" s="66"/>
      <c r="K49" s="66"/>
      <c r="L49" s="66"/>
      <c r="M49" s="66"/>
      <c r="N49" s="66"/>
      <c r="O49" s="66"/>
      <c r="P49" s="66"/>
      <c r="Q49" s="66"/>
      <c r="R49" s="66"/>
      <c r="S49" s="66"/>
      <c r="T49" s="66"/>
      <c r="U49" s="66"/>
      <c r="V49" s="66"/>
      <c r="W49" s="65"/>
      <c r="X49" s="66"/>
      <c r="Y49" s="66"/>
      <c r="Z49" s="66"/>
      <c r="AA49" s="66"/>
      <c r="AB49" s="66"/>
      <c r="AC49" s="66"/>
      <c r="AD49" s="66"/>
      <c r="AE49" s="66"/>
      <c r="AF49" s="66"/>
      <c r="AG49" s="70"/>
      <c r="AH49" s="70"/>
      <c r="AI49" s="70"/>
      <c r="AJ49" s="71"/>
      <c r="AK49" s="66"/>
      <c r="AL49" s="65"/>
      <c r="AM49" s="65"/>
      <c r="AN49" s="67"/>
    </row>
    <row r="50" spans="1:40" s="68" customFormat="1" ht="45" customHeight="1">
      <c r="A50" s="666" t="s">
        <v>461</v>
      </c>
      <c r="B50" s="666"/>
      <c r="C50" s="666" t="s">
        <v>97</v>
      </c>
      <c r="D50" s="666"/>
      <c r="E50" s="668" t="s">
        <v>476</v>
      </c>
      <c r="F50" s="668"/>
      <c r="G50" s="668"/>
      <c r="H50" s="668"/>
      <c r="I50" s="72"/>
      <c r="J50" s="72"/>
      <c r="K50" s="72"/>
      <c r="L50" s="72"/>
      <c r="M50" s="72"/>
      <c r="N50" s="72"/>
      <c r="O50" s="72"/>
      <c r="P50" s="72"/>
      <c r="Q50" s="72"/>
      <c r="R50" s="72"/>
      <c r="S50" s="72"/>
      <c r="T50" s="72"/>
      <c r="U50" s="72"/>
      <c r="W50" s="65"/>
      <c r="X50" s="66"/>
      <c r="Y50" s="66"/>
      <c r="Z50" s="66"/>
      <c r="AA50" s="66"/>
      <c r="AB50" s="66"/>
      <c r="AC50" s="66"/>
      <c r="AD50" s="66"/>
      <c r="AE50" s="66"/>
      <c r="AF50" s="66"/>
      <c r="AG50" s="70"/>
      <c r="AH50" s="70"/>
      <c r="AI50" s="70"/>
      <c r="AJ50" s="71"/>
      <c r="AK50" s="66"/>
      <c r="AL50" s="65"/>
      <c r="AM50" s="65"/>
      <c r="AN50" s="67"/>
    </row>
    <row r="51" spans="1:40" s="68" customFormat="1" ht="18" customHeight="1">
      <c r="A51" s="668" t="s">
        <v>468</v>
      </c>
      <c r="B51" s="668"/>
      <c r="C51" s="671">
        <f>ROUNDDOWN(IF(AL38&lt;=60,1,1+ROUNDUP((AL38-60)/40,0)),1)</f>
        <v>5</v>
      </c>
      <c r="D51" s="671"/>
      <c r="E51" s="671">
        <f>ROUNDDOWN(IF(AM38&lt;4,AL38/6,IF(AM38&lt;5,AL38/5,AL38/3)),1)</f>
        <v>41.7</v>
      </c>
      <c r="F51" s="671"/>
      <c r="G51" s="671"/>
      <c r="H51" s="671"/>
      <c r="I51" s="72"/>
      <c r="J51" s="72"/>
      <c r="K51" s="72"/>
      <c r="L51" s="72"/>
      <c r="M51" s="72"/>
      <c r="N51" s="72"/>
      <c r="O51" s="72"/>
      <c r="P51" s="72"/>
      <c r="Q51" s="72"/>
      <c r="R51" s="72"/>
      <c r="S51" s="72"/>
      <c r="T51" s="72"/>
      <c r="U51" s="72"/>
      <c r="W51" s="65"/>
      <c r="X51" s="66"/>
      <c r="Y51" s="66"/>
      <c r="Z51" s="66"/>
      <c r="AA51" s="66"/>
      <c r="AB51" s="66"/>
      <c r="AC51" s="66"/>
      <c r="AD51" s="66"/>
      <c r="AE51" s="66"/>
      <c r="AF51" s="66"/>
      <c r="AG51" s="70"/>
      <c r="AH51" s="70"/>
      <c r="AI51" s="70"/>
      <c r="AJ51" s="71"/>
      <c r="AK51" s="66"/>
      <c r="AL51" s="65"/>
      <c r="AM51" s="65"/>
      <c r="AN51" s="67"/>
    </row>
    <row r="52" spans="1:40" ht="21" customHeight="1">
      <c r="A52" s="73" t="s">
        <v>104</v>
      </c>
      <c r="B52" s="44"/>
      <c r="C52" s="52"/>
      <c r="D52" s="52"/>
      <c r="E52" s="52"/>
      <c r="F52" s="52"/>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52"/>
      <c r="AM52" s="52"/>
      <c r="AN52" s="45"/>
    </row>
    <row r="53" spans="1:40" ht="24.9" customHeight="1">
      <c r="A53" s="45"/>
      <c r="B53" s="51"/>
      <c r="C53" s="686" t="str">
        <f>IF(VLOOKUP($AK$1,[5]選択肢!$A$1:$J$31,C58,FALSE)=0,"-",VLOOKUP($AK$1,[5]選択肢!$A$1:$J$31,C58,FALSE))</f>
        <v>管理者</v>
      </c>
      <c r="D53" s="687"/>
      <c r="E53" s="688" t="str">
        <f>IF(VLOOKUP($AK$1,[5]選択肢!$A$1:$J$31,E58,FALSE)=0,"-",VLOOKUP($AK$1,[5]選択肢!$A$1:$J$31,E58,FALSE))</f>
        <v>サービス管理責任者</v>
      </c>
      <c r="F53" s="688"/>
      <c r="G53" s="688"/>
      <c r="H53" s="688"/>
      <c r="I53" s="686" t="str">
        <f>IF(VLOOKUP($AK$1,[5]選択肢!$A$1:$J$31,I58,FALSE)=0,"-",VLOOKUP($AK$1,[5]選択肢!$A$1:$J$31,I58,FALSE))</f>
        <v>医師</v>
      </c>
      <c r="J53" s="687"/>
      <c r="K53" s="687"/>
      <c r="L53" s="687"/>
      <c r="M53" s="687"/>
      <c r="N53" s="689"/>
      <c r="O53" s="686" t="str">
        <f>IF(VLOOKUP($AK$1,[5]選択肢!$A$1:$J$31,O58,FALSE)=0,"-",VLOOKUP($AK$1,[5]選択肢!$A$1:$J$31,O58,FALSE))</f>
        <v>看護職員</v>
      </c>
      <c r="P53" s="687"/>
      <c r="Q53" s="687"/>
      <c r="R53" s="687"/>
      <c r="S53" s="687"/>
      <c r="T53" s="689"/>
      <c r="U53" s="686" t="str">
        <f>IF(VLOOKUP($AK$1,[5]選択肢!$A$1:$J$31,U58,FALSE)=0,"-",VLOOKUP($AK$1,[5]選択肢!$A$1:$J$31,U58,FALSE))</f>
        <v>理学療法士</v>
      </c>
      <c r="V53" s="687"/>
      <c r="W53" s="687"/>
      <c r="X53" s="687"/>
      <c r="Y53" s="687"/>
      <c r="Z53" s="689"/>
      <c r="AA53" s="686" t="str">
        <f>IF(VLOOKUP($AK$1,[5]選択肢!$A$1:$J$31,AA58,FALSE)=0,"-",VLOOKUP($AK$1,[5]選択肢!$A$1:$J$31,AA58,FALSE))</f>
        <v>作業療法士</v>
      </c>
      <c r="AB53" s="687"/>
      <c r="AC53" s="687"/>
      <c r="AD53" s="687"/>
      <c r="AE53" s="687"/>
      <c r="AF53" s="689"/>
      <c r="AG53" s="688" t="str">
        <f>IF(VLOOKUP($AK$1,[5]選択肢!$A$1:$J$31,AG58,FALSE)=0,"-",VLOOKUP($AK$1,[5]選択肢!$A$1:$J$31,AG58,FALSE))</f>
        <v>言語聴覚士</v>
      </c>
      <c r="AH53" s="688"/>
      <c r="AI53" s="688"/>
      <c r="AJ53" s="688"/>
      <c r="AK53" s="688"/>
      <c r="AL53" s="688" t="str">
        <f>IF(VLOOKUP($AK$1,[5]選択肢!$A$1:$J$31,AL58,FALSE)=0,"-",VLOOKUP($AK$1,[5]選択肢!$A$1:$J$31,AL58,FALSE))</f>
        <v>生活支援員</v>
      </c>
      <c r="AM53" s="688"/>
      <c r="AN53" s="45"/>
    </row>
    <row r="54" spans="1:40" ht="18" customHeight="1">
      <c r="A54" s="45"/>
      <c r="B54" s="51"/>
      <c r="C54" s="126" t="s">
        <v>105</v>
      </c>
      <c r="D54" s="126" t="s">
        <v>106</v>
      </c>
      <c r="E54" s="127" t="s">
        <v>105</v>
      </c>
      <c r="F54" s="690" t="s">
        <v>106</v>
      </c>
      <c r="G54" s="690"/>
      <c r="H54" s="690"/>
      <c r="I54" s="691" t="s">
        <v>105</v>
      </c>
      <c r="J54" s="692"/>
      <c r="K54" s="693"/>
      <c r="L54" s="691" t="s">
        <v>106</v>
      </c>
      <c r="M54" s="692"/>
      <c r="N54" s="693"/>
      <c r="O54" s="691" t="s">
        <v>105</v>
      </c>
      <c r="P54" s="692"/>
      <c r="Q54" s="693"/>
      <c r="R54" s="691" t="s">
        <v>106</v>
      </c>
      <c r="S54" s="692"/>
      <c r="T54" s="693"/>
      <c r="U54" s="691" t="s">
        <v>105</v>
      </c>
      <c r="V54" s="692"/>
      <c r="W54" s="693"/>
      <c r="X54" s="691" t="s">
        <v>106</v>
      </c>
      <c r="Y54" s="692"/>
      <c r="Z54" s="693"/>
      <c r="AA54" s="691" t="s">
        <v>105</v>
      </c>
      <c r="AB54" s="692"/>
      <c r="AC54" s="693"/>
      <c r="AD54" s="691" t="s">
        <v>106</v>
      </c>
      <c r="AE54" s="692"/>
      <c r="AF54" s="693"/>
      <c r="AG54" s="691" t="s">
        <v>105</v>
      </c>
      <c r="AH54" s="692"/>
      <c r="AI54" s="693"/>
      <c r="AJ54" s="691" t="s">
        <v>106</v>
      </c>
      <c r="AK54" s="693"/>
      <c r="AL54" s="127" t="s">
        <v>107</v>
      </c>
      <c r="AM54" s="127" t="s">
        <v>108</v>
      </c>
      <c r="AN54" s="45"/>
    </row>
    <row r="55" spans="1:40" ht="18" customHeight="1">
      <c r="A55" s="45"/>
      <c r="B55" s="125" t="s">
        <v>109</v>
      </c>
      <c r="C55" s="127">
        <f>COUNTIFS($B$11:$B$30,C$53,$C$11:$C$30,"A",$E$11:$E$30,"*")</f>
        <v>1</v>
      </c>
      <c r="D55" s="127">
        <f>COUNTIFS($B$11:$B$30,C$53,$C$11:$C$30,"B",$E$11:$E$30,"*")</f>
        <v>0</v>
      </c>
      <c r="E55" s="127">
        <f>COUNTIFS($B$11:$B$30,E$53,$C$11:$C$30,"A",$E$11:$E$30,"*")</f>
        <v>0</v>
      </c>
      <c r="F55" s="691">
        <f>COUNTIFS($B$11:$B$30,E$53,$C$11:$C$30,"B",$E$11:$E$30,"*")</f>
        <v>0</v>
      </c>
      <c r="G55" s="692"/>
      <c r="H55" s="693"/>
      <c r="I55" s="691">
        <f>COUNTIFS($B$11:$B$30,I$53,$C$11:$C$30,"A",$E$11:$E$30,"*")</f>
        <v>0</v>
      </c>
      <c r="J55" s="692"/>
      <c r="K55" s="693"/>
      <c r="L55" s="691">
        <f>COUNTIFS($B$11:$B$30,I$53,$C$11:$C$30,"B",$E$11:$E$30,"*")</f>
        <v>0</v>
      </c>
      <c r="M55" s="692"/>
      <c r="N55" s="693"/>
      <c r="O55" s="691">
        <f>COUNTIFS($B$11:$B$30,O$53,$C$11:$C$30,"A",$E$11:$E$30,"*")</f>
        <v>0</v>
      </c>
      <c r="P55" s="692"/>
      <c r="Q55" s="693"/>
      <c r="R55" s="691">
        <f>COUNTIFS($B$11:$B$30,O$53,$C$11:$C$30,"B",$E$11:$E$30,"*")</f>
        <v>0</v>
      </c>
      <c r="S55" s="692"/>
      <c r="T55" s="693"/>
      <c r="U55" s="691">
        <f>COUNTIFS($B$11:$B$30,U$53,$C$11:$C$30,"A",$E$11:$E$30,"*")</f>
        <v>0</v>
      </c>
      <c r="V55" s="692"/>
      <c r="W55" s="693"/>
      <c r="X55" s="691">
        <f>COUNTIFS($B$11:$B$30,U$53,$C$11:$C$30,"B",$E$11:$E$30,"*")</f>
        <v>0</v>
      </c>
      <c r="Y55" s="692"/>
      <c r="Z55" s="693"/>
      <c r="AA55" s="691">
        <f>COUNTIFS($B$11:$B$30,AA$53,$C$11:$C$30,"A",$E$11:$E$30,"*")</f>
        <v>0</v>
      </c>
      <c r="AB55" s="692"/>
      <c r="AC55" s="693"/>
      <c r="AD55" s="691">
        <f>COUNTIFS($B$11:$B$30,AA$53,$C$11:$C$30,"B",$E$11:$E$30,"*")</f>
        <v>0</v>
      </c>
      <c r="AE55" s="692"/>
      <c r="AF55" s="693"/>
      <c r="AG55" s="691">
        <f>COUNTIFS($B$11:$B$30,AG$53,$C$11:$C$30,"A",$E$11:$E$30,"*")</f>
        <v>0</v>
      </c>
      <c r="AH55" s="692"/>
      <c r="AI55" s="693"/>
      <c r="AJ55" s="691">
        <f>COUNTIFS($B$11:$B$30,AG$53,$C$11:$C$30,"B",$E$11:$E$30,"*")</f>
        <v>0</v>
      </c>
      <c r="AK55" s="693"/>
      <c r="AL55" s="127">
        <f>COUNTIFS($B$11:$B$30,AL$53,$C$11:$C$30,"A",$E$11:$E$30,"*")</f>
        <v>0</v>
      </c>
      <c r="AM55" s="127">
        <f>COUNTIFS($B$11:$B$30,AL$53,$C$11:$C$30,"B",$E$11:$E$30,"*")</f>
        <v>0</v>
      </c>
      <c r="AN55" s="45"/>
    </row>
    <row r="56" spans="1:40" ht="18" customHeight="1">
      <c r="A56" s="45"/>
      <c r="B56" s="128" t="s">
        <v>110</v>
      </c>
      <c r="C56" s="127">
        <f>COUNTIFS($B$11:$B$30,C$53,$C$11:$C$30,"C",$E$11:$E$30,"*")</f>
        <v>0</v>
      </c>
      <c r="D56" s="127">
        <f>COUNTIFS($B$11:$B$30,C$53,$C$11:$C$30,"D",$E$11:$E$30,"*")</f>
        <v>0</v>
      </c>
      <c r="E56" s="127">
        <f>COUNTIFS($B$11:$B$30,E$53,$C$11:$C$30,"C",$E$11:$E$30,"*")</f>
        <v>0</v>
      </c>
      <c r="F56" s="691">
        <f>COUNTIFS($B$11:$B$30,E$53,$C$11:$C$30,"D",$E$11:$E$30,"*")</f>
        <v>0</v>
      </c>
      <c r="G56" s="692"/>
      <c r="H56" s="693"/>
      <c r="I56" s="691">
        <f>COUNTIFS($B$11:$B$30,I$53,$C$11:$C$30,"C",$E$11:$E$30,"*")</f>
        <v>0</v>
      </c>
      <c r="J56" s="692"/>
      <c r="K56" s="693"/>
      <c r="L56" s="691">
        <f>COUNTIFS($B$11:$B$30,I$53,$C$11:$C$30,"D",$E$11:$E$30,"*")</f>
        <v>0</v>
      </c>
      <c r="M56" s="692"/>
      <c r="N56" s="693"/>
      <c r="O56" s="691">
        <f>COUNTIFS($B$11:$B$30,O$53,$C$11:$C$30,"C",$E$11:$E$30,"*")</f>
        <v>0</v>
      </c>
      <c r="P56" s="692"/>
      <c r="Q56" s="693"/>
      <c r="R56" s="691">
        <f>COUNTIFS($B$11:$B$30,O$53,$C$11:$C$30,"D",$E$11:$E$30,"*")</f>
        <v>0</v>
      </c>
      <c r="S56" s="692"/>
      <c r="T56" s="693"/>
      <c r="U56" s="691">
        <f>COUNTIFS($B$11:$B$30,U$53,$C$11:$C$30,"C",$E$11:$E$30,"*")</f>
        <v>0</v>
      </c>
      <c r="V56" s="692"/>
      <c r="W56" s="693"/>
      <c r="X56" s="691">
        <f>COUNTIFS($B$11:$B$30,U$53,$C$11:$C$30,"D",$E$11:$E$30,"*")</f>
        <v>1</v>
      </c>
      <c r="Y56" s="692"/>
      <c r="Z56" s="693"/>
      <c r="AA56" s="691">
        <f>COUNTIFS($B$11:$B$30,AA$53,$C$11:$C$30,"C",$E$11:$E$30,"*")</f>
        <v>0</v>
      </c>
      <c r="AB56" s="692"/>
      <c r="AC56" s="693"/>
      <c r="AD56" s="691">
        <f>COUNTIFS($B$11:$B$30,AA$53,$C$11:$C$30,"D",$E$11:$E$30,"*")</f>
        <v>0</v>
      </c>
      <c r="AE56" s="692"/>
      <c r="AF56" s="693"/>
      <c r="AG56" s="691">
        <f>COUNTIFS($B$11:$B$30,AG$53,$C$11:$C$30,"C",$E$11:$E$30,"*")</f>
        <v>0</v>
      </c>
      <c r="AH56" s="692"/>
      <c r="AI56" s="693"/>
      <c r="AJ56" s="691">
        <f>COUNTIFS($B$11:$B$30,AG$53,$C$11:$C$30,"D",$E$11:$E$30,"*")</f>
        <v>0</v>
      </c>
      <c r="AK56" s="693"/>
      <c r="AL56" s="127">
        <f>COUNTIFS($B$11:$B$30,AL$53,$C$11:$C$30,"C",$E$11:$E$30,"*")</f>
        <v>0</v>
      </c>
      <c r="AM56" s="127">
        <f>COUNTIFS($B$11:$B$30,AL$53,$C$11:$C$30,"D",$E$11:$E$30,"*")</f>
        <v>0</v>
      </c>
      <c r="AN56" s="45"/>
    </row>
    <row r="57" spans="1:40" ht="24.9" customHeight="1">
      <c r="A57" s="45"/>
      <c r="B57" s="128" t="s">
        <v>111</v>
      </c>
      <c r="C57" s="686">
        <f>IF($AK$3="４週",SUMIFS($AK$11:$AK$30,$B$11:$B$30,C53)/4/$AH$5,IF($AK$3="歴月",SUMIFS($AK$11:$AK$30,$B$11:$B$30,C53)/$AL$5,"記載する期間を選択してください"))</f>
        <v>0</v>
      </c>
      <c r="D57" s="689"/>
      <c r="E57" s="686">
        <f>IF($AK$3="４週",SUMIFS($AK$11:$AK$30,$B$11:$B$30,E53)/4/$AH$5,IF($AK$3="歴月",SUMIFS($AK$11:$AK$30,$B$11:$B$30,E53)/$AL$5,"記載する期間を選択してください"))</f>
        <v>0</v>
      </c>
      <c r="F57" s="687"/>
      <c r="G57" s="687"/>
      <c r="H57" s="689"/>
      <c r="I57" s="686">
        <f>IF($AK$3="４週",SUMIFS($AK$11:$AK$30,$B$11:$B$30,I53)/4/$AH$5,IF($AK$3="歴月",SUMIFS($AK$11:$AK$30,$B$11:$B$30,I53)/$AL$5,"記載する期間を選択してください"))</f>
        <v>0</v>
      </c>
      <c r="J57" s="687"/>
      <c r="K57" s="687"/>
      <c r="L57" s="687"/>
      <c r="M57" s="687"/>
      <c r="N57" s="689"/>
      <c r="O57" s="686">
        <f>IF($AK$3="４週",SUMIFS($AK$11:$AK$30,$B$11:$B$30,O53)/4/$AH$5,IF($AK$3="歴月",SUMIFS($AK$11:$AK$30,$B$11:$B$30,O53)/$AL$5,"記載する期間を選択してください"))</f>
        <v>0</v>
      </c>
      <c r="P57" s="687"/>
      <c r="Q57" s="687"/>
      <c r="R57" s="687"/>
      <c r="S57" s="687"/>
      <c r="T57" s="689"/>
      <c r="U57" s="686">
        <f>IF($AK$3="４週",SUMIFS($AK$11:$AK$30,$B$11:$B$30,U53)/4/$AH$5,IF($AK$3="歴月",SUMIFS($AK$11:$AK$30,$B$11:$B$30,U53)/$AL$5,"記載する期間を選択してください"))</f>
        <v>0</v>
      </c>
      <c r="V57" s="687"/>
      <c r="W57" s="687"/>
      <c r="X57" s="687"/>
      <c r="Y57" s="687"/>
      <c r="Z57" s="689"/>
      <c r="AA57" s="686">
        <f>IF($AK$3="４週",SUMIFS($AK$11:$AK$30,$B$11:$B$30,AA53)/4/$AH$5,IF($AK$3="歴月",SUMIFS($AK$11:$AK$30,$B$11:$B$30,AA53)/$AL$5,"記載する期間を選択してください"))</f>
        <v>0</v>
      </c>
      <c r="AB57" s="687"/>
      <c r="AC57" s="687"/>
      <c r="AD57" s="687"/>
      <c r="AE57" s="687"/>
      <c r="AF57" s="689"/>
      <c r="AG57" s="686">
        <f>IF($AK$3="４週",SUMIFS($AK$11:$AK$30,$B$11:$B$30,AG53)/4/$AH$5,IF($AK$3="歴月",SUMIFS($AK$11:$AK$30,$B$11:$B$30,AG53)/$AL$5,"記載する期間を選択してください"))</f>
        <v>0</v>
      </c>
      <c r="AH57" s="687"/>
      <c r="AI57" s="687"/>
      <c r="AJ57" s="687"/>
      <c r="AK57" s="689"/>
      <c r="AL57" s="686">
        <f>IF($AK$3="４週",SUMIFS($AK$11:$AK$30,$B$11:$B$30,AL53)/4/$AH$5,IF($AK$3="歴月",SUMIFS($AK$11:$AK$30,$B$11:$B$30,AL53)/$AL$5,"記載する期間を選択してください"))</f>
        <v>0</v>
      </c>
      <c r="AM57" s="689"/>
      <c r="AN57" s="45"/>
    </row>
    <row r="58" spans="1:40" ht="5.0999999999999996" customHeight="1">
      <c r="A58" s="45"/>
      <c r="B58" s="44"/>
      <c r="C58" s="75">
        <v>2</v>
      </c>
      <c r="D58" s="75"/>
      <c r="E58" s="75">
        <v>3</v>
      </c>
      <c r="F58" s="75"/>
      <c r="G58" s="75"/>
      <c r="H58" s="75"/>
      <c r="I58" s="75">
        <v>4</v>
      </c>
      <c r="J58" s="75"/>
      <c r="K58" s="75"/>
      <c r="L58" s="75"/>
      <c r="M58" s="75"/>
      <c r="N58" s="75"/>
      <c r="O58" s="75">
        <v>5</v>
      </c>
      <c r="P58" s="75"/>
      <c r="Q58" s="75"/>
      <c r="R58" s="75"/>
      <c r="S58" s="75"/>
      <c r="T58" s="75"/>
      <c r="U58" s="75">
        <v>6</v>
      </c>
      <c r="V58" s="75"/>
      <c r="W58" s="75"/>
      <c r="X58" s="75"/>
      <c r="Y58" s="75"/>
      <c r="Z58" s="75"/>
      <c r="AA58" s="75">
        <v>7</v>
      </c>
      <c r="AB58" s="75"/>
      <c r="AC58" s="75"/>
      <c r="AD58" s="75"/>
      <c r="AE58" s="75"/>
      <c r="AF58" s="75"/>
      <c r="AG58" s="75">
        <v>8</v>
      </c>
      <c r="AH58" s="75"/>
      <c r="AI58" s="75"/>
      <c r="AJ58" s="75"/>
      <c r="AK58" s="75"/>
      <c r="AL58" s="75">
        <v>9</v>
      </c>
      <c r="AM58" s="76"/>
      <c r="AN58" s="45"/>
    </row>
    <row r="59" spans="1:40" ht="15" customHeight="1">
      <c r="A59" s="77" t="s">
        <v>112</v>
      </c>
      <c r="B59" s="78"/>
      <c r="C59" s="79"/>
      <c r="D59" s="79"/>
      <c r="E59" s="79"/>
      <c r="F59" s="80"/>
      <c r="G59" s="79"/>
      <c r="H59" s="75"/>
      <c r="I59" s="75"/>
      <c r="J59" s="75"/>
      <c r="K59" s="75"/>
      <c r="L59" s="75"/>
      <c r="M59" s="75"/>
      <c r="N59" s="75"/>
      <c r="O59" s="75"/>
      <c r="P59" s="75"/>
      <c r="Q59" s="75"/>
      <c r="R59" s="75">
        <v>6</v>
      </c>
      <c r="S59" s="75"/>
      <c r="T59" s="75"/>
      <c r="U59" s="75"/>
      <c r="V59" s="75"/>
      <c r="W59" s="75"/>
      <c r="X59" s="75">
        <v>7</v>
      </c>
      <c r="Y59" s="75"/>
      <c r="Z59" s="75"/>
      <c r="AA59" s="75"/>
      <c r="AB59" s="75"/>
      <c r="AC59" s="75"/>
      <c r="AD59" s="75">
        <v>8</v>
      </c>
      <c r="AE59" s="75"/>
      <c r="AF59" s="75"/>
      <c r="AG59" s="81"/>
      <c r="AH59" s="81"/>
      <c r="AI59" s="81"/>
      <c r="AJ59" s="81">
        <v>9</v>
      </c>
      <c r="AK59" s="82"/>
      <c r="AL59" s="82"/>
      <c r="AM59" s="45"/>
    </row>
    <row r="60" spans="1:40" s="84" customFormat="1" ht="15" customHeight="1">
      <c r="A60" s="77" t="s">
        <v>113</v>
      </c>
      <c r="B60" s="83"/>
      <c r="C60" s="83"/>
      <c r="D60" s="83"/>
      <c r="E60" s="83"/>
      <c r="F60" s="83"/>
      <c r="G60" s="83"/>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row>
    <row r="61" spans="1:40" s="84" customFormat="1" ht="15" customHeight="1">
      <c r="A61" s="77" t="s">
        <v>114</v>
      </c>
      <c r="B61" s="83"/>
      <c r="C61" s="83"/>
      <c r="D61" s="83"/>
      <c r="E61" s="83"/>
      <c r="F61" s="83"/>
      <c r="G61" s="83"/>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row>
    <row r="62" spans="1:40" s="84" customFormat="1" ht="15" customHeight="1">
      <c r="A62" s="77" t="s">
        <v>115</v>
      </c>
      <c r="B62" s="83"/>
      <c r="C62" s="83"/>
      <c r="D62" s="83"/>
      <c r="E62" s="83"/>
      <c r="F62" s="83"/>
      <c r="G62" s="83"/>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row>
    <row r="63" spans="1:40" s="84" customFormat="1" ht="15" customHeight="1">
      <c r="A63" s="77" t="s">
        <v>116</v>
      </c>
      <c r="B63" s="83"/>
      <c r="C63" s="83"/>
      <c r="D63" s="83"/>
      <c r="E63" s="83"/>
      <c r="F63" s="83"/>
      <c r="G63" s="83"/>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row>
    <row r="64" spans="1:40" ht="15" customHeight="1">
      <c r="A64" s="84" t="s">
        <v>117</v>
      </c>
      <c r="B64" s="85"/>
      <c r="C64" s="84"/>
      <c r="D64" s="84"/>
      <c r="E64" s="84"/>
      <c r="F64" s="84"/>
      <c r="G64" s="84"/>
    </row>
    <row r="65" spans="1:7" ht="15" customHeight="1">
      <c r="A65" s="84" t="s">
        <v>118</v>
      </c>
      <c r="B65" s="85"/>
      <c r="C65" s="84"/>
      <c r="D65" s="84"/>
      <c r="E65" s="84"/>
      <c r="F65" s="84"/>
      <c r="G65" s="84"/>
    </row>
    <row r="66" spans="1:7" ht="15" customHeight="1">
      <c r="A66" s="84"/>
      <c r="B66" s="125" t="s">
        <v>119</v>
      </c>
      <c r="C66" s="645" t="s">
        <v>120</v>
      </c>
      <c r="D66" s="645"/>
      <c r="E66" s="645"/>
      <c r="F66" s="84"/>
      <c r="G66" s="84"/>
    </row>
    <row r="67" spans="1:7" ht="15" customHeight="1">
      <c r="A67" s="84"/>
      <c r="B67" s="86" t="s">
        <v>98</v>
      </c>
      <c r="C67" s="694" t="s">
        <v>121</v>
      </c>
      <c r="D67" s="694"/>
      <c r="E67" s="694"/>
      <c r="F67" s="84"/>
      <c r="G67" s="84"/>
    </row>
    <row r="68" spans="1:7" ht="15" customHeight="1">
      <c r="A68" s="84"/>
      <c r="B68" s="86" t="s">
        <v>99</v>
      </c>
      <c r="C68" s="694" t="s">
        <v>122</v>
      </c>
      <c r="D68" s="694"/>
      <c r="E68" s="694"/>
      <c r="F68" s="84"/>
      <c r="G68" s="84"/>
    </row>
    <row r="69" spans="1:7" ht="15" customHeight="1">
      <c r="A69" s="84"/>
      <c r="B69" s="86" t="s">
        <v>100</v>
      </c>
      <c r="C69" s="694" t="s">
        <v>123</v>
      </c>
      <c r="D69" s="694"/>
      <c r="E69" s="694"/>
      <c r="F69" s="84"/>
      <c r="G69" s="84"/>
    </row>
    <row r="70" spans="1:7" ht="15" customHeight="1">
      <c r="A70" s="84"/>
      <c r="B70" s="86" t="s">
        <v>101</v>
      </c>
      <c r="C70" s="694" t="s">
        <v>124</v>
      </c>
      <c r="D70" s="694"/>
      <c r="E70" s="694"/>
      <c r="F70" s="84"/>
      <c r="G70" s="84"/>
    </row>
    <row r="71" spans="1:7" ht="15" customHeight="1">
      <c r="A71" s="84"/>
      <c r="B71" s="77" t="s">
        <v>125</v>
      </c>
      <c r="C71" s="84"/>
      <c r="D71" s="84"/>
      <c r="E71" s="84"/>
      <c r="F71" s="84"/>
      <c r="G71" s="84"/>
    </row>
    <row r="72" spans="1:7" ht="15" customHeight="1">
      <c r="A72" s="84"/>
      <c r="B72" s="77" t="s">
        <v>126</v>
      </c>
      <c r="C72" s="84"/>
      <c r="D72" s="84"/>
      <c r="E72" s="84"/>
      <c r="F72" s="84"/>
      <c r="G72" s="84"/>
    </row>
    <row r="73" spans="1:7" ht="15" customHeight="1">
      <c r="A73" s="84"/>
      <c r="B73" s="77" t="s">
        <v>127</v>
      </c>
      <c r="C73" s="84"/>
      <c r="D73" s="84"/>
      <c r="E73" s="84"/>
      <c r="F73" s="84"/>
      <c r="G73" s="84"/>
    </row>
    <row r="74" spans="1:7" ht="15" customHeight="1">
      <c r="A74" s="84" t="s">
        <v>128</v>
      </c>
      <c r="B74" s="85"/>
      <c r="C74" s="84"/>
      <c r="D74" s="84"/>
      <c r="E74" s="84"/>
      <c r="F74" s="84"/>
      <c r="G74" s="84"/>
    </row>
    <row r="75" spans="1:7" ht="15" customHeight="1">
      <c r="A75" s="84" t="s">
        <v>213</v>
      </c>
      <c r="B75" s="85"/>
      <c r="C75" s="84"/>
      <c r="D75" s="84"/>
      <c r="E75" s="84"/>
      <c r="F75" s="84"/>
      <c r="G75" s="84"/>
    </row>
    <row r="76" spans="1:7" ht="15" customHeight="1">
      <c r="A76" s="84" t="s">
        <v>129</v>
      </c>
      <c r="B76" s="85"/>
      <c r="C76" s="84"/>
      <c r="D76" s="84"/>
      <c r="E76" s="84"/>
      <c r="F76" s="84"/>
      <c r="G76" s="84"/>
    </row>
    <row r="77" spans="1:7" ht="15" customHeight="1">
      <c r="A77" s="84" t="s">
        <v>130</v>
      </c>
      <c r="B77" s="85"/>
      <c r="C77" s="84"/>
      <c r="D77" s="84"/>
      <c r="E77" s="84"/>
      <c r="F77" s="84"/>
      <c r="G77" s="84"/>
    </row>
    <row r="78" spans="1:7" ht="15" customHeight="1">
      <c r="A78" s="84" t="s">
        <v>131</v>
      </c>
      <c r="B78" s="85"/>
      <c r="C78" s="84"/>
      <c r="D78" s="84"/>
      <c r="E78" s="84"/>
      <c r="F78" s="84"/>
      <c r="G78" s="84"/>
    </row>
    <row r="79" spans="1:7" ht="15" customHeight="1">
      <c r="A79" s="84" t="s">
        <v>132</v>
      </c>
      <c r="B79" s="85"/>
      <c r="C79" s="84"/>
      <c r="D79" s="84"/>
      <c r="E79" s="84"/>
      <c r="F79" s="84"/>
      <c r="G79" s="84"/>
    </row>
    <row r="80" spans="1:7" ht="15" customHeight="1">
      <c r="A80" s="84" t="s">
        <v>133</v>
      </c>
      <c r="B80" s="85"/>
      <c r="C80" s="84"/>
      <c r="D80" s="84"/>
      <c r="E80" s="84"/>
      <c r="F80" s="84"/>
      <c r="G80" s="84"/>
    </row>
    <row r="81" spans="1:7" ht="15" customHeight="1">
      <c r="A81" s="84" t="s">
        <v>134</v>
      </c>
      <c r="B81" s="85"/>
      <c r="C81" s="84"/>
      <c r="D81" s="84"/>
      <c r="E81" s="84"/>
      <c r="F81" s="84"/>
      <c r="G81" s="84"/>
    </row>
    <row r="82" spans="1:7" ht="15" customHeight="1">
      <c r="A82" s="84" t="s">
        <v>135</v>
      </c>
      <c r="B82" s="85"/>
      <c r="C82" s="84"/>
      <c r="D82" s="84"/>
      <c r="E82" s="84"/>
      <c r="F82" s="84"/>
      <c r="G82" s="84"/>
    </row>
    <row r="83" spans="1:7" ht="15" customHeight="1">
      <c r="A83" s="84" t="s">
        <v>136</v>
      </c>
      <c r="B83" s="85"/>
      <c r="C83" s="84"/>
      <c r="D83" s="84"/>
      <c r="E83" s="84"/>
      <c r="F83" s="84"/>
      <c r="G83" s="84"/>
    </row>
    <row r="84" spans="1:7" ht="15" customHeight="1">
      <c r="A84" s="84" t="s">
        <v>137</v>
      </c>
      <c r="B84" s="85"/>
      <c r="C84" s="84"/>
      <c r="D84" s="84"/>
      <c r="E84" s="84"/>
      <c r="F84" s="84"/>
      <c r="G84" s="84"/>
    </row>
    <row r="85" spans="1:7" ht="15" customHeight="1">
      <c r="A85" s="84" t="s">
        <v>138</v>
      </c>
      <c r="B85" s="85"/>
      <c r="C85" s="84"/>
      <c r="D85" s="84"/>
      <c r="E85" s="84"/>
      <c r="F85" s="84"/>
      <c r="G85" s="84"/>
    </row>
    <row r="86" spans="1:7" ht="15" customHeight="1">
      <c r="A86" s="84" t="s">
        <v>139</v>
      </c>
      <c r="B86" s="85"/>
      <c r="C86" s="84"/>
      <c r="D86" s="84"/>
      <c r="E86" s="84"/>
      <c r="F86" s="84"/>
      <c r="G86" s="84"/>
    </row>
  </sheetData>
  <mergeCells count="227">
    <mergeCell ref="C70:E70"/>
    <mergeCell ref="AA57:AF57"/>
    <mergeCell ref="AG57:AK57"/>
    <mergeCell ref="AL57:AM57"/>
    <mergeCell ref="C66:E66"/>
    <mergeCell ref="C67:E67"/>
    <mergeCell ref="C68:E68"/>
    <mergeCell ref="X56:Z56"/>
    <mergeCell ref="AA56:AC56"/>
    <mergeCell ref="AD56:AF56"/>
    <mergeCell ref="AG56:AI56"/>
    <mergeCell ref="AJ56:AK56"/>
    <mergeCell ref="C57:D57"/>
    <mergeCell ref="E57:H57"/>
    <mergeCell ref="I57:N57"/>
    <mergeCell ref="O57:T57"/>
    <mergeCell ref="U57:Z57"/>
    <mergeCell ref="AG55:AI55"/>
    <mergeCell ref="AJ55:AK55"/>
    <mergeCell ref="F56:H56"/>
    <mergeCell ref="I56:K56"/>
    <mergeCell ref="L56:N56"/>
    <mergeCell ref="O56:Q56"/>
    <mergeCell ref="R56:T56"/>
    <mergeCell ref="U56:W56"/>
    <mergeCell ref="C69:E69"/>
    <mergeCell ref="F55:H55"/>
    <mergeCell ref="I55:K55"/>
    <mergeCell ref="L55:N55"/>
    <mergeCell ref="O55:Q55"/>
    <mergeCell ref="R55:T55"/>
    <mergeCell ref="U55:W55"/>
    <mergeCell ref="X55:Z55"/>
    <mergeCell ref="AA55:AC55"/>
    <mergeCell ref="AD55:AF55"/>
    <mergeCell ref="AG53:AK53"/>
    <mergeCell ref="AL53:AM53"/>
    <mergeCell ref="F54:H54"/>
    <mergeCell ref="I54:K54"/>
    <mergeCell ref="L54:N54"/>
    <mergeCell ref="O54:Q54"/>
    <mergeCell ref="R54:T54"/>
    <mergeCell ref="U54:W54"/>
    <mergeCell ref="X54:Z54"/>
    <mergeCell ref="AA54:AC54"/>
    <mergeCell ref="AD54:AF54"/>
    <mergeCell ref="AG54:AI54"/>
    <mergeCell ref="AJ54:AK54"/>
    <mergeCell ref="C53:D53"/>
    <mergeCell ref="E53:H53"/>
    <mergeCell ref="I53:N53"/>
    <mergeCell ref="O53:T53"/>
    <mergeCell ref="U53:Z53"/>
    <mergeCell ref="AA53:AF53"/>
    <mergeCell ref="A50:B50"/>
    <mergeCell ref="C50:D50"/>
    <mergeCell ref="E50:H50"/>
    <mergeCell ref="A51:B51"/>
    <mergeCell ref="C51:D51"/>
    <mergeCell ref="E51:H51"/>
    <mergeCell ref="AG44:AI44"/>
    <mergeCell ref="AJ44:AK44"/>
    <mergeCell ref="U46:W46"/>
    <mergeCell ref="X46:Z46"/>
    <mergeCell ref="AA46:AC46"/>
    <mergeCell ref="AD46:AF46"/>
    <mergeCell ref="AG46:AI46"/>
    <mergeCell ref="AJ46:AK46"/>
    <mergeCell ref="A46:C46"/>
    <mergeCell ref="F46:H46"/>
    <mergeCell ref="I46:K46"/>
    <mergeCell ref="L46:N46"/>
    <mergeCell ref="O46:Q46"/>
    <mergeCell ref="R46:T46"/>
    <mergeCell ref="B45:C45"/>
    <mergeCell ref="F45:H45"/>
    <mergeCell ref="I45:K45"/>
    <mergeCell ref="L45:N45"/>
    <mergeCell ref="O45:Q45"/>
    <mergeCell ref="R45:T45"/>
    <mergeCell ref="AD43:AF43"/>
    <mergeCell ref="AG43:AI43"/>
    <mergeCell ref="AJ43:AK43"/>
    <mergeCell ref="F44:H44"/>
    <mergeCell ref="I44:K44"/>
    <mergeCell ref="L44:N44"/>
    <mergeCell ref="O44:Q44"/>
    <mergeCell ref="R44:T44"/>
    <mergeCell ref="U44:W44"/>
    <mergeCell ref="X44:Z44"/>
    <mergeCell ref="U45:W45"/>
    <mergeCell ref="X45:Z45"/>
    <mergeCell ref="AA45:AC45"/>
    <mergeCell ref="AD45:AF45"/>
    <mergeCell ref="AG45:AI45"/>
    <mergeCell ref="AJ45:AK45"/>
    <mergeCell ref="AA44:AC44"/>
    <mergeCell ref="AD44:AF44"/>
    <mergeCell ref="A42:C42"/>
    <mergeCell ref="F42:H42"/>
    <mergeCell ref="I42:K42"/>
    <mergeCell ref="L42:N42"/>
    <mergeCell ref="O42:Q42"/>
    <mergeCell ref="AJ42:AK42"/>
    <mergeCell ref="A43:C43"/>
    <mergeCell ref="F43:H43"/>
    <mergeCell ref="I43:K43"/>
    <mergeCell ref="L43:N43"/>
    <mergeCell ref="O43:Q43"/>
    <mergeCell ref="R43:T43"/>
    <mergeCell ref="U43:W43"/>
    <mergeCell ref="X43:Z43"/>
    <mergeCell ref="AA43:AC43"/>
    <mergeCell ref="R42:T42"/>
    <mergeCell ref="U42:W42"/>
    <mergeCell ref="X42:Z42"/>
    <mergeCell ref="AA42:AC42"/>
    <mergeCell ref="AD42:AF42"/>
    <mergeCell ref="AG42:AI42"/>
    <mergeCell ref="AD39:AF39"/>
    <mergeCell ref="AG39:AI39"/>
    <mergeCell ref="AD40:AF40"/>
    <mergeCell ref="AG40:AI40"/>
    <mergeCell ref="AJ40:AK40"/>
    <mergeCell ref="A41:C41"/>
    <mergeCell ref="F41:H41"/>
    <mergeCell ref="I41:K41"/>
    <mergeCell ref="L41:N41"/>
    <mergeCell ref="O41:Q41"/>
    <mergeCell ref="R41:T41"/>
    <mergeCell ref="U41:W41"/>
    <mergeCell ref="X41:Z41"/>
    <mergeCell ref="AA41:AC41"/>
    <mergeCell ref="AD41:AF41"/>
    <mergeCell ref="AG41:AI41"/>
    <mergeCell ref="AJ41:AK41"/>
    <mergeCell ref="AD38:AF38"/>
    <mergeCell ref="AG38:AI38"/>
    <mergeCell ref="AJ38:AK38"/>
    <mergeCell ref="AL38:AL46"/>
    <mergeCell ref="AM38:AM46"/>
    <mergeCell ref="A39:C39"/>
    <mergeCell ref="F39:H39"/>
    <mergeCell ref="I39:K39"/>
    <mergeCell ref="L39:N39"/>
    <mergeCell ref="O39:Q39"/>
    <mergeCell ref="AJ39:AK39"/>
    <mergeCell ref="A40:C40"/>
    <mergeCell ref="F40:H40"/>
    <mergeCell ref="I40:K40"/>
    <mergeCell ref="L40:N40"/>
    <mergeCell ref="O40:Q40"/>
    <mergeCell ref="R40:T40"/>
    <mergeCell ref="U40:W40"/>
    <mergeCell ref="X40:Z40"/>
    <mergeCell ref="AA40:AC40"/>
    <mergeCell ref="R39:T39"/>
    <mergeCell ref="U39:W39"/>
    <mergeCell ref="X39:Z39"/>
    <mergeCell ref="AA39:AC39"/>
    <mergeCell ref="A38:C38"/>
    <mergeCell ref="F38:H38"/>
    <mergeCell ref="I38:K38"/>
    <mergeCell ref="L38:N38"/>
    <mergeCell ref="O38:Q38"/>
    <mergeCell ref="R38:T38"/>
    <mergeCell ref="U38:W38"/>
    <mergeCell ref="X38:Z38"/>
    <mergeCell ref="AA38:AC38"/>
    <mergeCell ref="AM29:AN29"/>
    <mergeCell ref="AM30:AN30"/>
    <mergeCell ref="A31:E31"/>
    <mergeCell ref="AM31:AN32"/>
    <mergeCell ref="A32:E32"/>
    <mergeCell ref="A37:C37"/>
    <mergeCell ref="F37:H37"/>
    <mergeCell ref="I37:K37"/>
    <mergeCell ref="L37:N37"/>
    <mergeCell ref="O37:Q37"/>
    <mergeCell ref="AJ37:AK37"/>
    <mergeCell ref="R37:T37"/>
    <mergeCell ref="U37:W37"/>
    <mergeCell ref="X37:Z37"/>
    <mergeCell ref="AA37:AC37"/>
    <mergeCell ref="AD37:AF37"/>
    <mergeCell ref="AG37:AI37"/>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2"/>
  <dataValidations count="25">
    <dataValidation type="list" allowBlank="1" showInputMessage="1" showErrorMessage="1" sqref="B30">
      <formula1>INDIRECT(AK1)</formula1>
    </dataValidation>
    <dataValidation type="list" allowBlank="1" showInputMessage="1" showErrorMessage="1" sqref="B29">
      <formula1>INDIRECT(AK1)</formula1>
    </dataValidation>
    <dataValidation type="list" allowBlank="1" showInputMessage="1" showErrorMessage="1" sqref="B28">
      <formula1>INDIRECT(AK1)</formula1>
    </dataValidation>
    <dataValidation type="list" allowBlank="1" showInputMessage="1" showErrorMessage="1" sqref="B27">
      <formula1>INDIRECT(AK1)</formula1>
    </dataValidation>
    <dataValidation type="list" allowBlank="1" showInputMessage="1" showErrorMessage="1" sqref="B26">
      <formula1>INDIRECT(AK1)</formula1>
    </dataValidation>
    <dataValidation type="list" allowBlank="1" showInputMessage="1" showErrorMessage="1" sqref="B25">
      <formula1>INDIRECT(AK1)</formula1>
    </dataValidation>
    <dataValidation type="list" allowBlank="1" showInputMessage="1" showErrorMessage="1" sqref="B24">
      <formula1>INDIRECT(AK1)</formula1>
    </dataValidation>
    <dataValidation type="list" allowBlank="1" showInputMessage="1" showErrorMessage="1" sqref="B23">
      <formula1>INDIRECT(AK1)</formula1>
    </dataValidation>
    <dataValidation type="list" allowBlank="1" showInputMessage="1" showErrorMessage="1" sqref="B22">
      <formula1>INDIRECT(AK1)</formula1>
    </dataValidation>
    <dataValidation type="list" allowBlank="1" showInputMessage="1" showErrorMessage="1" sqref="B21">
      <formula1>INDIRECT(AK1)</formula1>
    </dataValidation>
    <dataValidation type="list" allowBlank="1" showInputMessage="1" showErrorMessage="1" sqref="B20">
      <formula1>INDIRECT(AK1)</formula1>
    </dataValidation>
    <dataValidation type="list" allowBlank="1" showInputMessage="1" showErrorMessage="1" sqref="B19">
      <formula1>INDIRECT(AK1)</formula1>
    </dataValidation>
    <dataValidation type="list" allowBlank="1" showInputMessage="1" showErrorMessage="1" sqref="B18">
      <formula1>INDIRECT(AK1)</formula1>
    </dataValidation>
    <dataValidation type="list" allowBlank="1" showInputMessage="1" showErrorMessage="1" sqref="B17">
      <formula1>INDIRECT(AK1)</formula1>
    </dataValidation>
    <dataValidation type="list" allowBlank="1" showInputMessage="1" showErrorMessage="1" sqref="B16">
      <formula1>INDIRECT(AK1)</formula1>
    </dataValidation>
    <dataValidation type="list" allowBlank="1" showInputMessage="1" showErrorMessage="1" sqref="B15">
      <formula1>INDIRECT(AK1)</formula1>
    </dataValidation>
    <dataValidation type="list" allowBlank="1" showInputMessage="1" showErrorMessage="1" sqref="B14">
      <formula1>INDIRECT(AK1)</formula1>
    </dataValidation>
    <dataValidation type="list" allowBlank="1" showInputMessage="1" showErrorMessage="1" sqref="B13">
      <formula1>INDIRECT(AK1)</formula1>
    </dataValidation>
    <dataValidation type="list" allowBlank="1" showInputMessage="1" showErrorMessage="1" sqref="B12">
      <formula1>INDIRECT(AK1)</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 type="whole" operator="greaterThanOrEqual" allowBlank="1" showInputMessage="1" showErrorMessage="1" sqref="D38:F46 I38:I46 AD38:AD46 AA38:AA46 X38:X46 U38:U46 R38:R46 O38:O46 L38:L46 AG38:AG46">
      <formula1>0</formula1>
    </dataValidation>
    <dataValidation operator="greaterThanOrEqual" allowBlank="1" showInputMessage="1" showErrorMessage="1" sqref="I47:I49 AL38:AM45 L47:L49 AJ38:AJ46"/>
    <dataValidation type="list" allowBlank="1" showInputMessage="1" showErrorMessage="1" sqref="B11">
      <formula1>INDIRECT(AK1)</formula1>
    </dataValidation>
    <dataValidation type="list" allowBlank="1" showInputMessage="1" showErrorMessage="1" sqref="C11:C30">
      <formula1>"A,B,C,D"</formula1>
    </dataValidation>
  </dataValidations>
  <printOptions horizontalCentered="1" verticalCentered="1"/>
  <pageMargins left="0.19685039370078741" right="0.19685039370078741" top="0.39370078740157483" bottom="0.19685039370078741" header="0.19685039370078741" footer="0.39370078740157483"/>
  <pageSetup paperSize="9" scale="84" fitToWidth="0" fitToHeight="0" orientation="landscape" r:id="rId1"/>
  <headerFooter alignWithMargins="0">
    <oddHeader>&amp;L&amp;"ＭＳ ゴシック,標準"&amp;10（参考様式）</oddHeader>
  </headerFooter>
  <rowBreaks count="2" manualBreakCount="2">
    <brk id="35" max="39" man="1"/>
    <brk id="73" max="3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3"/>
  <sheetViews>
    <sheetView showGridLines="0" view="pageBreakPreview" zoomScaleNormal="100" zoomScaleSheetLayoutView="100" workbookViewId="0"/>
  </sheetViews>
  <sheetFormatPr defaultColWidth="9.109375" defaultRowHeight="21" customHeight="1"/>
  <cols>
    <col min="1" max="1" width="2.88671875" style="44" customWidth="1"/>
    <col min="2" max="2" width="13.44140625" style="38" customWidth="1"/>
    <col min="3" max="3" width="7.33203125" style="44" customWidth="1"/>
    <col min="4" max="5" width="8.44140625" style="44" customWidth="1"/>
    <col min="6" max="36" width="2.88671875" style="44" customWidth="1"/>
    <col min="37" max="37" width="7.33203125" style="44" customWidth="1"/>
    <col min="38" max="39" width="8.44140625" style="44" customWidth="1"/>
    <col min="40" max="40" width="6.21875" style="44" customWidth="1"/>
    <col min="41" max="16384" width="9.109375" style="44"/>
  </cols>
  <sheetData>
    <row r="1" spans="1:40" ht="20.100000000000001" customHeight="1">
      <c r="A1" s="37" t="s">
        <v>72</v>
      </c>
      <c r="C1" s="39"/>
      <c r="D1" s="39"/>
      <c r="E1" s="39"/>
      <c r="F1" s="39"/>
      <c r="G1" s="39"/>
      <c r="H1" s="39"/>
      <c r="I1" s="39"/>
      <c r="J1" s="39"/>
      <c r="K1" s="39"/>
      <c r="L1" s="39"/>
      <c r="M1" s="39"/>
      <c r="N1" s="39"/>
      <c r="O1" s="39"/>
      <c r="P1" s="39"/>
      <c r="Q1" s="39"/>
      <c r="R1" s="39"/>
      <c r="S1" s="39"/>
      <c r="T1" s="39"/>
      <c r="U1" s="39"/>
      <c r="V1" s="39"/>
      <c r="W1" s="39"/>
      <c r="X1" s="40"/>
      <c r="Y1" s="40"/>
      <c r="Z1" s="41"/>
      <c r="AA1" s="41"/>
      <c r="AB1" s="41"/>
      <c r="AC1" s="41"/>
      <c r="AD1" s="42"/>
      <c r="AE1" s="42"/>
      <c r="AF1" s="42"/>
      <c r="AG1" s="42"/>
      <c r="AH1" s="42"/>
      <c r="AI1" s="43" t="s">
        <v>73</v>
      </c>
      <c r="AJ1" s="43"/>
      <c r="AK1" s="638" t="s">
        <v>193</v>
      </c>
      <c r="AL1" s="638"/>
      <c r="AM1" s="638"/>
      <c r="AN1" s="638"/>
    </row>
    <row r="2" spans="1:40" ht="18" customHeight="1">
      <c r="A2" s="45"/>
      <c r="B2" s="46"/>
      <c r="C2" s="46"/>
      <c r="D2" s="46"/>
      <c r="E2" s="46"/>
      <c r="F2" s="46"/>
      <c r="G2" s="46"/>
      <c r="H2" s="46"/>
      <c r="I2" s="46"/>
      <c r="J2" s="46"/>
      <c r="K2" s="47"/>
      <c r="L2" s="47"/>
      <c r="M2" s="639">
        <v>2024</v>
      </c>
      <c r="N2" s="639"/>
      <c r="O2" s="639"/>
      <c r="P2" s="639"/>
      <c r="Q2" s="640" t="s">
        <v>75</v>
      </c>
      <c r="R2" s="640"/>
      <c r="S2" s="639">
        <v>5</v>
      </c>
      <c r="T2" s="639"/>
      <c r="U2" s="640" t="s">
        <v>76</v>
      </c>
      <c r="V2" s="640"/>
      <c r="W2" s="46"/>
      <c r="X2" s="46"/>
      <c r="Y2" s="46"/>
      <c r="Z2" s="41"/>
      <c r="AA2" s="41"/>
      <c r="AC2" s="43"/>
      <c r="AD2" s="46"/>
      <c r="AE2" s="46"/>
      <c r="AF2" s="46"/>
      <c r="AG2" s="46"/>
      <c r="AH2" s="46"/>
      <c r="AI2" s="43" t="s">
        <v>77</v>
      </c>
      <c r="AJ2" s="43"/>
      <c r="AK2" s="641"/>
      <c r="AL2" s="641"/>
      <c r="AM2" s="641"/>
      <c r="AN2" s="641"/>
    </row>
    <row r="3" spans="1:40" ht="18" customHeight="1">
      <c r="A3" s="48"/>
      <c r="B3" s="48"/>
      <c r="C3" s="48"/>
      <c r="D3" s="48"/>
      <c r="E3" s="48"/>
      <c r="F3" s="48"/>
      <c r="G3" s="48"/>
      <c r="H3" s="48"/>
      <c r="I3" s="48"/>
      <c r="J3" s="48"/>
      <c r="K3" s="48"/>
      <c r="L3" s="48"/>
      <c r="M3" s="48"/>
      <c r="N3" s="48"/>
      <c r="O3" s="48"/>
      <c r="P3" s="48"/>
      <c r="Q3" s="48"/>
      <c r="R3" s="48"/>
      <c r="S3" s="48"/>
      <c r="T3" s="48"/>
      <c r="U3" s="48"/>
      <c r="V3" s="48"/>
      <c r="W3" s="48"/>
      <c r="Y3" s="49"/>
      <c r="Z3" s="49"/>
      <c r="AA3" s="49"/>
      <c r="AB3" s="41"/>
      <c r="AC3" s="49"/>
      <c r="AD3" s="49"/>
      <c r="AE3" s="49"/>
      <c r="AF3" s="49"/>
      <c r="AG3" s="49"/>
      <c r="AH3" s="49"/>
      <c r="AI3" s="50" t="s">
        <v>78</v>
      </c>
      <c r="AJ3" s="43"/>
      <c r="AK3" s="642"/>
      <c r="AL3" s="642"/>
      <c r="AM3" s="642"/>
      <c r="AN3" s="642"/>
    </row>
    <row r="4" spans="1:40" ht="18" customHeight="1">
      <c r="A4" s="48"/>
      <c r="B4" s="48"/>
      <c r="C4" s="48"/>
      <c r="D4" s="48"/>
      <c r="E4" s="48"/>
      <c r="F4" s="48"/>
      <c r="G4" s="48"/>
      <c r="H4" s="48"/>
      <c r="I4" s="48"/>
      <c r="J4" s="48"/>
      <c r="K4" s="48"/>
      <c r="L4" s="48"/>
      <c r="M4" s="48"/>
      <c r="N4" s="48"/>
      <c r="O4" s="48"/>
      <c r="P4" s="48"/>
      <c r="Q4" s="48"/>
      <c r="R4" s="48"/>
      <c r="S4" s="48"/>
      <c r="T4" s="48"/>
      <c r="U4" s="48"/>
      <c r="V4" s="48"/>
      <c r="W4" s="48"/>
      <c r="Y4" s="49"/>
      <c r="Z4" s="49"/>
      <c r="AA4" s="49"/>
      <c r="AB4" s="41"/>
      <c r="AC4" s="49"/>
      <c r="AD4" s="49"/>
      <c r="AE4" s="49"/>
      <c r="AF4" s="49"/>
      <c r="AG4" s="49"/>
      <c r="AH4" s="49"/>
      <c r="AI4" s="50" t="s">
        <v>79</v>
      </c>
      <c r="AJ4" s="43"/>
      <c r="AK4" s="642"/>
      <c r="AL4" s="642"/>
      <c r="AM4" s="642"/>
      <c r="AN4" s="642"/>
    </row>
    <row r="5" spans="1:40" ht="18" customHeight="1">
      <c r="A5" s="48"/>
      <c r="B5" s="48"/>
      <c r="C5" s="48"/>
      <c r="D5" s="48"/>
      <c r="E5" s="48"/>
      <c r="F5" s="48"/>
      <c r="G5" s="48"/>
      <c r="H5" s="48"/>
      <c r="I5" s="48"/>
      <c r="J5" s="48"/>
      <c r="K5" s="48"/>
      <c r="L5" s="48"/>
      <c r="M5" s="48"/>
      <c r="N5" s="48"/>
      <c r="O5" s="48"/>
      <c r="P5" s="48"/>
      <c r="Q5" s="48"/>
      <c r="R5" s="48"/>
      <c r="S5" s="48"/>
      <c r="U5" s="48"/>
      <c r="V5" s="48"/>
      <c r="W5" s="48"/>
      <c r="Y5" s="49"/>
      <c r="Z5" s="49"/>
      <c r="AA5" s="49"/>
      <c r="AB5" s="41"/>
      <c r="AC5" s="49"/>
      <c r="AD5" s="49"/>
      <c r="AE5" s="49"/>
      <c r="AF5" s="49"/>
      <c r="AG5" s="50" t="s">
        <v>80</v>
      </c>
      <c r="AH5" s="643"/>
      <c r="AI5" s="643"/>
      <c r="AJ5" s="643"/>
      <c r="AK5" s="49" t="s">
        <v>81</v>
      </c>
      <c r="AL5" s="130"/>
      <c r="AM5" s="49" t="s">
        <v>82</v>
      </c>
      <c r="AN5" s="41"/>
    </row>
    <row r="6" spans="1:40" ht="9.9" customHeight="1">
      <c r="A6" s="45"/>
      <c r="B6" s="51"/>
      <c r="C6" s="51"/>
      <c r="D6" s="51"/>
      <c r="E6" s="51"/>
      <c r="F6" s="51"/>
      <c r="G6" s="51"/>
      <c r="H6" s="51"/>
      <c r="I6" s="51"/>
      <c r="J6" s="51"/>
      <c r="K6" s="51"/>
      <c r="L6" s="51"/>
      <c r="M6" s="51"/>
      <c r="N6" s="51"/>
      <c r="O6" s="51"/>
      <c r="P6" s="51"/>
      <c r="Q6" s="51"/>
      <c r="R6" s="51"/>
      <c r="S6" s="51"/>
      <c r="T6" s="51"/>
      <c r="U6" s="51"/>
      <c r="V6" s="51"/>
      <c r="W6" s="51"/>
      <c r="X6" s="52"/>
      <c r="Y6" s="52"/>
      <c r="Z6" s="52"/>
      <c r="AA6" s="52"/>
      <c r="AB6" s="52"/>
      <c r="AC6" s="52"/>
      <c r="AD6" s="52"/>
      <c r="AE6" s="52"/>
      <c r="AF6" s="52"/>
      <c r="AG6" s="52"/>
      <c r="AH6" s="52"/>
      <c r="AI6" s="52"/>
      <c r="AJ6" s="52"/>
      <c r="AK6" s="52"/>
      <c r="AL6" s="52"/>
      <c r="AM6" s="45"/>
      <c r="AN6" s="41"/>
    </row>
    <row r="7" spans="1:40" ht="15" customHeight="1">
      <c r="A7" s="644" t="s">
        <v>83</v>
      </c>
      <c r="B7" s="645" t="s">
        <v>84</v>
      </c>
      <c r="C7" s="646" t="s">
        <v>85</v>
      </c>
      <c r="D7" s="645" t="s">
        <v>86</v>
      </c>
      <c r="E7" s="649" t="s">
        <v>87</v>
      </c>
      <c r="F7" s="650" t="s">
        <v>88</v>
      </c>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0"/>
      <c r="AJ7" s="650"/>
      <c r="AK7" s="651" t="s">
        <v>89</v>
      </c>
      <c r="AL7" s="653" t="s">
        <v>90</v>
      </c>
      <c r="AM7" s="654" t="s">
        <v>91</v>
      </c>
      <c r="AN7" s="654"/>
    </row>
    <row r="8" spans="1:40" ht="15" customHeight="1">
      <c r="A8" s="644"/>
      <c r="B8" s="645"/>
      <c r="C8" s="647"/>
      <c r="D8" s="645"/>
      <c r="E8" s="649"/>
      <c r="F8" s="645" t="s">
        <v>92</v>
      </c>
      <c r="G8" s="645"/>
      <c r="H8" s="645"/>
      <c r="I8" s="645"/>
      <c r="J8" s="645"/>
      <c r="K8" s="645"/>
      <c r="L8" s="645"/>
      <c r="M8" s="645" t="s">
        <v>93</v>
      </c>
      <c r="N8" s="645"/>
      <c r="O8" s="645"/>
      <c r="P8" s="645"/>
      <c r="Q8" s="645"/>
      <c r="R8" s="645"/>
      <c r="S8" s="645"/>
      <c r="T8" s="645" t="s">
        <v>94</v>
      </c>
      <c r="U8" s="645"/>
      <c r="V8" s="645"/>
      <c r="W8" s="645"/>
      <c r="X8" s="645"/>
      <c r="Y8" s="645"/>
      <c r="Z8" s="645"/>
      <c r="AA8" s="645" t="s">
        <v>95</v>
      </c>
      <c r="AB8" s="645"/>
      <c r="AC8" s="645"/>
      <c r="AD8" s="645"/>
      <c r="AE8" s="645"/>
      <c r="AF8" s="645"/>
      <c r="AG8" s="645"/>
      <c r="AH8" s="645" t="s">
        <v>96</v>
      </c>
      <c r="AI8" s="645"/>
      <c r="AJ8" s="645"/>
      <c r="AK8" s="651"/>
      <c r="AL8" s="653"/>
      <c r="AM8" s="654"/>
      <c r="AN8" s="654"/>
    </row>
    <row r="9" spans="1:40" ht="15" customHeight="1">
      <c r="A9" s="644"/>
      <c r="B9" s="645"/>
      <c r="C9" s="647"/>
      <c r="D9" s="645"/>
      <c r="E9" s="649"/>
      <c r="F9" s="53">
        <f>DATE($M$2,$S$2,1)</f>
        <v>45413</v>
      </c>
      <c r="G9" s="53">
        <f>DATE($M$2,$S$2,2)</f>
        <v>45414</v>
      </c>
      <c r="H9" s="53">
        <f>DATE($M$2,$S$2,3)</f>
        <v>45415</v>
      </c>
      <c r="I9" s="53">
        <f>DATE($M$2,$S$2,4)</f>
        <v>45416</v>
      </c>
      <c r="J9" s="53">
        <f>DATE($M$2,$S$2,5)</f>
        <v>45417</v>
      </c>
      <c r="K9" s="53">
        <f>DATE($M$2,$S$2,6)</f>
        <v>45418</v>
      </c>
      <c r="L9" s="53">
        <f>DATE($M$2,$S$2,7)</f>
        <v>45419</v>
      </c>
      <c r="M9" s="53">
        <f>DATE($M$2,$S$2,8)</f>
        <v>45420</v>
      </c>
      <c r="N9" s="53">
        <f>DATE($M$2,$S$2,9)</f>
        <v>45421</v>
      </c>
      <c r="O9" s="53">
        <f>DATE($M$2,$S$2,10)</f>
        <v>45422</v>
      </c>
      <c r="P9" s="53">
        <f>DATE($M$2,$S$2,11)</f>
        <v>45423</v>
      </c>
      <c r="Q9" s="53">
        <f>DATE($M$2,$S$2,12)</f>
        <v>45424</v>
      </c>
      <c r="R9" s="53">
        <f>DATE($M$2,$S$2,13)</f>
        <v>45425</v>
      </c>
      <c r="S9" s="53">
        <f>DATE($M$2,$S$2,14)</f>
        <v>45426</v>
      </c>
      <c r="T9" s="53">
        <f>DATE($M$2,$S$2,15)</f>
        <v>45427</v>
      </c>
      <c r="U9" s="53">
        <f>DATE($M$2,$S$2,16)</f>
        <v>45428</v>
      </c>
      <c r="V9" s="53">
        <f>DATE($M$2,$S$2,17)</f>
        <v>45429</v>
      </c>
      <c r="W9" s="53">
        <f>DATE($M$2,$S$2,18)</f>
        <v>45430</v>
      </c>
      <c r="X9" s="53">
        <f>DATE($M$2,$S$2,19)</f>
        <v>45431</v>
      </c>
      <c r="Y9" s="53">
        <f>DATE($M$2,$S$2,20)</f>
        <v>45432</v>
      </c>
      <c r="Z9" s="53">
        <f>DATE($M$2,$S$2,21)</f>
        <v>45433</v>
      </c>
      <c r="AA9" s="53">
        <f>DATE($M$2,$S$2,22)</f>
        <v>45434</v>
      </c>
      <c r="AB9" s="53">
        <f>DATE($M$2,$S$2,23)</f>
        <v>45435</v>
      </c>
      <c r="AC9" s="53">
        <f>DATE($M$2,$S$2,24)</f>
        <v>45436</v>
      </c>
      <c r="AD9" s="53">
        <f>DATE($M$2,$S$2,25)</f>
        <v>45437</v>
      </c>
      <c r="AE9" s="53">
        <f>DATE($M$2,$S$2,26)</f>
        <v>45438</v>
      </c>
      <c r="AF9" s="53">
        <f>DATE($M$2,$S$2,27)</f>
        <v>45439</v>
      </c>
      <c r="AG9" s="53">
        <f>DATE($M$2,$S$2,28)</f>
        <v>45440</v>
      </c>
      <c r="AH9" s="53">
        <f>IF(DAY(EOMONTH(F9,0))&lt;29,"",DATE($M$2,$S$2,29))</f>
        <v>45441</v>
      </c>
      <c r="AI9" s="53">
        <f>IF(DAY(EOMONTH(F9,0))&lt;30,"",DATE($M$2,$S$2,30))</f>
        <v>45442</v>
      </c>
      <c r="AJ9" s="53">
        <f>IF(DAY(EOMONTH(F9,0))&lt;31,"",DATE($M$2,$S$2,31))</f>
        <v>45443</v>
      </c>
      <c r="AK9" s="651"/>
      <c r="AL9" s="653"/>
      <c r="AM9" s="654"/>
      <c r="AN9" s="654"/>
    </row>
    <row r="10" spans="1:40" ht="15" customHeight="1">
      <c r="A10" s="644"/>
      <c r="B10" s="645"/>
      <c r="C10" s="648"/>
      <c r="D10" s="645"/>
      <c r="E10" s="649"/>
      <c r="F10" s="54">
        <f>DATE($M$2,$S$2,1)</f>
        <v>45413</v>
      </c>
      <c r="G10" s="54">
        <f>DATE($M$2,$S$2,2)</f>
        <v>45414</v>
      </c>
      <c r="H10" s="54">
        <f>DATE($M$2,$S$2,3)</f>
        <v>45415</v>
      </c>
      <c r="I10" s="54">
        <f>DATE($M$2,$S$2,4)</f>
        <v>45416</v>
      </c>
      <c r="J10" s="54">
        <f>DATE($M$2,$S$2,5)</f>
        <v>45417</v>
      </c>
      <c r="K10" s="54">
        <f>DATE($M$2,$S$2,6)</f>
        <v>45418</v>
      </c>
      <c r="L10" s="54">
        <f>DATE($M$2,$S$2,7)</f>
        <v>45419</v>
      </c>
      <c r="M10" s="54">
        <f>DATE($M$2,$S$2,8)</f>
        <v>45420</v>
      </c>
      <c r="N10" s="54">
        <f>DATE($M$2,$S$2,9)</f>
        <v>45421</v>
      </c>
      <c r="O10" s="54">
        <f>DATE($M$2,$S$2,10)</f>
        <v>45422</v>
      </c>
      <c r="P10" s="54">
        <f>DATE($M$2,$S$2,11)</f>
        <v>45423</v>
      </c>
      <c r="Q10" s="54">
        <f>DATE($M$2,$S$2,12)</f>
        <v>45424</v>
      </c>
      <c r="R10" s="54">
        <f>DATE($M$2,$S$2,13)</f>
        <v>45425</v>
      </c>
      <c r="S10" s="54">
        <f>DATE($M$2,$S$2,14)</f>
        <v>45426</v>
      </c>
      <c r="T10" s="54">
        <f>DATE($M$2,$S$2,15)</f>
        <v>45427</v>
      </c>
      <c r="U10" s="54">
        <f>DATE($M$2,$S$2,16)</f>
        <v>45428</v>
      </c>
      <c r="V10" s="54">
        <f>DATE($M$2,$S$2,17)</f>
        <v>45429</v>
      </c>
      <c r="W10" s="54">
        <f>DATE($M$2,$S$2,18)</f>
        <v>45430</v>
      </c>
      <c r="X10" s="54">
        <f>DATE($M$2,$S$2,19)</f>
        <v>45431</v>
      </c>
      <c r="Y10" s="54">
        <f>DATE($M$2,$S$2,20)</f>
        <v>45432</v>
      </c>
      <c r="Z10" s="54">
        <f>DATE($M$2,$S$2,21)</f>
        <v>45433</v>
      </c>
      <c r="AA10" s="54">
        <f>DATE($M$2,$S$2,22)</f>
        <v>45434</v>
      </c>
      <c r="AB10" s="54">
        <f>DATE($M$2,$S$2,23)</f>
        <v>45435</v>
      </c>
      <c r="AC10" s="54">
        <f>DATE($M$2,$S$2,24)</f>
        <v>45436</v>
      </c>
      <c r="AD10" s="54">
        <f>DATE($M$2,$S$2,25)</f>
        <v>45437</v>
      </c>
      <c r="AE10" s="54">
        <f>DATE($M$2,$S$2,26)</f>
        <v>45438</v>
      </c>
      <c r="AF10" s="54">
        <f>DATE($M$2,$S$2,27)</f>
        <v>45439</v>
      </c>
      <c r="AG10" s="54">
        <f>DATE($M$2,$S$2,28)</f>
        <v>45440</v>
      </c>
      <c r="AH10" s="54">
        <f>IF(DAY(EOMONTH(F10,0))&lt;29,"",DATE($M$2,$S$2,29))</f>
        <v>45441</v>
      </c>
      <c r="AI10" s="54">
        <f>IF(DAY(EOMONTH(F10,0))&lt;30,"",DATE($M$2,$S$2,30))</f>
        <v>45442</v>
      </c>
      <c r="AJ10" s="54">
        <f>IF(DAY(EOMONTH(F10,0))&lt;31,"",DATE($M$2,$S$2,31))</f>
        <v>45443</v>
      </c>
      <c r="AK10" s="651"/>
      <c r="AL10" s="653"/>
      <c r="AM10" s="654"/>
      <c r="AN10" s="654"/>
    </row>
    <row r="11" spans="1:40" ht="18" customHeight="1">
      <c r="A11" s="129">
        <v>1</v>
      </c>
      <c r="B11" s="55" t="s">
        <v>152</v>
      </c>
      <c r="C11" s="56" t="s">
        <v>98</v>
      </c>
      <c r="D11" s="57"/>
      <c r="E11" s="58" t="s">
        <v>98</v>
      </c>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60">
        <f>+SUM(F11:AJ11)</f>
        <v>0</v>
      </c>
      <c r="AL11" s="61">
        <f>IF($AK$3="４週",AK11/4,AK11/(DAY(EOMONTH($F$9,0))/7))</f>
        <v>0</v>
      </c>
      <c r="AM11" s="652"/>
      <c r="AN11" s="652"/>
    </row>
    <row r="12" spans="1:40" ht="18" customHeight="1">
      <c r="A12" s="129">
        <v>2</v>
      </c>
      <c r="B12" s="55" t="s">
        <v>194</v>
      </c>
      <c r="C12" s="56" t="s">
        <v>99</v>
      </c>
      <c r="D12" s="57"/>
      <c r="E12" s="58" t="s">
        <v>99</v>
      </c>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60">
        <f t="shared" ref="AK12:AK31" si="0">+SUM(F12:AJ12)</f>
        <v>0</v>
      </c>
      <c r="AL12" s="61">
        <f>IF($AK$3="４週",AK12/4,AK12/(DAY(EOMONTH($F$9,0))/7))</f>
        <v>0</v>
      </c>
      <c r="AM12" s="652"/>
      <c r="AN12" s="652"/>
    </row>
    <row r="13" spans="1:40" ht="18" customHeight="1">
      <c r="A13" s="129">
        <v>3</v>
      </c>
      <c r="B13" s="55" t="s">
        <v>194</v>
      </c>
      <c r="C13" s="56" t="s">
        <v>100</v>
      </c>
      <c r="D13" s="57"/>
      <c r="E13" s="58" t="s">
        <v>100</v>
      </c>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60">
        <f t="shared" si="0"/>
        <v>0</v>
      </c>
      <c r="AL13" s="61">
        <f>IF($AK$3="４週",AK13/4,AK13/(DAY(EOMONTH($F$9,0))/7))</f>
        <v>0</v>
      </c>
      <c r="AM13" s="652"/>
      <c r="AN13" s="652"/>
    </row>
    <row r="14" spans="1:40" ht="18" customHeight="1">
      <c r="A14" s="129">
        <v>4</v>
      </c>
      <c r="B14" s="55" t="s">
        <v>194</v>
      </c>
      <c r="C14" s="56" t="s">
        <v>101</v>
      </c>
      <c r="D14" s="57"/>
      <c r="E14" s="58" t="s">
        <v>101</v>
      </c>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60">
        <f t="shared" si="0"/>
        <v>0</v>
      </c>
      <c r="AL14" s="61">
        <f>IF($AK$3="４週",AK14/4,AK14/(DAY(EOMONTH($F$9,0))/7))</f>
        <v>0</v>
      </c>
      <c r="AM14" s="652"/>
      <c r="AN14" s="652"/>
    </row>
    <row r="15" spans="1:40" ht="18" customHeight="1">
      <c r="A15" s="129">
        <v>5</v>
      </c>
      <c r="B15" s="55" t="s">
        <v>195</v>
      </c>
      <c r="C15" s="56"/>
      <c r="D15" s="57"/>
      <c r="E15" s="58"/>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60">
        <f t="shared" si="0"/>
        <v>0</v>
      </c>
      <c r="AL15" s="61">
        <f t="shared" ref="AL15:AL30" si="1">IF($AK$3="４週",AK15/4,AK15/(DAY(EOMONTH($F$9,0))/7))</f>
        <v>0</v>
      </c>
      <c r="AM15" s="652"/>
      <c r="AN15" s="652"/>
    </row>
    <row r="16" spans="1:40" ht="18" customHeight="1">
      <c r="A16" s="129">
        <v>6</v>
      </c>
      <c r="B16" s="55"/>
      <c r="C16" s="56"/>
      <c r="D16" s="57"/>
      <c r="E16" s="58"/>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60">
        <f t="shared" si="0"/>
        <v>0</v>
      </c>
      <c r="AL16" s="61">
        <f t="shared" si="1"/>
        <v>0</v>
      </c>
      <c r="AM16" s="652"/>
      <c r="AN16" s="652"/>
    </row>
    <row r="17" spans="1:40" ht="18" customHeight="1">
      <c r="A17" s="129">
        <v>7</v>
      </c>
      <c r="B17" s="55"/>
      <c r="C17" s="56"/>
      <c r="D17" s="57"/>
      <c r="E17" s="58"/>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0">
        <f t="shared" si="0"/>
        <v>0</v>
      </c>
      <c r="AL17" s="61">
        <f t="shared" si="1"/>
        <v>0</v>
      </c>
      <c r="AM17" s="652"/>
      <c r="AN17" s="652"/>
    </row>
    <row r="18" spans="1:40" ht="18" customHeight="1">
      <c r="A18" s="129">
        <v>8</v>
      </c>
      <c r="B18" s="55"/>
      <c r="C18" s="56"/>
      <c r="D18" s="57"/>
      <c r="E18" s="58"/>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60">
        <f t="shared" si="0"/>
        <v>0</v>
      </c>
      <c r="AL18" s="61">
        <f t="shared" si="1"/>
        <v>0</v>
      </c>
      <c r="AM18" s="652"/>
      <c r="AN18" s="652"/>
    </row>
    <row r="19" spans="1:40" ht="18" customHeight="1">
      <c r="A19" s="129">
        <v>9</v>
      </c>
      <c r="B19" s="55"/>
      <c r="C19" s="56"/>
      <c r="D19" s="57"/>
      <c r="E19" s="58"/>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60">
        <f t="shared" si="0"/>
        <v>0</v>
      </c>
      <c r="AL19" s="61">
        <f t="shared" si="1"/>
        <v>0</v>
      </c>
      <c r="AM19" s="652"/>
      <c r="AN19" s="652"/>
    </row>
    <row r="20" spans="1:40" ht="18" customHeight="1">
      <c r="A20" s="129">
        <v>10</v>
      </c>
      <c r="B20" s="55"/>
      <c r="C20" s="56"/>
      <c r="D20" s="57"/>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0">
        <f t="shared" si="0"/>
        <v>0</v>
      </c>
      <c r="AL20" s="61">
        <f t="shared" si="1"/>
        <v>0</v>
      </c>
      <c r="AM20" s="652"/>
      <c r="AN20" s="652"/>
    </row>
    <row r="21" spans="1:40" ht="18" customHeight="1">
      <c r="A21" s="129">
        <v>11</v>
      </c>
      <c r="B21" s="55"/>
      <c r="C21" s="56"/>
      <c r="D21" s="57"/>
      <c r="E21" s="58"/>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60">
        <f t="shared" si="0"/>
        <v>0</v>
      </c>
      <c r="AL21" s="61">
        <f t="shared" si="1"/>
        <v>0</v>
      </c>
      <c r="AM21" s="652"/>
      <c r="AN21" s="652"/>
    </row>
    <row r="22" spans="1:40" ht="18" customHeight="1">
      <c r="A22" s="129">
        <v>12</v>
      </c>
      <c r="B22" s="55"/>
      <c r="C22" s="56"/>
      <c r="D22" s="57"/>
      <c r="E22" s="58"/>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60">
        <f t="shared" si="0"/>
        <v>0</v>
      </c>
      <c r="AL22" s="61">
        <f t="shared" si="1"/>
        <v>0</v>
      </c>
      <c r="AM22" s="652"/>
      <c r="AN22" s="652"/>
    </row>
    <row r="23" spans="1:40" ht="18" customHeight="1">
      <c r="A23" s="129">
        <v>13</v>
      </c>
      <c r="B23" s="55"/>
      <c r="C23" s="56"/>
      <c r="D23" s="57"/>
      <c r="E23" s="58"/>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60">
        <f t="shared" si="0"/>
        <v>0</v>
      </c>
      <c r="AL23" s="61">
        <f t="shared" si="1"/>
        <v>0</v>
      </c>
      <c r="AM23" s="652"/>
      <c r="AN23" s="652"/>
    </row>
    <row r="24" spans="1:40" ht="18" customHeight="1">
      <c r="A24" s="129">
        <v>14</v>
      </c>
      <c r="B24" s="55"/>
      <c r="C24" s="56"/>
      <c r="D24" s="57"/>
      <c r="E24" s="58"/>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60">
        <f t="shared" si="0"/>
        <v>0</v>
      </c>
      <c r="AL24" s="61">
        <f t="shared" si="1"/>
        <v>0</v>
      </c>
      <c r="AM24" s="652"/>
      <c r="AN24" s="652"/>
    </row>
    <row r="25" spans="1:40" ht="18" customHeight="1">
      <c r="A25" s="129">
        <v>15</v>
      </c>
      <c r="B25" s="55"/>
      <c r="C25" s="56"/>
      <c r="D25" s="57"/>
      <c r="E25" s="58"/>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60">
        <f t="shared" si="0"/>
        <v>0</v>
      </c>
      <c r="AL25" s="61">
        <f t="shared" si="1"/>
        <v>0</v>
      </c>
      <c r="AM25" s="652"/>
      <c r="AN25" s="652"/>
    </row>
    <row r="26" spans="1:40" ht="18" customHeight="1">
      <c r="A26" s="129">
        <v>16</v>
      </c>
      <c r="B26" s="55"/>
      <c r="C26" s="56"/>
      <c r="D26" s="57"/>
      <c r="E26" s="58"/>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60">
        <f t="shared" si="0"/>
        <v>0</v>
      </c>
      <c r="AL26" s="61">
        <f t="shared" si="1"/>
        <v>0</v>
      </c>
      <c r="AM26" s="652"/>
      <c r="AN26" s="652"/>
    </row>
    <row r="27" spans="1:40" ht="18" customHeight="1">
      <c r="A27" s="129">
        <v>17</v>
      </c>
      <c r="B27" s="55"/>
      <c r="C27" s="56"/>
      <c r="D27" s="57"/>
      <c r="E27" s="58"/>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59"/>
      <c r="AK27" s="60">
        <f t="shared" si="0"/>
        <v>0</v>
      </c>
      <c r="AL27" s="61">
        <f t="shared" si="1"/>
        <v>0</v>
      </c>
      <c r="AM27" s="652"/>
      <c r="AN27" s="652"/>
    </row>
    <row r="28" spans="1:40" ht="18" customHeight="1">
      <c r="A28" s="129">
        <v>18</v>
      </c>
      <c r="B28" s="55"/>
      <c r="C28" s="56"/>
      <c r="D28" s="57"/>
      <c r="E28" s="58"/>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60">
        <f t="shared" si="0"/>
        <v>0</v>
      </c>
      <c r="AL28" s="61">
        <f t="shared" si="1"/>
        <v>0</v>
      </c>
      <c r="AM28" s="652"/>
      <c r="AN28" s="652"/>
    </row>
    <row r="29" spans="1:40" ht="18" customHeight="1">
      <c r="A29" s="129">
        <v>19</v>
      </c>
      <c r="B29" s="55"/>
      <c r="C29" s="56"/>
      <c r="D29" s="57"/>
      <c r="E29" s="58"/>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60">
        <f t="shared" si="0"/>
        <v>0</v>
      </c>
      <c r="AL29" s="61">
        <f t="shared" si="1"/>
        <v>0</v>
      </c>
      <c r="AM29" s="652"/>
      <c r="AN29" s="652"/>
    </row>
    <row r="30" spans="1:40" ht="18" customHeight="1">
      <c r="A30" s="129">
        <v>20</v>
      </c>
      <c r="B30" s="55"/>
      <c r="C30" s="56"/>
      <c r="D30" s="57"/>
      <c r="E30" s="58"/>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60">
        <f t="shared" si="0"/>
        <v>0</v>
      </c>
      <c r="AL30" s="61">
        <f t="shared" si="1"/>
        <v>0</v>
      </c>
      <c r="AM30" s="652"/>
      <c r="AN30" s="652"/>
    </row>
    <row r="31" spans="1:40" ht="18" customHeight="1">
      <c r="A31" s="649" t="s">
        <v>102</v>
      </c>
      <c r="B31" s="663"/>
      <c r="C31" s="663"/>
      <c r="D31" s="663"/>
      <c r="E31" s="663"/>
      <c r="F31" s="62">
        <f>+SUM(F11:F30)</f>
        <v>0</v>
      </c>
      <c r="G31" s="62">
        <f t="shared" ref="G31:AJ31" si="2">+SUM(G11:G30)</f>
        <v>0</v>
      </c>
      <c r="H31" s="62">
        <f t="shared" si="2"/>
        <v>0</v>
      </c>
      <c r="I31" s="62">
        <f t="shared" si="2"/>
        <v>0</v>
      </c>
      <c r="J31" s="62">
        <f t="shared" si="2"/>
        <v>0</v>
      </c>
      <c r="K31" s="62">
        <f t="shared" si="2"/>
        <v>0</v>
      </c>
      <c r="L31" s="62">
        <f t="shared" si="2"/>
        <v>0</v>
      </c>
      <c r="M31" s="62">
        <f t="shared" si="2"/>
        <v>0</v>
      </c>
      <c r="N31" s="62">
        <f t="shared" si="2"/>
        <v>0</v>
      </c>
      <c r="O31" s="62">
        <f t="shared" si="2"/>
        <v>0</v>
      </c>
      <c r="P31" s="62">
        <f t="shared" si="2"/>
        <v>0</v>
      </c>
      <c r="Q31" s="62">
        <f t="shared" si="2"/>
        <v>0</v>
      </c>
      <c r="R31" s="62">
        <f t="shared" si="2"/>
        <v>0</v>
      </c>
      <c r="S31" s="62">
        <f t="shared" si="2"/>
        <v>0</v>
      </c>
      <c r="T31" s="62">
        <f t="shared" si="2"/>
        <v>0</v>
      </c>
      <c r="U31" s="62">
        <f t="shared" si="2"/>
        <v>0</v>
      </c>
      <c r="V31" s="62">
        <f t="shared" si="2"/>
        <v>0</v>
      </c>
      <c r="W31" s="62">
        <f t="shared" si="2"/>
        <v>0</v>
      </c>
      <c r="X31" s="62">
        <f t="shared" si="2"/>
        <v>0</v>
      </c>
      <c r="Y31" s="62">
        <f t="shared" si="2"/>
        <v>0</v>
      </c>
      <c r="Z31" s="62">
        <f t="shared" si="2"/>
        <v>0</v>
      </c>
      <c r="AA31" s="62">
        <f t="shared" si="2"/>
        <v>0</v>
      </c>
      <c r="AB31" s="62">
        <f t="shared" si="2"/>
        <v>0</v>
      </c>
      <c r="AC31" s="62">
        <f t="shared" si="2"/>
        <v>0</v>
      </c>
      <c r="AD31" s="62">
        <f t="shared" si="2"/>
        <v>0</v>
      </c>
      <c r="AE31" s="62">
        <f t="shared" si="2"/>
        <v>0</v>
      </c>
      <c r="AF31" s="62">
        <f t="shared" si="2"/>
        <v>0</v>
      </c>
      <c r="AG31" s="62">
        <f t="shared" si="2"/>
        <v>0</v>
      </c>
      <c r="AH31" s="62">
        <f t="shared" si="2"/>
        <v>0</v>
      </c>
      <c r="AI31" s="62">
        <f t="shared" si="2"/>
        <v>0</v>
      </c>
      <c r="AJ31" s="62">
        <f t="shared" si="2"/>
        <v>0</v>
      </c>
      <c r="AK31" s="60">
        <f t="shared" si="0"/>
        <v>0</v>
      </c>
      <c r="AL31" s="61">
        <f>IF($AK$3="４週",AK31/4,AK31/(DAY(EOMONTH($F$9,0))/7))</f>
        <v>0</v>
      </c>
      <c r="AM31" s="664"/>
      <c r="AN31" s="664"/>
    </row>
    <row r="32" spans="1:40" ht="18" customHeight="1">
      <c r="A32" s="663" t="s">
        <v>103</v>
      </c>
      <c r="B32" s="663"/>
      <c r="C32" s="663"/>
      <c r="D32" s="663"/>
      <c r="E32" s="665"/>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2"/>
      <c r="AL32" s="64"/>
      <c r="AM32" s="664"/>
      <c r="AN32" s="664"/>
    </row>
    <row r="33" spans="1:40" s="68" customFormat="1" ht="15" customHeight="1">
      <c r="A33" s="65"/>
      <c r="B33" s="65"/>
      <c r="C33" s="65"/>
      <c r="D33" s="65"/>
      <c r="E33" s="65"/>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5"/>
      <c r="AL33" s="65"/>
      <c r="AM33" s="67"/>
    </row>
    <row r="34" spans="1:40" s="68" customFormat="1" ht="15" customHeight="1">
      <c r="A34" s="65"/>
      <c r="B34" s="65"/>
      <c r="C34" s="65"/>
      <c r="D34" s="65"/>
      <c r="E34" s="65"/>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5"/>
      <c r="AL34" s="65"/>
      <c r="AM34" s="67"/>
    </row>
    <row r="35" spans="1:40" s="68" customFormat="1" ht="21" customHeight="1">
      <c r="A35" s="160" t="s">
        <v>470</v>
      </c>
      <c r="B35" s="65"/>
      <c r="C35" s="65"/>
      <c r="D35" s="65"/>
      <c r="E35" s="65"/>
      <c r="F35" s="65"/>
      <c r="G35" s="66"/>
      <c r="H35" s="66"/>
      <c r="I35" s="66"/>
      <c r="J35" s="66"/>
      <c r="K35" s="66"/>
      <c r="L35" s="66"/>
      <c r="M35" s="66"/>
      <c r="N35" s="66"/>
      <c r="O35" s="66"/>
      <c r="Y35" s="160"/>
      <c r="AM35" s="65"/>
      <c r="AN35" s="67"/>
    </row>
    <row r="36" spans="1:40" s="68" customFormat="1" ht="24.9" customHeight="1">
      <c r="A36" s="666"/>
      <c r="B36" s="666"/>
      <c r="C36" s="666"/>
      <c r="D36" s="168">
        <f>IF(MONTH($F$9)&lt;7,MONTH($F$9)+6,MONTH($F$9)-6)</f>
        <v>11</v>
      </c>
      <c r="E36" s="162">
        <f>IF(MONTH($F$9)&lt;6,MONTH($F$9)+7,MONTH($F$9)-5)</f>
        <v>12</v>
      </c>
      <c r="F36" s="667">
        <f>IF(MONTH($F$9)&lt;5,MONTH($F$9)+8,MONTH($F$9)-4)</f>
        <v>1</v>
      </c>
      <c r="G36" s="667"/>
      <c r="H36" s="667"/>
      <c r="I36" s="667">
        <f>IF(MONTH($F$9)&lt;4,MONTH($F$9)+9,MONTH($F$9)-3)</f>
        <v>2</v>
      </c>
      <c r="J36" s="667"/>
      <c r="K36" s="667"/>
      <c r="L36" s="667">
        <f>IF(MONTH($F$9)&lt;3,MONTH($F$9)+10,MONTH($F$9)-2)</f>
        <v>3</v>
      </c>
      <c r="M36" s="667"/>
      <c r="N36" s="667"/>
      <c r="O36" s="667">
        <f>IF(MONTH($F$9)&lt;2,MONTH($F$9)+11,MONTH($F$9)-1)</f>
        <v>4</v>
      </c>
      <c r="P36" s="667"/>
      <c r="Q36" s="667"/>
      <c r="R36" s="666" t="s">
        <v>447</v>
      </c>
      <c r="S36" s="666"/>
      <c r="T36" s="666"/>
      <c r="U36" s="666"/>
      <c r="V36" s="668" t="s">
        <v>448</v>
      </c>
      <c r="W36" s="668"/>
      <c r="X36" s="668"/>
      <c r="Y36" s="668"/>
      <c r="Z36" s="668" t="s">
        <v>471</v>
      </c>
      <c r="AA36" s="668"/>
      <c r="AB36" s="668"/>
      <c r="AC36" s="668"/>
    </row>
    <row r="37" spans="1:40" s="68" customFormat="1" ht="18" customHeight="1">
      <c r="A37" s="680" t="s">
        <v>472</v>
      </c>
      <c r="B37" s="680"/>
      <c r="C37" s="680"/>
      <c r="D37" s="59">
        <v>85</v>
      </c>
      <c r="E37" s="59">
        <v>86</v>
      </c>
      <c r="F37" s="675">
        <v>86</v>
      </c>
      <c r="G37" s="675"/>
      <c r="H37" s="675"/>
      <c r="I37" s="675">
        <v>86</v>
      </c>
      <c r="J37" s="675"/>
      <c r="K37" s="675"/>
      <c r="L37" s="675">
        <v>88</v>
      </c>
      <c r="M37" s="675"/>
      <c r="N37" s="675"/>
      <c r="O37" s="675">
        <v>90</v>
      </c>
      <c r="P37" s="675"/>
      <c r="Q37" s="675"/>
      <c r="R37" s="679">
        <f>SUM(D37:Q37)</f>
        <v>521</v>
      </c>
      <c r="S37" s="679"/>
      <c r="T37" s="679"/>
      <c r="U37" s="679"/>
      <c r="V37" s="695">
        <f>ROUNDUP((R37+R38)/6,1)</f>
        <v>106.69999999999999</v>
      </c>
      <c r="W37" s="695"/>
      <c r="X37" s="695"/>
      <c r="Y37" s="695"/>
      <c r="Z37" s="695">
        <f>ROUNDDOWN(V37/35,1)</f>
        <v>3</v>
      </c>
      <c r="AA37" s="695"/>
      <c r="AB37" s="695"/>
      <c r="AC37" s="695"/>
    </row>
    <row r="38" spans="1:40" s="68" customFormat="1" ht="18" customHeight="1">
      <c r="A38" s="680" t="s">
        <v>473</v>
      </c>
      <c r="B38" s="680"/>
      <c r="C38" s="680"/>
      <c r="D38" s="59">
        <v>20</v>
      </c>
      <c r="E38" s="59">
        <v>21</v>
      </c>
      <c r="F38" s="675">
        <v>21</v>
      </c>
      <c r="G38" s="675"/>
      <c r="H38" s="675"/>
      <c r="I38" s="675">
        <v>21</v>
      </c>
      <c r="J38" s="675"/>
      <c r="K38" s="675"/>
      <c r="L38" s="675">
        <v>19</v>
      </c>
      <c r="M38" s="675"/>
      <c r="N38" s="675"/>
      <c r="O38" s="675">
        <v>17</v>
      </c>
      <c r="P38" s="675"/>
      <c r="Q38" s="675"/>
      <c r="R38" s="679">
        <f>+SUM(D38:Q38)</f>
        <v>119</v>
      </c>
      <c r="S38" s="679"/>
      <c r="T38" s="679"/>
      <c r="U38" s="679"/>
      <c r="V38" s="695"/>
      <c r="W38" s="695"/>
      <c r="X38" s="695"/>
      <c r="Y38" s="695"/>
      <c r="Z38" s="695"/>
      <c r="AA38" s="695"/>
      <c r="AB38" s="695"/>
      <c r="AC38" s="695"/>
    </row>
    <row r="39" spans="1:40" ht="21" customHeight="1">
      <c r="A39" s="73" t="s">
        <v>104</v>
      </c>
      <c r="B39" s="44"/>
      <c r="C39" s="52"/>
      <c r="D39" s="52"/>
      <c r="E39" s="52"/>
      <c r="F39" s="52"/>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52"/>
      <c r="AM39" s="52"/>
      <c r="AN39" s="45"/>
    </row>
    <row r="40" spans="1:40" ht="24.9" customHeight="1">
      <c r="A40" s="45"/>
      <c r="B40" s="51"/>
      <c r="C40" s="686" t="str">
        <f>IF(VLOOKUP($AK$1,[5]選択肢!$A$1:$J$31,C45,FALSE)=0,"-",VLOOKUP($AK$1,[5]選択肢!$A$1:$J$31,C45,FALSE))</f>
        <v>管理者</v>
      </c>
      <c r="D40" s="687"/>
      <c r="E40" s="688" t="str">
        <f>IF(VLOOKUP($AK$1,[5]選択肢!$A$1:$J$31,E45,FALSE)=0,"-",VLOOKUP($AK$1,[5]選択肢!$A$1:$J$31,E45,FALSE))</f>
        <v>相談支援専門員</v>
      </c>
      <c r="F40" s="688"/>
      <c r="G40" s="688"/>
      <c r="H40" s="688"/>
      <c r="I40" s="686" t="str">
        <f>IF(VLOOKUP($AK$1,[5]選択肢!$A$1:$J$31,I45,FALSE)=0,"-",VLOOKUP($AK$1,[5]選択肢!$A$1:$J$31,I45,FALSE))</f>
        <v>相談支援員</v>
      </c>
      <c r="J40" s="687"/>
      <c r="K40" s="687"/>
      <c r="L40" s="687"/>
      <c r="M40" s="687"/>
      <c r="N40" s="689"/>
      <c r="O40" s="686" t="str">
        <f>IF(VLOOKUP($AK$1,[5]選択肢!$A$1:$J$31,O45,FALSE)=0,"-",VLOOKUP($AK$1,[5]選択肢!$A$1:$J$31,O45,FALSE))</f>
        <v>-</v>
      </c>
      <c r="P40" s="687"/>
      <c r="Q40" s="687"/>
      <c r="R40" s="687"/>
      <c r="S40" s="687"/>
      <c r="T40" s="689"/>
      <c r="U40" s="686" t="str">
        <f>IF(VLOOKUP($AK$1,[5]選択肢!$A$1:$J$31,U45,FALSE)=0,"-",VLOOKUP($AK$1,[5]選択肢!$A$1:$J$31,U45,FALSE))</f>
        <v>-</v>
      </c>
      <c r="V40" s="687"/>
      <c r="W40" s="687"/>
      <c r="X40" s="687"/>
      <c r="Y40" s="687"/>
      <c r="Z40" s="689"/>
      <c r="AA40" s="686" t="str">
        <f>IF(VLOOKUP($AK$1,[5]選択肢!$A$1:$J$31,AA45,FALSE)=0,"-",VLOOKUP($AK$1,[5]選択肢!$A$1:$J$31,AA45,FALSE))</f>
        <v>-</v>
      </c>
      <c r="AB40" s="687"/>
      <c r="AC40" s="687"/>
      <c r="AD40" s="687"/>
      <c r="AE40" s="687"/>
      <c r="AF40" s="689"/>
      <c r="AG40" s="688" t="str">
        <f>IF(VLOOKUP($AK$1,[5]選択肢!$A$1:$J$31,AG45,FALSE)=0,"-",VLOOKUP($AK$1,[5]選択肢!$A$1:$J$31,AG45,FALSE))</f>
        <v>-</v>
      </c>
      <c r="AH40" s="688"/>
      <c r="AI40" s="688"/>
      <c r="AJ40" s="688"/>
      <c r="AK40" s="688"/>
      <c r="AL40" s="688" t="str">
        <f>IF(VLOOKUP($AK$1,[5]選択肢!$A$1:$J$31,AL45,FALSE)=0,"-",VLOOKUP($AK$1,[5]選択肢!$A$1:$J$31,AL45,FALSE))</f>
        <v>-</v>
      </c>
      <c r="AM40" s="688"/>
      <c r="AN40" s="45"/>
    </row>
    <row r="41" spans="1:40" ht="18" customHeight="1">
      <c r="A41" s="45"/>
      <c r="B41" s="51"/>
      <c r="C41" s="126" t="s">
        <v>105</v>
      </c>
      <c r="D41" s="126" t="s">
        <v>106</v>
      </c>
      <c r="E41" s="127" t="s">
        <v>105</v>
      </c>
      <c r="F41" s="690" t="s">
        <v>106</v>
      </c>
      <c r="G41" s="690"/>
      <c r="H41" s="690"/>
      <c r="I41" s="691" t="s">
        <v>105</v>
      </c>
      <c r="J41" s="692"/>
      <c r="K41" s="693"/>
      <c r="L41" s="691" t="s">
        <v>106</v>
      </c>
      <c r="M41" s="692"/>
      <c r="N41" s="693"/>
      <c r="O41" s="691" t="s">
        <v>105</v>
      </c>
      <c r="P41" s="692"/>
      <c r="Q41" s="693"/>
      <c r="R41" s="691" t="s">
        <v>106</v>
      </c>
      <c r="S41" s="692"/>
      <c r="T41" s="693"/>
      <c r="U41" s="691" t="s">
        <v>105</v>
      </c>
      <c r="V41" s="692"/>
      <c r="W41" s="693"/>
      <c r="X41" s="691" t="s">
        <v>106</v>
      </c>
      <c r="Y41" s="692"/>
      <c r="Z41" s="693"/>
      <c r="AA41" s="691" t="s">
        <v>105</v>
      </c>
      <c r="AB41" s="692"/>
      <c r="AC41" s="693"/>
      <c r="AD41" s="691" t="s">
        <v>106</v>
      </c>
      <c r="AE41" s="692"/>
      <c r="AF41" s="693"/>
      <c r="AG41" s="691" t="s">
        <v>105</v>
      </c>
      <c r="AH41" s="692"/>
      <c r="AI41" s="693"/>
      <c r="AJ41" s="691" t="s">
        <v>106</v>
      </c>
      <c r="AK41" s="693"/>
      <c r="AL41" s="127" t="s">
        <v>107</v>
      </c>
      <c r="AM41" s="127" t="s">
        <v>108</v>
      </c>
      <c r="AN41" s="45"/>
    </row>
    <row r="42" spans="1:40" ht="18" customHeight="1">
      <c r="A42" s="45"/>
      <c r="B42" s="125" t="s">
        <v>109</v>
      </c>
      <c r="C42" s="127">
        <f>COUNTIFS($B$11:$B$30,C$40,$C$11:$C$30,"A",$E$11:$E$30,"*")</f>
        <v>1</v>
      </c>
      <c r="D42" s="127">
        <f>COUNTIFS($B$11:$B$30,C$40,$C$11:$C$30,"B",$E$11:$E$30,"*")</f>
        <v>0</v>
      </c>
      <c r="E42" s="127">
        <f>COUNTIFS($B$11:$B$30,E$40,$C$11:$C$30,"A",$E$11:$E$30,"*")</f>
        <v>0</v>
      </c>
      <c r="F42" s="691">
        <f>COUNTIFS($B$11:$B$30,E$40,$C$11:$C$30,"B",$E$11:$E$30,"*")</f>
        <v>1</v>
      </c>
      <c r="G42" s="692"/>
      <c r="H42" s="693"/>
      <c r="I42" s="691">
        <f>COUNTIFS($B$11:$B$30,I$40,$C$11:$C$30,"A",$E$11:$E$30,"*")</f>
        <v>0</v>
      </c>
      <c r="J42" s="692"/>
      <c r="K42" s="693"/>
      <c r="L42" s="691">
        <f>COUNTIFS($B$11:$B$30,I$40,$C$11:$C$30,"B",$E$11:$E$30,"*")</f>
        <v>0</v>
      </c>
      <c r="M42" s="692"/>
      <c r="N42" s="693"/>
      <c r="O42" s="691">
        <f>COUNTIFS($B$11:$B$30,O$40,$C$11:$C$30,"A",$E$11:$E$30,"*")</f>
        <v>0</v>
      </c>
      <c r="P42" s="692"/>
      <c r="Q42" s="693"/>
      <c r="R42" s="691">
        <f>COUNTIFS($B$11:$B$30,O$40,$C$11:$C$30,"B",$E$11:$E$30,"*")</f>
        <v>0</v>
      </c>
      <c r="S42" s="692"/>
      <c r="T42" s="693"/>
      <c r="U42" s="691">
        <f>COUNTIFS($B$11:$B$30,U$40,$C$11:$C$30,"A",$E$11:$E$30,"*")</f>
        <v>0</v>
      </c>
      <c r="V42" s="692"/>
      <c r="W42" s="693"/>
      <c r="X42" s="691">
        <f>COUNTIFS($B$11:$B$30,U$40,$C$11:$C$30,"B",$E$11:$E$30,"*")</f>
        <v>0</v>
      </c>
      <c r="Y42" s="692"/>
      <c r="Z42" s="693"/>
      <c r="AA42" s="691">
        <f>COUNTIFS($B$11:$B$30,AA$40,$C$11:$C$30,"A",$E$11:$E$30,"*")</f>
        <v>0</v>
      </c>
      <c r="AB42" s="692"/>
      <c r="AC42" s="693"/>
      <c r="AD42" s="691">
        <f>COUNTIFS($B$11:$B$30,AA$40,$C$11:$C$30,"B",$E$11:$E$30,"*")</f>
        <v>0</v>
      </c>
      <c r="AE42" s="692"/>
      <c r="AF42" s="693"/>
      <c r="AG42" s="691">
        <f>COUNTIFS($B$11:$B$30,AG$40,$C$11:$C$30,"A",$E$11:$E$30,"*")</f>
        <v>0</v>
      </c>
      <c r="AH42" s="692"/>
      <c r="AI42" s="693"/>
      <c r="AJ42" s="691">
        <f>COUNTIFS($B$11:$B$30,AG$40,$C$11:$C$30,"B",$E$11:$E$30,"*")</f>
        <v>0</v>
      </c>
      <c r="AK42" s="693"/>
      <c r="AL42" s="127">
        <f>COUNTIFS($B$11:$B$30,AL$40,$C$11:$C$30,"A",$E$11:$E$30,"*")</f>
        <v>0</v>
      </c>
      <c r="AM42" s="127">
        <f>COUNTIFS($B$11:$B$30,AL$40,$C$11:$C$30,"B",$E$11:$E$30,"*")</f>
        <v>0</v>
      </c>
      <c r="AN42" s="45"/>
    </row>
    <row r="43" spans="1:40" ht="18" customHeight="1">
      <c r="A43" s="45"/>
      <c r="B43" s="128" t="s">
        <v>110</v>
      </c>
      <c r="C43" s="127">
        <f>COUNTIFS($B$11:$B$30,C$40,$C$11:$C$30,"C",$E$11:$E$30,"*")</f>
        <v>0</v>
      </c>
      <c r="D43" s="127">
        <f>COUNTIFS($B$11:$B$30,C$40,$C$11:$C$30,"D",$E$11:$E$30,"*")</f>
        <v>0</v>
      </c>
      <c r="E43" s="127">
        <f>COUNTIFS($B$11:$B$30,E$40,$C$11:$C$30,"C",$E$11:$E$30,"*")</f>
        <v>1</v>
      </c>
      <c r="F43" s="691">
        <f>COUNTIFS($B$11:$B$30,E$40,$C$11:$C$30,"D",$E$11:$E$30,"*")</f>
        <v>1</v>
      </c>
      <c r="G43" s="692"/>
      <c r="H43" s="693"/>
      <c r="I43" s="691">
        <f>COUNTIFS($B$11:$B$30,I$40,$C$11:$C$30,"C",$E$11:$E$30,"*")</f>
        <v>0</v>
      </c>
      <c r="J43" s="692"/>
      <c r="K43" s="693"/>
      <c r="L43" s="691">
        <f>COUNTIFS($B$11:$B$30,I$40,$C$11:$C$30,"D",$E$11:$E$30,"*")</f>
        <v>0</v>
      </c>
      <c r="M43" s="692"/>
      <c r="N43" s="693"/>
      <c r="O43" s="691">
        <f>COUNTIFS($B$11:$B$30,O$40,$C$11:$C$30,"C",$E$11:$E$30,"*")</f>
        <v>0</v>
      </c>
      <c r="P43" s="692"/>
      <c r="Q43" s="693"/>
      <c r="R43" s="691">
        <f>COUNTIFS($B$11:$B$30,O$40,$C$11:$C$30,"D",$E$11:$E$30,"*")</f>
        <v>0</v>
      </c>
      <c r="S43" s="692"/>
      <c r="T43" s="693"/>
      <c r="U43" s="691">
        <f>COUNTIFS($B$11:$B$30,U$40,$C$11:$C$30,"C",$E$11:$E$30,"*")</f>
        <v>0</v>
      </c>
      <c r="V43" s="692"/>
      <c r="W43" s="693"/>
      <c r="X43" s="691">
        <f>COUNTIFS($B$11:$B$30,U$40,$C$11:$C$30,"D",$E$11:$E$30,"*")</f>
        <v>0</v>
      </c>
      <c r="Y43" s="692"/>
      <c r="Z43" s="693"/>
      <c r="AA43" s="691">
        <f>COUNTIFS($B$11:$B$30,AA$40,$C$11:$C$30,"C",$E$11:$E$30,"*")</f>
        <v>0</v>
      </c>
      <c r="AB43" s="692"/>
      <c r="AC43" s="693"/>
      <c r="AD43" s="691">
        <f>COUNTIFS($B$11:$B$30,AA$40,$C$11:$C$30,"D",$E$11:$E$30,"*")</f>
        <v>0</v>
      </c>
      <c r="AE43" s="692"/>
      <c r="AF43" s="693"/>
      <c r="AG43" s="691">
        <f>COUNTIFS($B$11:$B$30,AG$40,$C$11:$C$30,"C",$E$11:$E$30,"*")</f>
        <v>0</v>
      </c>
      <c r="AH43" s="692"/>
      <c r="AI43" s="693"/>
      <c r="AJ43" s="691">
        <f>COUNTIFS($B$11:$B$30,AG$40,$C$11:$C$30,"D",$E$11:$E$30,"*")</f>
        <v>0</v>
      </c>
      <c r="AK43" s="693"/>
      <c r="AL43" s="127">
        <f>COUNTIFS($B$11:$B$30,AL$40,$C$11:$C$30,"C",$E$11:$E$30,"*")</f>
        <v>0</v>
      </c>
      <c r="AM43" s="127">
        <f>COUNTIFS($B$11:$B$30,AL$40,$C$11:$C$30,"D",$E$11:$E$30,"*")</f>
        <v>0</v>
      </c>
      <c r="AN43" s="45"/>
    </row>
    <row r="44" spans="1:40" ht="24.9" customHeight="1">
      <c r="A44" s="45"/>
      <c r="B44" s="128" t="s">
        <v>111</v>
      </c>
      <c r="C44" s="686" t="str">
        <f>IF($AK$3="４週",SUMIFS($AK$11:$AK$30,$B$11:$B$30,C40)/4/$AH$5,IF($AK$3="歴月",SUMIFS($AK$11:$AK$30,$B$11:$B$30,C40)/$AL$5,"記載する期間を選択してください"))</f>
        <v>記載する期間を選択してください</v>
      </c>
      <c r="D44" s="689"/>
      <c r="E44" s="686" t="str">
        <f>IF($AK$3="４週",SUMIFS($AK$11:$AK$30,$B$11:$B$30,E40)/4/$AH$5,IF($AK$3="歴月",SUMIFS($AK$11:$AK$30,$B$11:$B$30,E40)/$AL$5,"記載する期間を選択してください"))</f>
        <v>記載する期間を選択してください</v>
      </c>
      <c r="F44" s="687"/>
      <c r="G44" s="687"/>
      <c r="H44" s="689"/>
      <c r="I44" s="686" t="str">
        <f>IF($AK$3="４週",SUMIFS($AK$11:$AK$30,$B$11:$B$30,I40)/4/$AH$5,IF($AK$3="歴月",SUMIFS($AK$11:$AK$30,$B$11:$B$30,I40)/$AL$5,"記載する期間を選択してください"))</f>
        <v>記載する期間を選択してください</v>
      </c>
      <c r="J44" s="687"/>
      <c r="K44" s="687"/>
      <c r="L44" s="687"/>
      <c r="M44" s="687"/>
      <c r="N44" s="689"/>
      <c r="O44" s="686" t="str">
        <f>IF($AK$3="４週",SUMIFS($AK$11:$AK$30,$B$11:$B$30,O40)/4/$AH$5,IF($AK$3="歴月",SUMIFS($AK$11:$AK$30,$B$11:$B$30,O40)/$AL$5,"記載する期間を選択してください"))</f>
        <v>記載する期間を選択してください</v>
      </c>
      <c r="P44" s="687"/>
      <c r="Q44" s="687"/>
      <c r="R44" s="687"/>
      <c r="S44" s="687"/>
      <c r="T44" s="689"/>
      <c r="U44" s="686" t="str">
        <f>IF($AK$3="４週",SUMIFS($AK$11:$AK$30,$B$11:$B$30,U40)/4/$AH$5,IF($AK$3="歴月",SUMIFS($AK$11:$AK$30,$B$11:$B$30,U40)/$AL$5,"記載する期間を選択してください"))</f>
        <v>記載する期間を選択してください</v>
      </c>
      <c r="V44" s="687"/>
      <c r="W44" s="687"/>
      <c r="X44" s="687"/>
      <c r="Y44" s="687"/>
      <c r="Z44" s="689"/>
      <c r="AA44" s="686" t="str">
        <f>IF($AK$3="４週",SUMIFS($AK$11:$AK$30,$B$11:$B$30,AA40)/4/$AH$5,IF($AK$3="歴月",SUMIFS($AK$11:$AK$30,$B$11:$B$30,AA40)/$AL$5,"記載する期間を選択してください"))</f>
        <v>記載する期間を選択してください</v>
      </c>
      <c r="AB44" s="687"/>
      <c r="AC44" s="687"/>
      <c r="AD44" s="687"/>
      <c r="AE44" s="687"/>
      <c r="AF44" s="689"/>
      <c r="AG44" s="686" t="str">
        <f>IF($AK$3="４週",SUMIFS($AK$11:$AK$30,$B$11:$B$30,AG40)/4/$AH$5,IF($AK$3="歴月",SUMIFS($AK$11:$AK$30,$B$11:$B$30,AG40)/$AL$5,"記載する期間を選択してください"))</f>
        <v>記載する期間を選択してください</v>
      </c>
      <c r="AH44" s="687"/>
      <c r="AI44" s="687"/>
      <c r="AJ44" s="687"/>
      <c r="AK44" s="689"/>
      <c r="AL44" s="686" t="str">
        <f>IF($AK$3="４週",SUMIFS($AK$11:$AK$30,$B$11:$B$30,AL40)/4/$AH$5,IF($AK$3="歴月",SUMIFS($AK$11:$AK$30,$B$11:$B$30,AL40)/$AL$5,"記載する期間を選択してください"))</f>
        <v>記載する期間を選択してください</v>
      </c>
      <c r="AM44" s="689"/>
      <c r="AN44" s="45"/>
    </row>
    <row r="45" spans="1:40" ht="5.0999999999999996" customHeight="1">
      <c r="A45" s="45"/>
      <c r="B45" s="44"/>
      <c r="C45" s="75">
        <v>2</v>
      </c>
      <c r="D45" s="75"/>
      <c r="E45" s="75">
        <v>3</v>
      </c>
      <c r="F45" s="75"/>
      <c r="G45" s="75"/>
      <c r="H45" s="75"/>
      <c r="I45" s="75">
        <v>4</v>
      </c>
      <c r="J45" s="75"/>
      <c r="K45" s="75"/>
      <c r="L45" s="75"/>
      <c r="M45" s="75"/>
      <c r="N45" s="75"/>
      <c r="O45" s="75">
        <v>5</v>
      </c>
      <c r="P45" s="75"/>
      <c r="Q45" s="75"/>
      <c r="R45" s="75"/>
      <c r="S45" s="75"/>
      <c r="T45" s="75"/>
      <c r="U45" s="75">
        <v>6</v>
      </c>
      <c r="V45" s="75"/>
      <c r="W45" s="75"/>
      <c r="X45" s="75"/>
      <c r="Y45" s="75"/>
      <c r="Z45" s="75"/>
      <c r="AA45" s="75">
        <v>7</v>
      </c>
      <c r="AB45" s="75"/>
      <c r="AC45" s="75"/>
      <c r="AD45" s="75"/>
      <c r="AE45" s="75"/>
      <c r="AF45" s="75"/>
      <c r="AG45" s="75">
        <v>8</v>
      </c>
      <c r="AH45" s="75"/>
      <c r="AI45" s="75"/>
      <c r="AJ45" s="75"/>
      <c r="AK45" s="75"/>
      <c r="AL45" s="75">
        <v>9</v>
      </c>
      <c r="AM45" s="76"/>
      <c r="AN45" s="45"/>
    </row>
    <row r="46" spans="1:40" ht="15" customHeight="1">
      <c r="A46" s="77" t="s">
        <v>112</v>
      </c>
      <c r="B46" s="78"/>
      <c r="C46" s="79"/>
      <c r="D46" s="79"/>
      <c r="E46" s="79"/>
      <c r="F46" s="80"/>
      <c r="G46" s="79"/>
      <c r="H46" s="75"/>
      <c r="I46" s="75"/>
      <c r="J46" s="75"/>
      <c r="K46" s="75"/>
      <c r="L46" s="75"/>
      <c r="M46" s="75"/>
      <c r="N46" s="75"/>
      <c r="O46" s="75"/>
      <c r="P46" s="75"/>
      <c r="Q46" s="75"/>
      <c r="R46" s="75">
        <v>6</v>
      </c>
      <c r="S46" s="75"/>
      <c r="T46" s="75"/>
      <c r="U46" s="75"/>
      <c r="V46" s="75"/>
      <c r="W46" s="75"/>
      <c r="X46" s="75">
        <v>7</v>
      </c>
      <c r="Y46" s="75"/>
      <c r="Z46" s="75"/>
      <c r="AA46" s="75"/>
      <c r="AB46" s="75"/>
      <c r="AC46" s="75"/>
      <c r="AD46" s="75">
        <v>8</v>
      </c>
      <c r="AE46" s="75"/>
      <c r="AF46" s="75"/>
      <c r="AG46" s="81"/>
      <c r="AH46" s="81"/>
      <c r="AI46" s="81"/>
      <c r="AJ46" s="81">
        <v>9</v>
      </c>
      <c r="AK46" s="82"/>
      <c r="AL46" s="82"/>
      <c r="AM46" s="45"/>
    </row>
    <row r="47" spans="1:40" s="84" customFormat="1" ht="15" customHeight="1">
      <c r="A47" s="77" t="s">
        <v>113</v>
      </c>
      <c r="B47" s="83"/>
      <c r="C47" s="83"/>
      <c r="D47" s="83"/>
      <c r="E47" s="83"/>
      <c r="F47" s="83"/>
      <c r="G47" s="83"/>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row>
    <row r="48" spans="1:40" s="84" customFormat="1" ht="15" customHeight="1">
      <c r="A48" s="77" t="s">
        <v>114</v>
      </c>
      <c r="B48" s="83"/>
      <c r="C48" s="83"/>
      <c r="D48" s="83"/>
      <c r="E48" s="83"/>
      <c r="F48" s="83"/>
      <c r="G48" s="83"/>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row>
    <row r="49" spans="1:39" s="84" customFormat="1" ht="15" customHeight="1">
      <c r="A49" s="77" t="s">
        <v>115</v>
      </c>
      <c r="B49" s="83"/>
      <c r="C49" s="83"/>
      <c r="D49" s="83"/>
      <c r="E49" s="83"/>
      <c r="F49" s="83"/>
      <c r="G49" s="83"/>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row>
    <row r="50" spans="1:39" s="84" customFormat="1" ht="15" customHeight="1">
      <c r="A50" s="77" t="s">
        <v>116</v>
      </c>
      <c r="B50" s="83"/>
      <c r="C50" s="83"/>
      <c r="D50" s="83"/>
      <c r="E50" s="83"/>
      <c r="F50" s="83"/>
      <c r="G50" s="83"/>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row>
    <row r="51" spans="1:39" ht="15" customHeight="1">
      <c r="A51" s="84" t="s">
        <v>117</v>
      </c>
      <c r="B51" s="85"/>
      <c r="C51" s="84"/>
      <c r="D51" s="84"/>
      <c r="E51" s="84"/>
      <c r="F51" s="84"/>
      <c r="G51" s="84"/>
    </row>
    <row r="52" spans="1:39" ht="15" customHeight="1">
      <c r="A52" s="84" t="s">
        <v>118</v>
      </c>
      <c r="B52" s="85"/>
      <c r="C52" s="84"/>
      <c r="D52" s="84"/>
      <c r="E52" s="84"/>
      <c r="F52" s="84"/>
      <c r="G52" s="84"/>
    </row>
    <row r="53" spans="1:39" ht="15" customHeight="1">
      <c r="A53" s="84"/>
      <c r="B53" s="125" t="s">
        <v>119</v>
      </c>
      <c r="C53" s="645" t="s">
        <v>120</v>
      </c>
      <c r="D53" s="645"/>
      <c r="E53" s="645"/>
      <c r="F53" s="84"/>
      <c r="G53" s="84"/>
    </row>
    <row r="54" spans="1:39" ht="15" customHeight="1">
      <c r="A54" s="84"/>
      <c r="B54" s="86" t="s">
        <v>98</v>
      </c>
      <c r="C54" s="694" t="s">
        <v>121</v>
      </c>
      <c r="D54" s="694"/>
      <c r="E54" s="694"/>
      <c r="F54" s="84"/>
      <c r="G54" s="84"/>
    </row>
    <row r="55" spans="1:39" ht="15" customHeight="1">
      <c r="A55" s="84"/>
      <c r="B55" s="86" t="s">
        <v>99</v>
      </c>
      <c r="C55" s="694" t="s">
        <v>122</v>
      </c>
      <c r="D55" s="694"/>
      <c r="E55" s="694"/>
      <c r="F55" s="84"/>
      <c r="G55" s="84"/>
    </row>
    <row r="56" spans="1:39" ht="15" customHeight="1">
      <c r="A56" s="84"/>
      <c r="B56" s="86" t="s">
        <v>100</v>
      </c>
      <c r="C56" s="694" t="s">
        <v>123</v>
      </c>
      <c r="D56" s="694"/>
      <c r="E56" s="694"/>
      <c r="F56" s="84"/>
      <c r="G56" s="84"/>
    </row>
    <row r="57" spans="1:39" ht="15" customHeight="1">
      <c r="A57" s="84"/>
      <c r="B57" s="86" t="s">
        <v>101</v>
      </c>
      <c r="C57" s="694" t="s">
        <v>124</v>
      </c>
      <c r="D57" s="694"/>
      <c r="E57" s="694"/>
      <c r="F57" s="84"/>
      <c r="G57" s="84"/>
    </row>
    <row r="58" spans="1:39" ht="15" customHeight="1">
      <c r="A58" s="84"/>
      <c r="B58" s="77" t="s">
        <v>125</v>
      </c>
      <c r="C58" s="84"/>
      <c r="D58" s="84"/>
      <c r="E58" s="84"/>
      <c r="F58" s="84"/>
      <c r="G58" s="84"/>
    </row>
    <row r="59" spans="1:39" ht="15" customHeight="1">
      <c r="A59" s="84"/>
      <c r="B59" s="77" t="s">
        <v>126</v>
      </c>
      <c r="C59" s="84"/>
      <c r="D59" s="84"/>
      <c r="E59" s="84"/>
      <c r="F59" s="84"/>
      <c r="G59" s="84"/>
    </row>
    <row r="60" spans="1:39" ht="15" customHeight="1">
      <c r="A60" s="84"/>
      <c r="B60" s="77" t="s">
        <v>127</v>
      </c>
      <c r="C60" s="84"/>
      <c r="D60" s="84"/>
      <c r="E60" s="84"/>
      <c r="F60" s="84"/>
      <c r="G60" s="84"/>
    </row>
    <row r="61" spans="1:39" ht="15" customHeight="1">
      <c r="A61" s="84" t="s">
        <v>128</v>
      </c>
      <c r="B61" s="85"/>
      <c r="C61" s="84"/>
      <c r="D61" s="84"/>
      <c r="E61" s="84"/>
      <c r="F61" s="84"/>
      <c r="G61" s="84"/>
    </row>
    <row r="62" spans="1:39" ht="15" customHeight="1">
      <c r="A62" s="84" t="s">
        <v>213</v>
      </c>
      <c r="B62" s="85"/>
      <c r="C62" s="84"/>
      <c r="D62" s="84"/>
      <c r="E62" s="84"/>
      <c r="F62" s="84"/>
      <c r="G62" s="84"/>
    </row>
    <row r="63" spans="1:39" ht="15" customHeight="1">
      <c r="A63" s="84" t="s">
        <v>129</v>
      </c>
      <c r="B63" s="85"/>
      <c r="C63" s="84"/>
      <c r="D63" s="84"/>
      <c r="E63" s="84"/>
      <c r="F63" s="84"/>
      <c r="G63" s="84"/>
    </row>
    <row r="64" spans="1:39" ht="15" customHeight="1">
      <c r="A64" s="84" t="s">
        <v>130</v>
      </c>
      <c r="B64" s="85"/>
      <c r="C64" s="84"/>
      <c r="D64" s="84"/>
      <c r="E64" s="84"/>
      <c r="F64" s="84"/>
      <c r="G64" s="84"/>
    </row>
    <row r="65" spans="1:7" ht="15" customHeight="1">
      <c r="A65" s="84" t="s">
        <v>131</v>
      </c>
      <c r="B65" s="85"/>
      <c r="C65" s="84"/>
      <c r="D65" s="84"/>
      <c r="E65" s="84"/>
      <c r="F65" s="84"/>
      <c r="G65" s="84"/>
    </row>
    <row r="66" spans="1:7" ht="15" customHeight="1">
      <c r="A66" s="84" t="s">
        <v>132</v>
      </c>
      <c r="B66" s="85"/>
      <c r="C66" s="84"/>
      <c r="D66" s="84"/>
      <c r="E66" s="84"/>
      <c r="F66" s="84"/>
      <c r="G66" s="84"/>
    </row>
    <row r="67" spans="1:7" ht="15" customHeight="1">
      <c r="A67" s="84" t="s">
        <v>133</v>
      </c>
      <c r="B67" s="85"/>
      <c r="C67" s="84"/>
      <c r="D67" s="84"/>
      <c r="E67" s="84"/>
      <c r="F67" s="84"/>
      <c r="G67" s="84"/>
    </row>
    <row r="68" spans="1:7" ht="15" customHeight="1">
      <c r="A68" s="84" t="s">
        <v>134</v>
      </c>
      <c r="B68" s="85"/>
      <c r="C68" s="84"/>
      <c r="D68" s="84"/>
      <c r="E68" s="84"/>
      <c r="F68" s="84"/>
      <c r="G68" s="84"/>
    </row>
    <row r="69" spans="1:7" ht="15" customHeight="1">
      <c r="A69" s="84" t="s">
        <v>135</v>
      </c>
      <c r="B69" s="85"/>
      <c r="C69" s="84"/>
      <c r="D69" s="84"/>
      <c r="E69" s="84"/>
      <c r="F69" s="84"/>
      <c r="G69" s="84"/>
    </row>
    <row r="70" spans="1:7" ht="15" customHeight="1">
      <c r="A70" s="84" t="s">
        <v>136</v>
      </c>
      <c r="B70" s="85"/>
      <c r="C70" s="84"/>
      <c r="D70" s="84"/>
      <c r="E70" s="84"/>
      <c r="F70" s="84"/>
      <c r="G70" s="84"/>
    </row>
    <row r="71" spans="1:7" ht="15" customHeight="1">
      <c r="A71" s="84" t="s">
        <v>137</v>
      </c>
      <c r="B71" s="85"/>
      <c r="C71" s="84"/>
      <c r="D71" s="84"/>
      <c r="E71" s="84"/>
      <c r="F71" s="84"/>
      <c r="G71" s="84"/>
    </row>
    <row r="72" spans="1:7" ht="15" customHeight="1">
      <c r="A72" s="84" t="s">
        <v>138</v>
      </c>
      <c r="B72" s="85"/>
      <c r="C72" s="84"/>
      <c r="D72" s="84"/>
      <c r="E72" s="84"/>
      <c r="F72" s="84"/>
      <c r="G72" s="84"/>
    </row>
    <row r="73" spans="1:7" ht="15" customHeight="1">
      <c r="A73" s="84" t="s">
        <v>139</v>
      </c>
      <c r="B73" s="85"/>
      <c r="C73" s="84"/>
      <c r="D73" s="84"/>
      <c r="E73" s="84"/>
      <c r="F73" s="84"/>
      <c r="G73" s="84"/>
    </row>
  </sheetData>
  <mergeCells count="122">
    <mergeCell ref="C57:E57"/>
    <mergeCell ref="AA44:AF44"/>
    <mergeCell ref="AG44:AK44"/>
    <mergeCell ref="AL44:AM44"/>
    <mergeCell ref="C53:E53"/>
    <mergeCell ref="C54:E54"/>
    <mergeCell ref="C55:E55"/>
    <mergeCell ref="X43:Z43"/>
    <mergeCell ref="AA43:AC43"/>
    <mergeCell ref="AD43:AF43"/>
    <mergeCell ref="AG43:AI43"/>
    <mergeCell ref="AJ43:AK43"/>
    <mergeCell ref="C44:D44"/>
    <mergeCell ref="E44:H44"/>
    <mergeCell ref="I44:N44"/>
    <mergeCell ref="O44:T44"/>
    <mergeCell ref="U44:Z44"/>
    <mergeCell ref="AG42:AI42"/>
    <mergeCell ref="AJ42:AK42"/>
    <mergeCell ref="F43:H43"/>
    <mergeCell ref="I43:K43"/>
    <mergeCell ref="L43:N43"/>
    <mergeCell ref="O43:Q43"/>
    <mergeCell ref="R43:T43"/>
    <mergeCell ref="U43:W43"/>
    <mergeCell ref="C56:E56"/>
    <mergeCell ref="F42:H42"/>
    <mergeCell ref="I42:K42"/>
    <mergeCell ref="L42:N42"/>
    <mergeCell ref="O42:Q42"/>
    <mergeCell ref="R42:T42"/>
    <mergeCell ref="U42:W42"/>
    <mergeCell ref="X42:Z42"/>
    <mergeCell ref="AA42:AC42"/>
    <mergeCell ref="AD42:AF42"/>
    <mergeCell ref="AL40:AM40"/>
    <mergeCell ref="F41:H41"/>
    <mergeCell ref="I41:K41"/>
    <mergeCell ref="L41:N41"/>
    <mergeCell ref="O41:Q41"/>
    <mergeCell ref="R41:T41"/>
    <mergeCell ref="U41:W41"/>
    <mergeCell ref="X41:Z41"/>
    <mergeCell ref="AA41:AC41"/>
    <mergeCell ref="AD41:AF41"/>
    <mergeCell ref="AG41:AI41"/>
    <mergeCell ref="AJ41:AK41"/>
    <mergeCell ref="AA40:AF40"/>
    <mergeCell ref="Z37:AC38"/>
    <mergeCell ref="A38:C38"/>
    <mergeCell ref="F38:H38"/>
    <mergeCell ref="I38:K38"/>
    <mergeCell ref="L38:N38"/>
    <mergeCell ref="O38:Q38"/>
    <mergeCell ref="R38:U38"/>
    <mergeCell ref="AG40:AK40"/>
    <mergeCell ref="A37:C37"/>
    <mergeCell ref="F37:H37"/>
    <mergeCell ref="I37:K37"/>
    <mergeCell ref="L37:N37"/>
    <mergeCell ref="O37:Q37"/>
    <mergeCell ref="R37:U37"/>
    <mergeCell ref="V37:Y38"/>
    <mergeCell ref="C40:D40"/>
    <mergeCell ref="E40:H40"/>
    <mergeCell ref="I40:N40"/>
    <mergeCell ref="O40:T40"/>
    <mergeCell ref="U40:Z40"/>
    <mergeCell ref="AM29:AN29"/>
    <mergeCell ref="AM30:AN30"/>
    <mergeCell ref="A31:E31"/>
    <mergeCell ref="AM31:AN32"/>
    <mergeCell ref="A32:E32"/>
    <mergeCell ref="A36:C36"/>
    <mergeCell ref="F36:H36"/>
    <mergeCell ref="I36:K36"/>
    <mergeCell ref="L36:N36"/>
    <mergeCell ref="O36:Q36"/>
    <mergeCell ref="R36:U36"/>
    <mergeCell ref="V36:Y36"/>
    <mergeCell ref="Z36:AC36"/>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2"/>
  <dataValidations count="6">
    <dataValidation type="list" allowBlank="1" showInputMessage="1" showErrorMessage="1" sqref="B11:B30">
      <formula1>INDIRECT($AK$1)</formula1>
    </dataValidation>
    <dataValidation operator="greaterThanOrEqual" allowBlank="1" showInputMessage="1" showErrorMessage="1" sqref="R37:R38 V37 Z37"/>
    <dataValidation type="whole" operator="greaterThanOrEqual" allowBlank="1" showInputMessage="1" showErrorMessage="1" sqref="I37:I38 D37:F38 O37:O38 L37:L38">
      <formula1>0</formula1>
    </dataValidation>
    <dataValidation type="list" allowBlank="1" showInputMessage="1" showErrorMessage="1" sqref="C11:C30">
      <formula1>"A,B,C,D"</formula1>
    </dataValidation>
    <dataValidation type="list" allowBlank="1" showInputMessage="1" showErrorMessage="1" sqref="AK3:AN3">
      <formula1>"４週,歴月"</formula1>
    </dataValidation>
    <dataValidation type="list" allowBlank="1" showInputMessage="1" showErrorMessage="1" sqref="AK4:AN4">
      <formula1>"予定,実績"</formula1>
    </dataValidation>
  </dataValidations>
  <printOptions horizontalCentered="1" verticalCentered="1"/>
  <pageMargins left="0.19685039370078741" right="0.19685039370078741" top="0.39370078740157483" bottom="0.19685039370078741" header="0.19685039370078741" footer="0.39370078740157483"/>
  <pageSetup paperSize="9" scale="91" fitToWidth="0" fitToHeight="0" orientation="landscape" r:id="rId1"/>
  <headerFooter alignWithMargins="0">
    <oddHeader>&amp;L&amp;"ＭＳ ゴシック,標準"&amp;10（参考様式）</oddHeader>
  </headerFooter>
  <rowBreaks count="1" manualBreakCount="1">
    <brk id="34" max="3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4"/>
  <sheetViews>
    <sheetView zoomScale="85" zoomScaleNormal="85" workbookViewId="0">
      <selection activeCell="B1" sqref="B1"/>
    </sheetView>
  </sheetViews>
  <sheetFormatPr defaultColWidth="9" defaultRowHeight="12.6"/>
  <cols>
    <col min="1" max="1" width="2" style="1" customWidth="1"/>
    <col min="2" max="2" width="4.6640625" style="1" customWidth="1"/>
    <col min="3" max="3" width="17.21875" style="1" customWidth="1"/>
    <col min="4" max="4" width="10.44140625" style="1" customWidth="1"/>
    <col min="5" max="5" width="7.109375" style="1" hidden="1" customWidth="1"/>
    <col min="6" max="6" width="7.6640625" style="1" customWidth="1"/>
    <col min="7" max="7" width="6.44140625" style="1" customWidth="1"/>
    <col min="8" max="8" width="9.33203125" style="1" customWidth="1"/>
    <col min="9" max="9" width="9.6640625" style="1" customWidth="1"/>
    <col min="10" max="26" width="6.44140625" style="1" customWidth="1"/>
    <col min="27" max="254" width="9" style="1"/>
    <col min="255" max="255" width="2" style="1" customWidth="1"/>
    <col min="256" max="256" width="4.6640625" style="1" customWidth="1"/>
    <col min="257" max="257" width="17.21875" style="1" customWidth="1"/>
    <col min="258" max="258" width="10.44140625" style="1" customWidth="1"/>
    <col min="259" max="259" width="0" style="1" hidden="1" customWidth="1"/>
    <col min="260" max="260" width="7.6640625" style="1" customWidth="1"/>
    <col min="261" max="261" width="6.44140625" style="1" customWidth="1"/>
    <col min="262" max="262" width="9.33203125" style="1" customWidth="1"/>
    <col min="263" max="263" width="9.6640625" style="1" customWidth="1"/>
    <col min="264" max="282" width="6.44140625" style="1" customWidth="1"/>
    <col min="283" max="510" width="9" style="1"/>
    <col min="511" max="511" width="2" style="1" customWidth="1"/>
    <col min="512" max="512" width="4.6640625" style="1" customWidth="1"/>
    <col min="513" max="513" width="17.21875" style="1" customWidth="1"/>
    <col min="514" max="514" width="10.44140625" style="1" customWidth="1"/>
    <col min="515" max="515" width="0" style="1" hidden="1" customWidth="1"/>
    <col min="516" max="516" width="7.6640625" style="1" customWidth="1"/>
    <col min="517" max="517" width="6.44140625" style="1" customWidth="1"/>
    <col min="518" max="518" width="9.33203125" style="1" customWidth="1"/>
    <col min="519" max="519" width="9.6640625" style="1" customWidth="1"/>
    <col min="520" max="538" width="6.44140625" style="1" customWidth="1"/>
    <col min="539" max="766" width="9" style="1"/>
    <col min="767" max="767" width="2" style="1" customWidth="1"/>
    <col min="768" max="768" width="4.6640625" style="1" customWidth="1"/>
    <col min="769" max="769" width="17.21875" style="1" customWidth="1"/>
    <col min="770" max="770" width="10.44140625" style="1" customWidth="1"/>
    <col min="771" max="771" width="0" style="1" hidden="1" customWidth="1"/>
    <col min="772" max="772" width="7.6640625" style="1" customWidth="1"/>
    <col min="773" max="773" width="6.44140625" style="1" customWidth="1"/>
    <col min="774" max="774" width="9.33203125" style="1" customWidth="1"/>
    <col min="775" max="775" width="9.6640625" style="1" customWidth="1"/>
    <col min="776" max="794" width="6.44140625" style="1" customWidth="1"/>
    <col min="795" max="1022" width="9" style="1"/>
    <col min="1023" max="1023" width="2" style="1" customWidth="1"/>
    <col min="1024" max="1024" width="4.6640625" style="1" customWidth="1"/>
    <col min="1025" max="1025" width="17.21875" style="1" customWidth="1"/>
    <col min="1026" max="1026" width="10.44140625" style="1" customWidth="1"/>
    <col min="1027" max="1027" width="0" style="1" hidden="1" customWidth="1"/>
    <col min="1028" max="1028" width="7.6640625" style="1" customWidth="1"/>
    <col min="1029" max="1029" width="6.44140625" style="1" customWidth="1"/>
    <col min="1030" max="1030" width="9.33203125" style="1" customWidth="1"/>
    <col min="1031" max="1031" width="9.6640625" style="1" customWidth="1"/>
    <col min="1032" max="1050" width="6.44140625" style="1" customWidth="1"/>
    <col min="1051" max="1278" width="9" style="1"/>
    <col min="1279" max="1279" width="2" style="1" customWidth="1"/>
    <col min="1280" max="1280" width="4.6640625" style="1" customWidth="1"/>
    <col min="1281" max="1281" width="17.21875" style="1" customWidth="1"/>
    <col min="1282" max="1282" width="10.44140625" style="1" customWidth="1"/>
    <col min="1283" max="1283" width="0" style="1" hidden="1" customWidth="1"/>
    <col min="1284" max="1284" width="7.6640625" style="1" customWidth="1"/>
    <col min="1285" max="1285" width="6.44140625" style="1" customWidth="1"/>
    <col min="1286" max="1286" width="9.33203125" style="1" customWidth="1"/>
    <col min="1287" max="1287" width="9.6640625" style="1" customWidth="1"/>
    <col min="1288" max="1306" width="6.44140625" style="1" customWidth="1"/>
    <col min="1307" max="1534" width="9" style="1"/>
    <col min="1535" max="1535" width="2" style="1" customWidth="1"/>
    <col min="1536" max="1536" width="4.6640625" style="1" customWidth="1"/>
    <col min="1537" max="1537" width="17.21875" style="1" customWidth="1"/>
    <col min="1538" max="1538" width="10.44140625" style="1" customWidth="1"/>
    <col min="1539" max="1539" width="0" style="1" hidden="1" customWidth="1"/>
    <col min="1540" max="1540" width="7.6640625" style="1" customWidth="1"/>
    <col min="1541" max="1541" width="6.44140625" style="1" customWidth="1"/>
    <col min="1542" max="1542" width="9.33203125" style="1" customWidth="1"/>
    <col min="1543" max="1543" width="9.6640625" style="1" customWidth="1"/>
    <col min="1544" max="1562" width="6.44140625" style="1" customWidth="1"/>
    <col min="1563" max="1790" width="9" style="1"/>
    <col min="1791" max="1791" width="2" style="1" customWidth="1"/>
    <col min="1792" max="1792" width="4.6640625" style="1" customWidth="1"/>
    <col min="1793" max="1793" width="17.21875" style="1" customWidth="1"/>
    <col min="1794" max="1794" width="10.44140625" style="1" customWidth="1"/>
    <col min="1795" max="1795" width="0" style="1" hidden="1" customWidth="1"/>
    <col min="1796" max="1796" width="7.6640625" style="1" customWidth="1"/>
    <col min="1797" max="1797" width="6.44140625" style="1" customWidth="1"/>
    <col min="1798" max="1798" width="9.33203125" style="1" customWidth="1"/>
    <col min="1799" max="1799" width="9.6640625" style="1" customWidth="1"/>
    <col min="1800" max="1818" width="6.44140625" style="1" customWidth="1"/>
    <col min="1819" max="2046" width="9" style="1"/>
    <col min="2047" max="2047" width="2" style="1" customWidth="1"/>
    <col min="2048" max="2048" width="4.6640625" style="1" customWidth="1"/>
    <col min="2049" max="2049" width="17.21875" style="1" customWidth="1"/>
    <col min="2050" max="2050" width="10.44140625" style="1" customWidth="1"/>
    <col min="2051" max="2051" width="0" style="1" hidden="1" customWidth="1"/>
    <col min="2052" max="2052" width="7.6640625" style="1" customWidth="1"/>
    <col min="2053" max="2053" width="6.44140625" style="1" customWidth="1"/>
    <col min="2054" max="2054" width="9.33203125" style="1" customWidth="1"/>
    <col min="2055" max="2055" width="9.6640625" style="1" customWidth="1"/>
    <col min="2056" max="2074" width="6.44140625" style="1" customWidth="1"/>
    <col min="2075" max="2302" width="9" style="1"/>
    <col min="2303" max="2303" width="2" style="1" customWidth="1"/>
    <col min="2304" max="2304" width="4.6640625" style="1" customWidth="1"/>
    <col min="2305" max="2305" width="17.21875" style="1" customWidth="1"/>
    <col min="2306" max="2306" width="10.44140625" style="1" customWidth="1"/>
    <col min="2307" max="2307" width="0" style="1" hidden="1" customWidth="1"/>
    <col min="2308" max="2308" width="7.6640625" style="1" customWidth="1"/>
    <col min="2309" max="2309" width="6.44140625" style="1" customWidth="1"/>
    <col min="2310" max="2310" width="9.33203125" style="1" customWidth="1"/>
    <col min="2311" max="2311" width="9.6640625" style="1" customWidth="1"/>
    <col min="2312" max="2330" width="6.44140625" style="1" customWidth="1"/>
    <col min="2331" max="2558" width="9" style="1"/>
    <col min="2559" max="2559" width="2" style="1" customWidth="1"/>
    <col min="2560" max="2560" width="4.6640625" style="1" customWidth="1"/>
    <col min="2561" max="2561" width="17.21875" style="1" customWidth="1"/>
    <col min="2562" max="2562" width="10.44140625" style="1" customWidth="1"/>
    <col min="2563" max="2563" width="0" style="1" hidden="1" customWidth="1"/>
    <col min="2564" max="2564" width="7.6640625" style="1" customWidth="1"/>
    <col min="2565" max="2565" width="6.44140625" style="1" customWidth="1"/>
    <col min="2566" max="2566" width="9.33203125" style="1" customWidth="1"/>
    <col min="2567" max="2567" width="9.6640625" style="1" customWidth="1"/>
    <col min="2568" max="2586" width="6.44140625" style="1" customWidth="1"/>
    <col min="2587" max="2814" width="9" style="1"/>
    <col min="2815" max="2815" width="2" style="1" customWidth="1"/>
    <col min="2816" max="2816" width="4.6640625" style="1" customWidth="1"/>
    <col min="2817" max="2817" width="17.21875" style="1" customWidth="1"/>
    <col min="2818" max="2818" width="10.44140625" style="1" customWidth="1"/>
    <col min="2819" max="2819" width="0" style="1" hidden="1" customWidth="1"/>
    <col min="2820" max="2820" width="7.6640625" style="1" customWidth="1"/>
    <col min="2821" max="2821" width="6.44140625" style="1" customWidth="1"/>
    <col min="2822" max="2822" width="9.33203125" style="1" customWidth="1"/>
    <col min="2823" max="2823" width="9.6640625" style="1" customWidth="1"/>
    <col min="2824" max="2842" width="6.44140625" style="1" customWidth="1"/>
    <col min="2843" max="3070" width="9" style="1"/>
    <col min="3071" max="3071" width="2" style="1" customWidth="1"/>
    <col min="3072" max="3072" width="4.6640625" style="1" customWidth="1"/>
    <col min="3073" max="3073" width="17.21875" style="1" customWidth="1"/>
    <col min="3074" max="3074" width="10.44140625" style="1" customWidth="1"/>
    <col min="3075" max="3075" width="0" style="1" hidden="1" customWidth="1"/>
    <col min="3076" max="3076" width="7.6640625" style="1" customWidth="1"/>
    <col min="3077" max="3077" width="6.44140625" style="1" customWidth="1"/>
    <col min="3078" max="3078" width="9.33203125" style="1" customWidth="1"/>
    <col min="3079" max="3079" width="9.6640625" style="1" customWidth="1"/>
    <col min="3080" max="3098" width="6.44140625" style="1" customWidth="1"/>
    <col min="3099" max="3326" width="9" style="1"/>
    <col min="3327" max="3327" width="2" style="1" customWidth="1"/>
    <col min="3328" max="3328" width="4.6640625" style="1" customWidth="1"/>
    <col min="3329" max="3329" width="17.21875" style="1" customWidth="1"/>
    <col min="3330" max="3330" width="10.44140625" style="1" customWidth="1"/>
    <col min="3331" max="3331" width="0" style="1" hidden="1" customWidth="1"/>
    <col min="3332" max="3332" width="7.6640625" style="1" customWidth="1"/>
    <col min="3333" max="3333" width="6.44140625" style="1" customWidth="1"/>
    <col min="3334" max="3334" width="9.33203125" style="1" customWidth="1"/>
    <col min="3335" max="3335" width="9.6640625" style="1" customWidth="1"/>
    <col min="3336" max="3354" width="6.44140625" style="1" customWidth="1"/>
    <col min="3355" max="3582" width="9" style="1"/>
    <col min="3583" max="3583" width="2" style="1" customWidth="1"/>
    <col min="3584" max="3584" width="4.6640625" style="1" customWidth="1"/>
    <col min="3585" max="3585" width="17.21875" style="1" customWidth="1"/>
    <col min="3586" max="3586" width="10.44140625" style="1" customWidth="1"/>
    <col min="3587" max="3587" width="0" style="1" hidden="1" customWidth="1"/>
    <col min="3588" max="3588" width="7.6640625" style="1" customWidth="1"/>
    <col min="3589" max="3589" width="6.44140625" style="1" customWidth="1"/>
    <col min="3590" max="3590" width="9.33203125" style="1" customWidth="1"/>
    <col min="3591" max="3591" width="9.6640625" style="1" customWidth="1"/>
    <col min="3592" max="3610" width="6.44140625" style="1" customWidth="1"/>
    <col min="3611" max="3838" width="9" style="1"/>
    <col min="3839" max="3839" width="2" style="1" customWidth="1"/>
    <col min="3840" max="3840" width="4.6640625" style="1" customWidth="1"/>
    <col min="3841" max="3841" width="17.21875" style="1" customWidth="1"/>
    <col min="3842" max="3842" width="10.44140625" style="1" customWidth="1"/>
    <col min="3843" max="3843" width="0" style="1" hidden="1" customWidth="1"/>
    <col min="3844" max="3844" width="7.6640625" style="1" customWidth="1"/>
    <col min="3845" max="3845" width="6.44140625" style="1" customWidth="1"/>
    <col min="3846" max="3846" width="9.33203125" style="1" customWidth="1"/>
    <col min="3847" max="3847" width="9.6640625" style="1" customWidth="1"/>
    <col min="3848" max="3866" width="6.44140625" style="1" customWidth="1"/>
    <col min="3867" max="4094" width="9" style="1"/>
    <col min="4095" max="4095" width="2" style="1" customWidth="1"/>
    <col min="4096" max="4096" width="4.6640625" style="1" customWidth="1"/>
    <col min="4097" max="4097" width="17.21875" style="1" customWidth="1"/>
    <col min="4098" max="4098" width="10.44140625" style="1" customWidth="1"/>
    <col min="4099" max="4099" width="0" style="1" hidden="1" customWidth="1"/>
    <col min="4100" max="4100" width="7.6640625" style="1" customWidth="1"/>
    <col min="4101" max="4101" width="6.44140625" style="1" customWidth="1"/>
    <col min="4102" max="4102" width="9.33203125" style="1" customWidth="1"/>
    <col min="4103" max="4103" width="9.6640625" style="1" customWidth="1"/>
    <col min="4104" max="4122" width="6.44140625" style="1" customWidth="1"/>
    <col min="4123" max="4350" width="9" style="1"/>
    <col min="4351" max="4351" width="2" style="1" customWidth="1"/>
    <col min="4352" max="4352" width="4.6640625" style="1" customWidth="1"/>
    <col min="4353" max="4353" width="17.21875" style="1" customWidth="1"/>
    <col min="4354" max="4354" width="10.44140625" style="1" customWidth="1"/>
    <col min="4355" max="4355" width="0" style="1" hidden="1" customWidth="1"/>
    <col min="4356" max="4356" width="7.6640625" style="1" customWidth="1"/>
    <col min="4357" max="4357" width="6.44140625" style="1" customWidth="1"/>
    <col min="4358" max="4358" width="9.33203125" style="1" customWidth="1"/>
    <col min="4359" max="4359" width="9.6640625" style="1" customWidth="1"/>
    <col min="4360" max="4378" width="6.44140625" style="1" customWidth="1"/>
    <col min="4379" max="4606" width="9" style="1"/>
    <col min="4607" max="4607" width="2" style="1" customWidth="1"/>
    <col min="4608" max="4608" width="4.6640625" style="1" customWidth="1"/>
    <col min="4609" max="4609" width="17.21875" style="1" customWidth="1"/>
    <col min="4610" max="4610" width="10.44140625" style="1" customWidth="1"/>
    <col min="4611" max="4611" width="0" style="1" hidden="1" customWidth="1"/>
    <col min="4612" max="4612" width="7.6640625" style="1" customWidth="1"/>
    <col min="4613" max="4613" width="6.44140625" style="1" customWidth="1"/>
    <col min="4614" max="4614" width="9.33203125" style="1" customWidth="1"/>
    <col min="4615" max="4615" width="9.6640625" style="1" customWidth="1"/>
    <col min="4616" max="4634" width="6.44140625" style="1" customWidth="1"/>
    <col min="4635" max="4862" width="9" style="1"/>
    <col min="4863" max="4863" width="2" style="1" customWidth="1"/>
    <col min="4864" max="4864" width="4.6640625" style="1" customWidth="1"/>
    <col min="4865" max="4865" width="17.21875" style="1" customWidth="1"/>
    <col min="4866" max="4866" width="10.44140625" style="1" customWidth="1"/>
    <col min="4867" max="4867" width="0" style="1" hidden="1" customWidth="1"/>
    <col min="4868" max="4868" width="7.6640625" style="1" customWidth="1"/>
    <col min="4869" max="4869" width="6.44140625" style="1" customWidth="1"/>
    <col min="4870" max="4870" width="9.33203125" style="1" customWidth="1"/>
    <col min="4871" max="4871" width="9.6640625" style="1" customWidth="1"/>
    <col min="4872" max="4890" width="6.44140625" style="1" customWidth="1"/>
    <col min="4891" max="5118" width="9" style="1"/>
    <col min="5119" max="5119" width="2" style="1" customWidth="1"/>
    <col min="5120" max="5120" width="4.6640625" style="1" customWidth="1"/>
    <col min="5121" max="5121" width="17.21875" style="1" customWidth="1"/>
    <col min="5122" max="5122" width="10.44140625" style="1" customWidth="1"/>
    <col min="5123" max="5123" width="0" style="1" hidden="1" customWidth="1"/>
    <col min="5124" max="5124" width="7.6640625" style="1" customWidth="1"/>
    <col min="5125" max="5125" width="6.44140625" style="1" customWidth="1"/>
    <col min="5126" max="5126" width="9.33203125" style="1" customWidth="1"/>
    <col min="5127" max="5127" width="9.6640625" style="1" customWidth="1"/>
    <col min="5128" max="5146" width="6.44140625" style="1" customWidth="1"/>
    <col min="5147" max="5374" width="9" style="1"/>
    <col min="5375" max="5375" width="2" style="1" customWidth="1"/>
    <col min="5376" max="5376" width="4.6640625" style="1" customWidth="1"/>
    <col min="5377" max="5377" width="17.21875" style="1" customWidth="1"/>
    <col min="5378" max="5378" width="10.44140625" style="1" customWidth="1"/>
    <col min="5379" max="5379" width="0" style="1" hidden="1" customWidth="1"/>
    <col min="5380" max="5380" width="7.6640625" style="1" customWidth="1"/>
    <col min="5381" max="5381" width="6.44140625" style="1" customWidth="1"/>
    <col min="5382" max="5382" width="9.33203125" style="1" customWidth="1"/>
    <col min="5383" max="5383" width="9.6640625" style="1" customWidth="1"/>
    <col min="5384" max="5402" width="6.44140625" style="1" customWidth="1"/>
    <col min="5403" max="5630" width="9" style="1"/>
    <col min="5631" max="5631" width="2" style="1" customWidth="1"/>
    <col min="5632" max="5632" width="4.6640625" style="1" customWidth="1"/>
    <col min="5633" max="5633" width="17.21875" style="1" customWidth="1"/>
    <col min="5634" max="5634" width="10.44140625" style="1" customWidth="1"/>
    <col min="5635" max="5635" width="0" style="1" hidden="1" customWidth="1"/>
    <col min="5636" max="5636" width="7.6640625" style="1" customWidth="1"/>
    <col min="5637" max="5637" width="6.44140625" style="1" customWidth="1"/>
    <col min="5638" max="5638" width="9.33203125" style="1" customWidth="1"/>
    <col min="5639" max="5639" width="9.6640625" style="1" customWidth="1"/>
    <col min="5640" max="5658" width="6.44140625" style="1" customWidth="1"/>
    <col min="5659" max="5886" width="9" style="1"/>
    <col min="5887" max="5887" width="2" style="1" customWidth="1"/>
    <col min="5888" max="5888" width="4.6640625" style="1" customWidth="1"/>
    <col min="5889" max="5889" width="17.21875" style="1" customWidth="1"/>
    <col min="5890" max="5890" width="10.44140625" style="1" customWidth="1"/>
    <col min="5891" max="5891" width="0" style="1" hidden="1" customWidth="1"/>
    <col min="5892" max="5892" width="7.6640625" style="1" customWidth="1"/>
    <col min="5893" max="5893" width="6.44140625" style="1" customWidth="1"/>
    <col min="5894" max="5894" width="9.33203125" style="1" customWidth="1"/>
    <col min="5895" max="5895" width="9.6640625" style="1" customWidth="1"/>
    <col min="5896" max="5914" width="6.44140625" style="1" customWidth="1"/>
    <col min="5915" max="6142" width="9" style="1"/>
    <col min="6143" max="6143" width="2" style="1" customWidth="1"/>
    <col min="6144" max="6144" width="4.6640625" style="1" customWidth="1"/>
    <col min="6145" max="6145" width="17.21875" style="1" customWidth="1"/>
    <col min="6146" max="6146" width="10.44140625" style="1" customWidth="1"/>
    <col min="6147" max="6147" width="0" style="1" hidden="1" customWidth="1"/>
    <col min="6148" max="6148" width="7.6640625" style="1" customWidth="1"/>
    <col min="6149" max="6149" width="6.44140625" style="1" customWidth="1"/>
    <col min="6150" max="6150" width="9.33203125" style="1" customWidth="1"/>
    <col min="6151" max="6151" width="9.6640625" style="1" customWidth="1"/>
    <col min="6152" max="6170" width="6.44140625" style="1" customWidth="1"/>
    <col min="6171" max="6398" width="9" style="1"/>
    <col min="6399" max="6399" width="2" style="1" customWidth="1"/>
    <col min="6400" max="6400" width="4.6640625" style="1" customWidth="1"/>
    <col min="6401" max="6401" width="17.21875" style="1" customWidth="1"/>
    <col min="6402" max="6402" width="10.44140625" style="1" customWidth="1"/>
    <col min="6403" max="6403" width="0" style="1" hidden="1" customWidth="1"/>
    <col min="6404" max="6404" width="7.6640625" style="1" customWidth="1"/>
    <col min="6405" max="6405" width="6.44140625" style="1" customWidth="1"/>
    <col min="6406" max="6406" width="9.33203125" style="1" customWidth="1"/>
    <col min="6407" max="6407" width="9.6640625" style="1" customWidth="1"/>
    <col min="6408" max="6426" width="6.44140625" style="1" customWidth="1"/>
    <col min="6427" max="6654" width="9" style="1"/>
    <col min="6655" max="6655" width="2" style="1" customWidth="1"/>
    <col min="6656" max="6656" width="4.6640625" style="1" customWidth="1"/>
    <col min="6657" max="6657" width="17.21875" style="1" customWidth="1"/>
    <col min="6658" max="6658" width="10.44140625" style="1" customWidth="1"/>
    <col min="6659" max="6659" width="0" style="1" hidden="1" customWidth="1"/>
    <col min="6660" max="6660" width="7.6640625" style="1" customWidth="1"/>
    <col min="6661" max="6661" width="6.44140625" style="1" customWidth="1"/>
    <col min="6662" max="6662" width="9.33203125" style="1" customWidth="1"/>
    <col min="6663" max="6663" width="9.6640625" style="1" customWidth="1"/>
    <col min="6664" max="6682" width="6.44140625" style="1" customWidth="1"/>
    <col min="6683" max="6910" width="9" style="1"/>
    <col min="6911" max="6911" width="2" style="1" customWidth="1"/>
    <col min="6912" max="6912" width="4.6640625" style="1" customWidth="1"/>
    <col min="6913" max="6913" width="17.21875" style="1" customWidth="1"/>
    <col min="6914" max="6914" width="10.44140625" style="1" customWidth="1"/>
    <col min="6915" max="6915" width="0" style="1" hidden="1" customWidth="1"/>
    <col min="6916" max="6916" width="7.6640625" style="1" customWidth="1"/>
    <col min="6917" max="6917" width="6.44140625" style="1" customWidth="1"/>
    <col min="6918" max="6918" width="9.33203125" style="1" customWidth="1"/>
    <col min="6919" max="6919" width="9.6640625" style="1" customWidth="1"/>
    <col min="6920" max="6938" width="6.44140625" style="1" customWidth="1"/>
    <col min="6939" max="7166" width="9" style="1"/>
    <col min="7167" max="7167" width="2" style="1" customWidth="1"/>
    <col min="7168" max="7168" width="4.6640625" style="1" customWidth="1"/>
    <col min="7169" max="7169" width="17.21875" style="1" customWidth="1"/>
    <col min="7170" max="7170" width="10.44140625" style="1" customWidth="1"/>
    <col min="7171" max="7171" width="0" style="1" hidden="1" customWidth="1"/>
    <col min="7172" max="7172" width="7.6640625" style="1" customWidth="1"/>
    <col min="7173" max="7173" width="6.44140625" style="1" customWidth="1"/>
    <col min="7174" max="7174" width="9.33203125" style="1" customWidth="1"/>
    <col min="7175" max="7175" width="9.6640625" style="1" customWidth="1"/>
    <col min="7176" max="7194" width="6.44140625" style="1" customWidth="1"/>
    <col min="7195" max="7422" width="9" style="1"/>
    <col min="7423" max="7423" width="2" style="1" customWidth="1"/>
    <col min="7424" max="7424" width="4.6640625" style="1" customWidth="1"/>
    <col min="7425" max="7425" width="17.21875" style="1" customWidth="1"/>
    <col min="7426" max="7426" width="10.44140625" style="1" customWidth="1"/>
    <col min="7427" max="7427" width="0" style="1" hidden="1" customWidth="1"/>
    <col min="7428" max="7428" width="7.6640625" style="1" customWidth="1"/>
    <col min="7429" max="7429" width="6.44140625" style="1" customWidth="1"/>
    <col min="7430" max="7430" width="9.33203125" style="1" customWidth="1"/>
    <col min="7431" max="7431" width="9.6640625" style="1" customWidth="1"/>
    <col min="7432" max="7450" width="6.44140625" style="1" customWidth="1"/>
    <col min="7451" max="7678" width="9" style="1"/>
    <col min="7679" max="7679" width="2" style="1" customWidth="1"/>
    <col min="7680" max="7680" width="4.6640625" style="1" customWidth="1"/>
    <col min="7681" max="7681" width="17.21875" style="1" customWidth="1"/>
    <col min="7682" max="7682" width="10.44140625" style="1" customWidth="1"/>
    <col min="7683" max="7683" width="0" style="1" hidden="1" customWidth="1"/>
    <col min="7684" max="7684" width="7.6640625" style="1" customWidth="1"/>
    <col min="7685" max="7685" width="6.44140625" style="1" customWidth="1"/>
    <col min="7686" max="7686" width="9.33203125" style="1" customWidth="1"/>
    <col min="7687" max="7687" width="9.6640625" style="1" customWidth="1"/>
    <col min="7688" max="7706" width="6.44140625" style="1" customWidth="1"/>
    <col min="7707" max="7934" width="9" style="1"/>
    <col min="7935" max="7935" width="2" style="1" customWidth="1"/>
    <col min="7936" max="7936" width="4.6640625" style="1" customWidth="1"/>
    <col min="7937" max="7937" width="17.21875" style="1" customWidth="1"/>
    <col min="7938" max="7938" width="10.44140625" style="1" customWidth="1"/>
    <col min="7939" max="7939" width="0" style="1" hidden="1" customWidth="1"/>
    <col min="7940" max="7940" width="7.6640625" style="1" customWidth="1"/>
    <col min="7941" max="7941" width="6.44140625" style="1" customWidth="1"/>
    <col min="7942" max="7942" width="9.33203125" style="1" customWidth="1"/>
    <col min="7943" max="7943" width="9.6640625" style="1" customWidth="1"/>
    <col min="7944" max="7962" width="6.44140625" style="1" customWidth="1"/>
    <col min="7963" max="8190" width="9" style="1"/>
    <col min="8191" max="8191" width="2" style="1" customWidth="1"/>
    <col min="8192" max="8192" width="4.6640625" style="1" customWidth="1"/>
    <col min="8193" max="8193" width="17.21875" style="1" customWidth="1"/>
    <col min="8194" max="8194" width="10.44140625" style="1" customWidth="1"/>
    <col min="8195" max="8195" width="0" style="1" hidden="1" customWidth="1"/>
    <col min="8196" max="8196" width="7.6640625" style="1" customWidth="1"/>
    <col min="8197" max="8197" width="6.44140625" style="1" customWidth="1"/>
    <col min="8198" max="8198" width="9.33203125" style="1" customWidth="1"/>
    <col min="8199" max="8199" width="9.6640625" style="1" customWidth="1"/>
    <col min="8200" max="8218" width="6.44140625" style="1" customWidth="1"/>
    <col min="8219" max="8446" width="9" style="1"/>
    <col min="8447" max="8447" width="2" style="1" customWidth="1"/>
    <col min="8448" max="8448" width="4.6640625" style="1" customWidth="1"/>
    <col min="8449" max="8449" width="17.21875" style="1" customWidth="1"/>
    <col min="8450" max="8450" width="10.44140625" style="1" customWidth="1"/>
    <col min="8451" max="8451" width="0" style="1" hidden="1" customWidth="1"/>
    <col min="8452" max="8452" width="7.6640625" style="1" customWidth="1"/>
    <col min="8453" max="8453" width="6.44140625" style="1" customWidth="1"/>
    <col min="8454" max="8454" width="9.33203125" style="1" customWidth="1"/>
    <col min="8455" max="8455" width="9.6640625" style="1" customWidth="1"/>
    <col min="8456" max="8474" width="6.44140625" style="1" customWidth="1"/>
    <col min="8475" max="8702" width="9" style="1"/>
    <col min="8703" max="8703" width="2" style="1" customWidth="1"/>
    <col min="8704" max="8704" width="4.6640625" style="1" customWidth="1"/>
    <col min="8705" max="8705" width="17.21875" style="1" customWidth="1"/>
    <col min="8706" max="8706" width="10.44140625" style="1" customWidth="1"/>
    <col min="8707" max="8707" width="0" style="1" hidden="1" customWidth="1"/>
    <col min="8708" max="8708" width="7.6640625" style="1" customWidth="1"/>
    <col min="8709" max="8709" width="6.44140625" style="1" customWidth="1"/>
    <col min="8710" max="8710" width="9.33203125" style="1" customWidth="1"/>
    <col min="8711" max="8711" width="9.6640625" style="1" customWidth="1"/>
    <col min="8712" max="8730" width="6.44140625" style="1" customWidth="1"/>
    <col min="8731" max="8958" width="9" style="1"/>
    <col min="8959" max="8959" width="2" style="1" customWidth="1"/>
    <col min="8960" max="8960" width="4.6640625" style="1" customWidth="1"/>
    <col min="8961" max="8961" width="17.21875" style="1" customWidth="1"/>
    <col min="8962" max="8962" width="10.44140625" style="1" customWidth="1"/>
    <col min="8963" max="8963" width="0" style="1" hidden="1" customWidth="1"/>
    <col min="8964" max="8964" width="7.6640625" style="1" customWidth="1"/>
    <col min="8965" max="8965" width="6.44140625" style="1" customWidth="1"/>
    <col min="8966" max="8966" width="9.33203125" style="1" customWidth="1"/>
    <col min="8967" max="8967" width="9.6640625" style="1" customWidth="1"/>
    <col min="8968" max="8986" width="6.44140625" style="1" customWidth="1"/>
    <col min="8987" max="9214" width="9" style="1"/>
    <col min="9215" max="9215" width="2" style="1" customWidth="1"/>
    <col min="9216" max="9216" width="4.6640625" style="1" customWidth="1"/>
    <col min="9217" max="9217" width="17.21875" style="1" customWidth="1"/>
    <col min="9218" max="9218" width="10.44140625" style="1" customWidth="1"/>
    <col min="9219" max="9219" width="0" style="1" hidden="1" customWidth="1"/>
    <col min="9220" max="9220" width="7.6640625" style="1" customWidth="1"/>
    <col min="9221" max="9221" width="6.44140625" style="1" customWidth="1"/>
    <col min="9222" max="9222" width="9.33203125" style="1" customWidth="1"/>
    <col min="9223" max="9223" width="9.6640625" style="1" customWidth="1"/>
    <col min="9224" max="9242" width="6.44140625" style="1" customWidth="1"/>
    <col min="9243" max="9470" width="9" style="1"/>
    <col min="9471" max="9471" width="2" style="1" customWidth="1"/>
    <col min="9472" max="9472" width="4.6640625" style="1" customWidth="1"/>
    <col min="9473" max="9473" width="17.21875" style="1" customWidth="1"/>
    <col min="9474" max="9474" width="10.44140625" style="1" customWidth="1"/>
    <col min="9475" max="9475" width="0" style="1" hidden="1" customWidth="1"/>
    <col min="9476" max="9476" width="7.6640625" style="1" customWidth="1"/>
    <col min="9477" max="9477" width="6.44140625" style="1" customWidth="1"/>
    <col min="9478" max="9478" width="9.33203125" style="1" customWidth="1"/>
    <col min="9479" max="9479" width="9.6640625" style="1" customWidth="1"/>
    <col min="9480" max="9498" width="6.44140625" style="1" customWidth="1"/>
    <col min="9499" max="9726" width="9" style="1"/>
    <col min="9727" max="9727" width="2" style="1" customWidth="1"/>
    <col min="9728" max="9728" width="4.6640625" style="1" customWidth="1"/>
    <col min="9729" max="9729" width="17.21875" style="1" customWidth="1"/>
    <col min="9730" max="9730" width="10.44140625" style="1" customWidth="1"/>
    <col min="9731" max="9731" width="0" style="1" hidden="1" customWidth="1"/>
    <col min="9732" max="9732" width="7.6640625" style="1" customWidth="1"/>
    <col min="9733" max="9733" width="6.44140625" style="1" customWidth="1"/>
    <col min="9734" max="9734" width="9.33203125" style="1" customWidth="1"/>
    <col min="9735" max="9735" width="9.6640625" style="1" customWidth="1"/>
    <col min="9736" max="9754" width="6.44140625" style="1" customWidth="1"/>
    <col min="9755" max="9982" width="9" style="1"/>
    <col min="9983" max="9983" width="2" style="1" customWidth="1"/>
    <col min="9984" max="9984" width="4.6640625" style="1" customWidth="1"/>
    <col min="9985" max="9985" width="17.21875" style="1" customWidth="1"/>
    <col min="9986" max="9986" width="10.44140625" style="1" customWidth="1"/>
    <col min="9987" max="9987" width="0" style="1" hidden="1" customWidth="1"/>
    <col min="9988" max="9988" width="7.6640625" style="1" customWidth="1"/>
    <col min="9989" max="9989" width="6.44140625" style="1" customWidth="1"/>
    <col min="9990" max="9990" width="9.33203125" style="1" customWidth="1"/>
    <col min="9991" max="9991" width="9.6640625" style="1" customWidth="1"/>
    <col min="9992" max="10010" width="6.44140625" style="1" customWidth="1"/>
    <col min="10011" max="10238" width="9" style="1"/>
    <col min="10239" max="10239" width="2" style="1" customWidth="1"/>
    <col min="10240" max="10240" width="4.6640625" style="1" customWidth="1"/>
    <col min="10241" max="10241" width="17.21875" style="1" customWidth="1"/>
    <col min="10242" max="10242" width="10.44140625" style="1" customWidth="1"/>
    <col min="10243" max="10243" width="0" style="1" hidden="1" customWidth="1"/>
    <col min="10244" max="10244" width="7.6640625" style="1" customWidth="1"/>
    <col min="10245" max="10245" width="6.44140625" style="1" customWidth="1"/>
    <col min="10246" max="10246" width="9.33203125" style="1" customWidth="1"/>
    <col min="10247" max="10247" width="9.6640625" style="1" customWidth="1"/>
    <col min="10248" max="10266" width="6.44140625" style="1" customWidth="1"/>
    <col min="10267" max="10494" width="9" style="1"/>
    <col min="10495" max="10495" width="2" style="1" customWidth="1"/>
    <col min="10496" max="10496" width="4.6640625" style="1" customWidth="1"/>
    <col min="10497" max="10497" width="17.21875" style="1" customWidth="1"/>
    <col min="10498" max="10498" width="10.44140625" style="1" customWidth="1"/>
    <col min="10499" max="10499" width="0" style="1" hidden="1" customWidth="1"/>
    <col min="10500" max="10500" width="7.6640625" style="1" customWidth="1"/>
    <col min="10501" max="10501" width="6.44140625" style="1" customWidth="1"/>
    <col min="10502" max="10502" width="9.33203125" style="1" customWidth="1"/>
    <col min="10503" max="10503" width="9.6640625" style="1" customWidth="1"/>
    <col min="10504" max="10522" width="6.44140625" style="1" customWidth="1"/>
    <col min="10523" max="10750" width="9" style="1"/>
    <col min="10751" max="10751" width="2" style="1" customWidth="1"/>
    <col min="10752" max="10752" width="4.6640625" style="1" customWidth="1"/>
    <col min="10753" max="10753" width="17.21875" style="1" customWidth="1"/>
    <col min="10754" max="10754" width="10.44140625" style="1" customWidth="1"/>
    <col min="10755" max="10755" width="0" style="1" hidden="1" customWidth="1"/>
    <col min="10756" max="10756" width="7.6640625" style="1" customWidth="1"/>
    <col min="10757" max="10757" width="6.44140625" style="1" customWidth="1"/>
    <col min="10758" max="10758" width="9.33203125" style="1" customWidth="1"/>
    <col min="10759" max="10759" width="9.6640625" style="1" customWidth="1"/>
    <col min="10760" max="10778" width="6.44140625" style="1" customWidth="1"/>
    <col min="10779" max="11006" width="9" style="1"/>
    <col min="11007" max="11007" width="2" style="1" customWidth="1"/>
    <col min="11008" max="11008" width="4.6640625" style="1" customWidth="1"/>
    <col min="11009" max="11009" width="17.21875" style="1" customWidth="1"/>
    <col min="11010" max="11010" width="10.44140625" style="1" customWidth="1"/>
    <col min="11011" max="11011" width="0" style="1" hidden="1" customWidth="1"/>
    <col min="11012" max="11012" width="7.6640625" style="1" customWidth="1"/>
    <col min="11013" max="11013" width="6.44140625" style="1" customWidth="1"/>
    <col min="11014" max="11014" width="9.33203125" style="1" customWidth="1"/>
    <col min="11015" max="11015" width="9.6640625" style="1" customWidth="1"/>
    <col min="11016" max="11034" width="6.44140625" style="1" customWidth="1"/>
    <col min="11035" max="11262" width="9" style="1"/>
    <col min="11263" max="11263" width="2" style="1" customWidth="1"/>
    <col min="11264" max="11264" width="4.6640625" style="1" customWidth="1"/>
    <col min="11265" max="11265" width="17.21875" style="1" customWidth="1"/>
    <col min="11266" max="11266" width="10.44140625" style="1" customWidth="1"/>
    <col min="11267" max="11267" width="0" style="1" hidden="1" customWidth="1"/>
    <col min="11268" max="11268" width="7.6640625" style="1" customWidth="1"/>
    <col min="11269" max="11269" width="6.44140625" style="1" customWidth="1"/>
    <col min="11270" max="11270" width="9.33203125" style="1" customWidth="1"/>
    <col min="11271" max="11271" width="9.6640625" style="1" customWidth="1"/>
    <col min="11272" max="11290" width="6.44140625" style="1" customWidth="1"/>
    <col min="11291" max="11518" width="9" style="1"/>
    <col min="11519" max="11519" width="2" style="1" customWidth="1"/>
    <col min="11520" max="11520" width="4.6640625" style="1" customWidth="1"/>
    <col min="11521" max="11521" width="17.21875" style="1" customWidth="1"/>
    <col min="11522" max="11522" width="10.44140625" style="1" customWidth="1"/>
    <col min="11523" max="11523" width="0" style="1" hidden="1" customWidth="1"/>
    <col min="11524" max="11524" width="7.6640625" style="1" customWidth="1"/>
    <col min="11525" max="11525" width="6.44140625" style="1" customWidth="1"/>
    <col min="11526" max="11526" width="9.33203125" style="1" customWidth="1"/>
    <col min="11527" max="11527" width="9.6640625" style="1" customWidth="1"/>
    <col min="11528" max="11546" width="6.44140625" style="1" customWidth="1"/>
    <col min="11547" max="11774" width="9" style="1"/>
    <col min="11775" max="11775" width="2" style="1" customWidth="1"/>
    <col min="11776" max="11776" width="4.6640625" style="1" customWidth="1"/>
    <col min="11777" max="11777" width="17.21875" style="1" customWidth="1"/>
    <col min="11778" max="11778" width="10.44140625" style="1" customWidth="1"/>
    <col min="11779" max="11779" width="0" style="1" hidden="1" customWidth="1"/>
    <col min="11780" max="11780" width="7.6640625" style="1" customWidth="1"/>
    <col min="11781" max="11781" width="6.44140625" style="1" customWidth="1"/>
    <col min="11782" max="11782" width="9.33203125" style="1" customWidth="1"/>
    <col min="11783" max="11783" width="9.6640625" style="1" customWidth="1"/>
    <col min="11784" max="11802" width="6.44140625" style="1" customWidth="1"/>
    <col min="11803" max="12030" width="9" style="1"/>
    <col min="12031" max="12031" width="2" style="1" customWidth="1"/>
    <col min="12032" max="12032" width="4.6640625" style="1" customWidth="1"/>
    <col min="12033" max="12033" width="17.21875" style="1" customWidth="1"/>
    <col min="12034" max="12034" width="10.44140625" style="1" customWidth="1"/>
    <col min="12035" max="12035" width="0" style="1" hidden="1" customWidth="1"/>
    <col min="12036" max="12036" width="7.6640625" style="1" customWidth="1"/>
    <col min="12037" max="12037" width="6.44140625" style="1" customWidth="1"/>
    <col min="12038" max="12038" width="9.33203125" style="1" customWidth="1"/>
    <col min="12039" max="12039" width="9.6640625" style="1" customWidth="1"/>
    <col min="12040" max="12058" width="6.44140625" style="1" customWidth="1"/>
    <col min="12059" max="12286" width="9" style="1"/>
    <col min="12287" max="12287" width="2" style="1" customWidth="1"/>
    <col min="12288" max="12288" width="4.6640625" style="1" customWidth="1"/>
    <col min="12289" max="12289" width="17.21875" style="1" customWidth="1"/>
    <col min="12290" max="12290" width="10.44140625" style="1" customWidth="1"/>
    <col min="12291" max="12291" width="0" style="1" hidden="1" customWidth="1"/>
    <col min="12292" max="12292" width="7.6640625" style="1" customWidth="1"/>
    <col min="12293" max="12293" width="6.44140625" style="1" customWidth="1"/>
    <col min="12294" max="12294" width="9.33203125" style="1" customWidth="1"/>
    <col min="12295" max="12295" width="9.6640625" style="1" customWidth="1"/>
    <col min="12296" max="12314" width="6.44140625" style="1" customWidth="1"/>
    <col min="12315" max="12542" width="9" style="1"/>
    <col min="12543" max="12543" width="2" style="1" customWidth="1"/>
    <col min="12544" max="12544" width="4.6640625" style="1" customWidth="1"/>
    <col min="12545" max="12545" width="17.21875" style="1" customWidth="1"/>
    <col min="12546" max="12546" width="10.44140625" style="1" customWidth="1"/>
    <col min="12547" max="12547" width="0" style="1" hidden="1" customWidth="1"/>
    <col min="12548" max="12548" width="7.6640625" style="1" customWidth="1"/>
    <col min="12549" max="12549" width="6.44140625" style="1" customWidth="1"/>
    <col min="12550" max="12550" width="9.33203125" style="1" customWidth="1"/>
    <col min="12551" max="12551" width="9.6640625" style="1" customWidth="1"/>
    <col min="12552" max="12570" width="6.44140625" style="1" customWidth="1"/>
    <col min="12571" max="12798" width="9" style="1"/>
    <col min="12799" max="12799" width="2" style="1" customWidth="1"/>
    <col min="12800" max="12800" width="4.6640625" style="1" customWidth="1"/>
    <col min="12801" max="12801" width="17.21875" style="1" customWidth="1"/>
    <col min="12802" max="12802" width="10.44140625" style="1" customWidth="1"/>
    <col min="12803" max="12803" width="0" style="1" hidden="1" customWidth="1"/>
    <col min="12804" max="12804" width="7.6640625" style="1" customWidth="1"/>
    <col min="12805" max="12805" width="6.44140625" style="1" customWidth="1"/>
    <col min="12806" max="12806" width="9.33203125" style="1" customWidth="1"/>
    <col min="12807" max="12807" width="9.6640625" style="1" customWidth="1"/>
    <col min="12808" max="12826" width="6.44140625" style="1" customWidth="1"/>
    <col min="12827" max="13054" width="9" style="1"/>
    <col min="13055" max="13055" width="2" style="1" customWidth="1"/>
    <col min="13056" max="13056" width="4.6640625" style="1" customWidth="1"/>
    <col min="13057" max="13057" width="17.21875" style="1" customWidth="1"/>
    <col min="13058" max="13058" width="10.44140625" style="1" customWidth="1"/>
    <col min="13059" max="13059" width="0" style="1" hidden="1" customWidth="1"/>
    <col min="13060" max="13060" width="7.6640625" style="1" customWidth="1"/>
    <col min="13061" max="13061" width="6.44140625" style="1" customWidth="1"/>
    <col min="13062" max="13062" width="9.33203125" style="1" customWidth="1"/>
    <col min="13063" max="13063" width="9.6640625" style="1" customWidth="1"/>
    <col min="13064" max="13082" width="6.44140625" style="1" customWidth="1"/>
    <col min="13083" max="13310" width="9" style="1"/>
    <col min="13311" max="13311" width="2" style="1" customWidth="1"/>
    <col min="13312" max="13312" width="4.6640625" style="1" customWidth="1"/>
    <col min="13313" max="13313" width="17.21875" style="1" customWidth="1"/>
    <col min="13314" max="13314" width="10.44140625" style="1" customWidth="1"/>
    <col min="13315" max="13315" width="0" style="1" hidden="1" customWidth="1"/>
    <col min="13316" max="13316" width="7.6640625" style="1" customWidth="1"/>
    <col min="13317" max="13317" width="6.44140625" style="1" customWidth="1"/>
    <col min="13318" max="13318" width="9.33203125" style="1" customWidth="1"/>
    <col min="13319" max="13319" width="9.6640625" style="1" customWidth="1"/>
    <col min="13320" max="13338" width="6.44140625" style="1" customWidth="1"/>
    <col min="13339" max="13566" width="9" style="1"/>
    <col min="13567" max="13567" width="2" style="1" customWidth="1"/>
    <col min="13568" max="13568" width="4.6640625" style="1" customWidth="1"/>
    <col min="13569" max="13569" width="17.21875" style="1" customWidth="1"/>
    <col min="13570" max="13570" width="10.44140625" style="1" customWidth="1"/>
    <col min="13571" max="13571" width="0" style="1" hidden="1" customWidth="1"/>
    <col min="13572" max="13572" width="7.6640625" style="1" customWidth="1"/>
    <col min="13573" max="13573" width="6.44140625" style="1" customWidth="1"/>
    <col min="13574" max="13574" width="9.33203125" style="1" customWidth="1"/>
    <col min="13575" max="13575" width="9.6640625" style="1" customWidth="1"/>
    <col min="13576" max="13594" width="6.44140625" style="1" customWidth="1"/>
    <col min="13595" max="13822" width="9" style="1"/>
    <col min="13823" max="13823" width="2" style="1" customWidth="1"/>
    <col min="13824" max="13824" width="4.6640625" style="1" customWidth="1"/>
    <col min="13825" max="13825" width="17.21875" style="1" customWidth="1"/>
    <col min="13826" max="13826" width="10.44140625" style="1" customWidth="1"/>
    <col min="13827" max="13827" width="0" style="1" hidden="1" customWidth="1"/>
    <col min="13828" max="13828" width="7.6640625" style="1" customWidth="1"/>
    <col min="13829" max="13829" width="6.44140625" style="1" customWidth="1"/>
    <col min="13830" max="13830" width="9.33203125" style="1" customWidth="1"/>
    <col min="13831" max="13831" width="9.6640625" style="1" customWidth="1"/>
    <col min="13832" max="13850" width="6.44140625" style="1" customWidth="1"/>
    <col min="13851" max="14078" width="9" style="1"/>
    <col min="14079" max="14079" width="2" style="1" customWidth="1"/>
    <col min="14080" max="14080" width="4.6640625" style="1" customWidth="1"/>
    <col min="14081" max="14081" width="17.21875" style="1" customWidth="1"/>
    <col min="14082" max="14082" width="10.44140625" style="1" customWidth="1"/>
    <col min="14083" max="14083" width="0" style="1" hidden="1" customWidth="1"/>
    <col min="14084" max="14084" width="7.6640625" style="1" customWidth="1"/>
    <col min="14085" max="14085" width="6.44140625" style="1" customWidth="1"/>
    <col min="14086" max="14086" width="9.33203125" style="1" customWidth="1"/>
    <col min="14087" max="14087" width="9.6640625" style="1" customWidth="1"/>
    <col min="14088" max="14106" width="6.44140625" style="1" customWidth="1"/>
    <col min="14107" max="14334" width="9" style="1"/>
    <col min="14335" max="14335" width="2" style="1" customWidth="1"/>
    <col min="14336" max="14336" width="4.6640625" style="1" customWidth="1"/>
    <col min="14337" max="14337" width="17.21875" style="1" customWidth="1"/>
    <col min="14338" max="14338" width="10.44140625" style="1" customWidth="1"/>
    <col min="14339" max="14339" width="0" style="1" hidden="1" customWidth="1"/>
    <col min="14340" max="14340" width="7.6640625" style="1" customWidth="1"/>
    <col min="14341" max="14341" width="6.44140625" style="1" customWidth="1"/>
    <col min="14342" max="14342" width="9.33203125" style="1" customWidth="1"/>
    <col min="14343" max="14343" width="9.6640625" style="1" customWidth="1"/>
    <col min="14344" max="14362" width="6.44140625" style="1" customWidth="1"/>
    <col min="14363" max="14590" width="9" style="1"/>
    <col min="14591" max="14591" width="2" style="1" customWidth="1"/>
    <col min="14592" max="14592" width="4.6640625" style="1" customWidth="1"/>
    <col min="14593" max="14593" width="17.21875" style="1" customWidth="1"/>
    <col min="14594" max="14594" width="10.44140625" style="1" customWidth="1"/>
    <col min="14595" max="14595" width="0" style="1" hidden="1" customWidth="1"/>
    <col min="14596" max="14596" width="7.6640625" style="1" customWidth="1"/>
    <col min="14597" max="14597" width="6.44140625" style="1" customWidth="1"/>
    <col min="14598" max="14598" width="9.33203125" style="1" customWidth="1"/>
    <col min="14599" max="14599" width="9.6640625" style="1" customWidth="1"/>
    <col min="14600" max="14618" width="6.44140625" style="1" customWidth="1"/>
    <col min="14619" max="14846" width="9" style="1"/>
    <col min="14847" max="14847" width="2" style="1" customWidth="1"/>
    <col min="14848" max="14848" width="4.6640625" style="1" customWidth="1"/>
    <col min="14849" max="14849" width="17.21875" style="1" customWidth="1"/>
    <col min="14850" max="14850" width="10.44140625" style="1" customWidth="1"/>
    <col min="14851" max="14851" width="0" style="1" hidden="1" customWidth="1"/>
    <col min="14852" max="14852" width="7.6640625" style="1" customWidth="1"/>
    <col min="14853" max="14853" width="6.44140625" style="1" customWidth="1"/>
    <col min="14854" max="14854" width="9.33203125" style="1" customWidth="1"/>
    <col min="14855" max="14855" width="9.6640625" style="1" customWidth="1"/>
    <col min="14856" max="14874" width="6.44140625" style="1" customWidth="1"/>
    <col min="14875" max="15102" width="9" style="1"/>
    <col min="15103" max="15103" width="2" style="1" customWidth="1"/>
    <col min="15104" max="15104" width="4.6640625" style="1" customWidth="1"/>
    <col min="15105" max="15105" width="17.21875" style="1" customWidth="1"/>
    <col min="15106" max="15106" width="10.44140625" style="1" customWidth="1"/>
    <col min="15107" max="15107" width="0" style="1" hidden="1" customWidth="1"/>
    <col min="15108" max="15108" width="7.6640625" style="1" customWidth="1"/>
    <col min="15109" max="15109" width="6.44140625" style="1" customWidth="1"/>
    <col min="15110" max="15110" width="9.33203125" style="1" customWidth="1"/>
    <col min="15111" max="15111" width="9.6640625" style="1" customWidth="1"/>
    <col min="15112" max="15130" width="6.44140625" style="1" customWidth="1"/>
    <col min="15131" max="15358" width="9" style="1"/>
    <col min="15359" max="15359" width="2" style="1" customWidth="1"/>
    <col min="15360" max="15360" width="4.6640625" style="1" customWidth="1"/>
    <col min="15361" max="15361" width="17.21875" style="1" customWidth="1"/>
    <col min="15362" max="15362" width="10.44140625" style="1" customWidth="1"/>
    <col min="15363" max="15363" width="0" style="1" hidden="1" customWidth="1"/>
    <col min="15364" max="15364" width="7.6640625" style="1" customWidth="1"/>
    <col min="15365" max="15365" width="6.44140625" style="1" customWidth="1"/>
    <col min="15366" max="15366" width="9.33203125" style="1" customWidth="1"/>
    <col min="15367" max="15367" width="9.6640625" style="1" customWidth="1"/>
    <col min="15368" max="15386" width="6.44140625" style="1" customWidth="1"/>
    <col min="15387" max="15614" width="9" style="1"/>
    <col min="15615" max="15615" width="2" style="1" customWidth="1"/>
    <col min="15616" max="15616" width="4.6640625" style="1" customWidth="1"/>
    <col min="15617" max="15617" width="17.21875" style="1" customWidth="1"/>
    <col min="15618" max="15618" width="10.44140625" style="1" customWidth="1"/>
    <col min="15619" max="15619" width="0" style="1" hidden="1" customWidth="1"/>
    <col min="15620" max="15620" width="7.6640625" style="1" customWidth="1"/>
    <col min="15621" max="15621" width="6.44140625" style="1" customWidth="1"/>
    <col min="15622" max="15622" width="9.33203125" style="1" customWidth="1"/>
    <col min="15623" max="15623" width="9.6640625" style="1" customWidth="1"/>
    <col min="15624" max="15642" width="6.44140625" style="1" customWidth="1"/>
    <col min="15643" max="15870" width="9" style="1"/>
    <col min="15871" max="15871" width="2" style="1" customWidth="1"/>
    <col min="15872" max="15872" width="4.6640625" style="1" customWidth="1"/>
    <col min="15873" max="15873" width="17.21875" style="1" customWidth="1"/>
    <col min="15874" max="15874" width="10.44140625" style="1" customWidth="1"/>
    <col min="15875" max="15875" width="0" style="1" hidden="1" customWidth="1"/>
    <col min="15876" max="15876" width="7.6640625" style="1" customWidth="1"/>
    <col min="15877" max="15877" width="6.44140625" style="1" customWidth="1"/>
    <col min="15878" max="15878" width="9.33203125" style="1" customWidth="1"/>
    <col min="15879" max="15879" width="9.6640625" style="1" customWidth="1"/>
    <col min="15880" max="15898" width="6.44140625" style="1" customWidth="1"/>
    <col min="15899" max="16126" width="9" style="1"/>
    <col min="16127" max="16127" width="2" style="1" customWidth="1"/>
    <col min="16128" max="16128" width="4.6640625" style="1" customWidth="1"/>
    <col min="16129" max="16129" width="17.21875" style="1" customWidth="1"/>
    <col min="16130" max="16130" width="10.44140625" style="1" customWidth="1"/>
    <col min="16131" max="16131" width="0" style="1" hidden="1" customWidth="1"/>
    <col min="16132" max="16132" width="7.6640625" style="1" customWidth="1"/>
    <col min="16133" max="16133" width="6.44140625" style="1" customWidth="1"/>
    <col min="16134" max="16134" width="9.33203125" style="1" customWidth="1"/>
    <col min="16135" max="16135" width="9.6640625" style="1" customWidth="1"/>
    <col min="16136" max="16154" width="6.44140625" style="1" customWidth="1"/>
    <col min="16155" max="16384" width="9" style="1"/>
  </cols>
  <sheetData>
    <row r="1" spans="2:26" s="89" customFormat="1" ht="24" customHeight="1">
      <c r="B1" s="89" t="s">
        <v>533</v>
      </c>
      <c r="I1" s="696"/>
      <c r="J1" s="696"/>
      <c r="K1" s="696"/>
      <c r="L1" s="696"/>
      <c r="M1" s="696"/>
      <c r="N1" s="696"/>
      <c r="O1" s="696"/>
      <c r="P1" s="696"/>
      <c r="Q1" s="696"/>
      <c r="R1" s="696"/>
      <c r="S1" s="696"/>
      <c r="T1" s="696"/>
      <c r="U1" s="696"/>
      <c r="V1" s="90"/>
      <c r="W1" s="90"/>
    </row>
    <row r="2" spans="2:26" ht="18" customHeight="1"/>
    <row r="3" spans="2:26" ht="22.5" customHeight="1">
      <c r="B3" s="697" t="s">
        <v>214</v>
      </c>
      <c r="C3" s="698" t="s">
        <v>215</v>
      </c>
      <c r="D3" s="699" t="s">
        <v>216</v>
      </c>
      <c r="E3" s="702" t="s">
        <v>217</v>
      </c>
      <c r="F3" s="702" t="s">
        <v>507</v>
      </c>
      <c r="G3" s="702" t="s">
        <v>21</v>
      </c>
      <c r="H3" s="702" t="s">
        <v>218</v>
      </c>
      <c r="I3" s="702" t="s">
        <v>508</v>
      </c>
      <c r="J3" s="705" t="s">
        <v>219</v>
      </c>
      <c r="K3" s="706"/>
      <c r="L3" s="706"/>
      <c r="M3" s="706"/>
      <c r="N3" s="706"/>
      <c r="O3" s="706"/>
      <c r="P3" s="706"/>
      <c r="Q3" s="706"/>
      <c r="R3" s="706"/>
      <c r="S3" s="706"/>
      <c r="T3" s="706"/>
      <c r="U3" s="705" t="s">
        <v>509</v>
      </c>
      <c r="V3" s="706"/>
      <c r="W3" s="706"/>
      <c r="X3" s="706"/>
      <c r="Y3" s="706"/>
      <c r="Z3" s="707"/>
    </row>
    <row r="4" spans="2:26" s="91" customFormat="1" ht="23.25" customHeight="1">
      <c r="B4" s="697"/>
      <c r="C4" s="698"/>
      <c r="D4" s="700"/>
      <c r="E4" s="703"/>
      <c r="F4" s="703"/>
      <c r="G4" s="703"/>
      <c r="H4" s="703"/>
      <c r="I4" s="703"/>
      <c r="J4" s="708" t="s">
        <v>742</v>
      </c>
      <c r="K4" s="708" t="s">
        <v>743</v>
      </c>
      <c r="L4" s="708" t="s">
        <v>744</v>
      </c>
      <c r="M4" s="708" t="s">
        <v>745</v>
      </c>
      <c r="N4" s="708" t="s">
        <v>746</v>
      </c>
      <c r="O4" s="708" t="s">
        <v>747</v>
      </c>
      <c r="P4" s="708" t="s">
        <v>748</v>
      </c>
      <c r="Q4" s="708" t="s">
        <v>749</v>
      </c>
      <c r="R4" s="708" t="s">
        <v>750</v>
      </c>
      <c r="S4" s="708" t="s">
        <v>751</v>
      </c>
      <c r="T4" s="708" t="s">
        <v>752</v>
      </c>
      <c r="U4" s="708" t="s">
        <v>520</v>
      </c>
      <c r="V4" s="708" t="s">
        <v>521</v>
      </c>
      <c r="W4" s="708" t="s">
        <v>522</v>
      </c>
      <c r="X4" s="708" t="s">
        <v>523</v>
      </c>
      <c r="Y4" s="708" t="s">
        <v>524</v>
      </c>
      <c r="Z4" s="708" t="s">
        <v>527</v>
      </c>
    </row>
    <row r="5" spans="2:26" s="91" customFormat="1" ht="72" customHeight="1">
      <c r="B5" s="697"/>
      <c r="C5" s="698"/>
      <c r="D5" s="701"/>
      <c r="E5" s="704"/>
      <c r="F5" s="704"/>
      <c r="G5" s="704"/>
      <c r="H5" s="704"/>
      <c r="I5" s="704"/>
      <c r="J5" s="709"/>
      <c r="K5" s="709"/>
      <c r="L5" s="709"/>
      <c r="M5" s="709"/>
      <c r="N5" s="709"/>
      <c r="O5" s="709"/>
      <c r="P5" s="709"/>
      <c r="Q5" s="709"/>
      <c r="R5" s="709"/>
      <c r="S5" s="709"/>
      <c r="T5" s="709"/>
      <c r="U5" s="709"/>
      <c r="V5" s="709"/>
      <c r="W5" s="709"/>
      <c r="X5" s="709"/>
      <c r="Y5" s="710"/>
      <c r="Z5" s="709"/>
    </row>
    <row r="6" spans="2:26" ht="44.25" customHeight="1">
      <c r="B6" s="194">
        <v>1</v>
      </c>
      <c r="C6" s="92"/>
      <c r="D6" s="92"/>
      <c r="E6" s="92"/>
      <c r="F6" s="92"/>
      <c r="G6" s="92"/>
      <c r="H6" s="92"/>
      <c r="I6" s="92"/>
      <c r="J6" s="92"/>
      <c r="K6" s="92"/>
      <c r="L6" s="92"/>
      <c r="M6" s="92"/>
      <c r="N6" s="92"/>
      <c r="O6" s="92"/>
      <c r="P6" s="92"/>
      <c r="Q6" s="92"/>
      <c r="R6" s="92"/>
      <c r="S6" s="92"/>
      <c r="T6" s="92"/>
      <c r="U6" s="92"/>
      <c r="V6" s="92"/>
      <c r="W6" s="92"/>
      <c r="X6" s="92"/>
      <c r="Y6" s="92"/>
      <c r="Z6" s="92"/>
    </row>
    <row r="7" spans="2:26" ht="44.25" customHeight="1">
      <c r="B7" s="195">
        <v>2</v>
      </c>
      <c r="C7" s="93"/>
      <c r="D7" s="93"/>
      <c r="E7" s="93"/>
      <c r="F7" s="93"/>
      <c r="G7" s="93"/>
      <c r="H7" s="93"/>
      <c r="I7" s="93"/>
      <c r="J7" s="93"/>
      <c r="K7" s="93"/>
      <c r="L7" s="93"/>
      <c r="M7" s="93"/>
      <c r="N7" s="93"/>
      <c r="O7" s="93"/>
      <c r="P7" s="93"/>
      <c r="Q7" s="93"/>
      <c r="R7" s="93"/>
      <c r="S7" s="93"/>
      <c r="T7" s="93"/>
      <c r="U7" s="93"/>
      <c r="V7" s="93"/>
      <c r="W7" s="93"/>
      <c r="X7" s="93"/>
      <c r="Y7" s="93"/>
      <c r="Z7" s="93"/>
    </row>
    <row r="8" spans="2:26" ht="44.25" customHeight="1">
      <c r="B8" s="195">
        <v>3</v>
      </c>
      <c r="C8" s="93"/>
      <c r="D8" s="93"/>
      <c r="E8" s="93"/>
      <c r="F8" s="93"/>
      <c r="G8" s="93"/>
      <c r="H8" s="93"/>
      <c r="I8" s="93"/>
      <c r="J8" s="93"/>
      <c r="K8" s="93"/>
      <c r="L8" s="93"/>
      <c r="M8" s="93"/>
      <c r="N8" s="93"/>
      <c r="O8" s="93"/>
      <c r="P8" s="93"/>
      <c r="Q8" s="93"/>
      <c r="R8" s="93"/>
      <c r="S8" s="93"/>
      <c r="T8" s="93"/>
      <c r="U8" s="93"/>
      <c r="V8" s="93"/>
      <c r="W8" s="93"/>
      <c r="X8" s="93"/>
      <c r="Y8" s="93"/>
      <c r="Z8" s="93"/>
    </row>
    <row r="9" spans="2:26" ht="44.25" customHeight="1">
      <c r="B9" s="195">
        <v>4</v>
      </c>
      <c r="C9" s="93"/>
      <c r="D9" s="93"/>
      <c r="E9" s="93"/>
      <c r="F9" s="93"/>
      <c r="G9" s="93"/>
      <c r="H9" s="93"/>
      <c r="I9" s="93"/>
      <c r="J9" s="93"/>
      <c r="K9" s="93"/>
      <c r="L9" s="93"/>
      <c r="M9" s="93"/>
      <c r="N9" s="93"/>
      <c r="O9" s="93"/>
      <c r="P9" s="93"/>
      <c r="Q9" s="93"/>
      <c r="R9" s="93"/>
      <c r="S9" s="93"/>
      <c r="T9" s="93"/>
      <c r="U9" s="93"/>
      <c r="V9" s="93"/>
      <c r="W9" s="93"/>
      <c r="X9" s="93"/>
      <c r="Y9" s="93"/>
      <c r="Z9" s="93"/>
    </row>
    <row r="10" spans="2:26" ht="44.25" customHeight="1">
      <c r="B10" s="195">
        <v>5</v>
      </c>
      <c r="C10" s="93"/>
      <c r="D10" s="93"/>
      <c r="E10" s="93"/>
      <c r="F10" s="93"/>
      <c r="G10" s="93"/>
      <c r="H10" s="93"/>
      <c r="I10" s="93"/>
      <c r="J10" s="93"/>
      <c r="K10" s="93"/>
      <c r="L10" s="93"/>
      <c r="M10" s="93"/>
      <c r="N10" s="93"/>
      <c r="O10" s="93"/>
      <c r="P10" s="93"/>
      <c r="Q10" s="93"/>
      <c r="R10" s="93"/>
      <c r="S10" s="93"/>
      <c r="T10" s="93"/>
      <c r="U10" s="93"/>
      <c r="V10" s="93"/>
      <c r="W10" s="93"/>
      <c r="X10" s="93"/>
      <c r="Y10" s="93"/>
      <c r="Z10" s="93"/>
    </row>
    <row r="11" spans="2:26" ht="44.25" customHeight="1">
      <c r="B11" s="195">
        <v>6</v>
      </c>
      <c r="C11" s="93"/>
      <c r="D11" s="93"/>
      <c r="E11" s="93"/>
      <c r="F11" s="93"/>
      <c r="G11" s="93"/>
      <c r="H11" s="93"/>
      <c r="I11" s="93"/>
      <c r="J11" s="93"/>
      <c r="K11" s="93"/>
      <c r="L11" s="93"/>
      <c r="M11" s="93"/>
      <c r="N11" s="93"/>
      <c r="O11" s="93"/>
      <c r="P11" s="93"/>
      <c r="Q11" s="93"/>
      <c r="R11" s="93"/>
      <c r="S11" s="93"/>
      <c r="T11" s="93"/>
      <c r="U11" s="93"/>
      <c r="V11" s="93"/>
      <c r="W11" s="93"/>
      <c r="X11" s="93"/>
      <c r="Y11" s="93"/>
      <c r="Z11" s="93"/>
    </row>
    <row r="12" spans="2:26" ht="44.25" customHeight="1">
      <c r="B12" s="195">
        <v>7</v>
      </c>
      <c r="C12" s="93"/>
      <c r="D12" s="93"/>
      <c r="E12" s="93"/>
      <c r="F12" s="93"/>
      <c r="G12" s="93"/>
      <c r="H12" s="93"/>
      <c r="I12" s="93"/>
      <c r="J12" s="93"/>
      <c r="K12" s="93"/>
      <c r="L12" s="93"/>
      <c r="M12" s="93"/>
      <c r="N12" s="93"/>
      <c r="O12" s="93"/>
      <c r="P12" s="93"/>
      <c r="Q12" s="93"/>
      <c r="R12" s="93"/>
      <c r="S12" s="93"/>
      <c r="T12" s="93"/>
      <c r="U12" s="93"/>
      <c r="V12" s="93"/>
      <c r="W12" s="93"/>
      <c r="X12" s="93"/>
      <c r="Y12" s="93"/>
      <c r="Z12" s="93"/>
    </row>
    <row r="13" spans="2:26" ht="44.25" customHeight="1">
      <c r="B13" s="195">
        <v>8</v>
      </c>
      <c r="C13" s="93"/>
      <c r="D13" s="93"/>
      <c r="E13" s="93"/>
      <c r="F13" s="93"/>
      <c r="G13" s="93"/>
      <c r="H13" s="93"/>
      <c r="I13" s="93"/>
      <c r="J13" s="93"/>
      <c r="K13" s="93"/>
      <c r="L13" s="93"/>
      <c r="M13" s="93"/>
      <c r="N13" s="93"/>
      <c r="O13" s="93"/>
      <c r="P13" s="93"/>
      <c r="Q13" s="93"/>
      <c r="R13" s="93"/>
      <c r="S13" s="93"/>
      <c r="T13" s="93"/>
      <c r="U13" s="93"/>
      <c r="V13" s="93"/>
      <c r="W13" s="93"/>
      <c r="X13" s="93"/>
      <c r="Y13" s="93"/>
      <c r="Z13" s="93"/>
    </row>
    <row r="14" spans="2:26" ht="44.25" customHeight="1">
      <c r="B14" s="195">
        <v>9</v>
      </c>
      <c r="C14" s="93"/>
      <c r="D14" s="93"/>
      <c r="E14" s="93"/>
      <c r="F14" s="93"/>
      <c r="G14" s="93"/>
      <c r="H14" s="93"/>
      <c r="I14" s="93"/>
      <c r="J14" s="93"/>
      <c r="K14" s="93"/>
      <c r="L14" s="93"/>
      <c r="M14" s="93"/>
      <c r="N14" s="93"/>
      <c r="O14" s="93"/>
      <c r="P14" s="93"/>
      <c r="Q14" s="93"/>
      <c r="R14" s="93"/>
      <c r="S14" s="93"/>
      <c r="T14" s="93"/>
      <c r="U14" s="93"/>
      <c r="V14" s="93"/>
      <c r="W14" s="93"/>
      <c r="X14" s="93"/>
      <c r="Y14" s="93"/>
      <c r="Z14" s="93"/>
    </row>
    <row r="15" spans="2:26" ht="44.25" customHeight="1">
      <c r="B15" s="196">
        <v>10</v>
      </c>
      <c r="C15" s="94"/>
      <c r="D15" s="94"/>
      <c r="E15" s="94"/>
      <c r="F15" s="94"/>
      <c r="G15" s="94"/>
      <c r="H15" s="94"/>
      <c r="I15" s="94"/>
      <c r="J15" s="94"/>
      <c r="K15" s="94"/>
      <c r="L15" s="94"/>
      <c r="M15" s="94"/>
      <c r="N15" s="94"/>
      <c r="O15" s="94"/>
      <c r="P15" s="94"/>
      <c r="Q15" s="94"/>
      <c r="R15" s="94"/>
      <c r="S15" s="94"/>
      <c r="T15" s="94"/>
      <c r="U15" s="94"/>
      <c r="V15" s="94"/>
      <c r="W15" s="94"/>
      <c r="X15" s="94"/>
      <c r="Y15" s="94"/>
      <c r="Z15" s="94"/>
    </row>
    <row r="16" spans="2:26" ht="12.75" customHeight="1">
      <c r="B16" s="32"/>
      <c r="C16" s="32"/>
      <c r="D16" s="32"/>
      <c r="E16" s="32"/>
      <c r="F16" s="32"/>
      <c r="G16" s="32"/>
      <c r="H16" s="32"/>
      <c r="I16" s="32"/>
      <c r="J16" s="32"/>
      <c r="K16" s="32"/>
      <c r="L16" s="32"/>
      <c r="M16" s="32"/>
      <c r="N16" s="32"/>
      <c r="O16" s="32"/>
      <c r="P16" s="32"/>
      <c r="Q16" s="32"/>
      <c r="R16" s="32"/>
      <c r="S16" s="32"/>
      <c r="T16" s="32"/>
    </row>
    <row r="17" spans="2:3" ht="16.5" customHeight="1">
      <c r="B17" s="1" t="s">
        <v>220</v>
      </c>
      <c r="C17" s="32" t="s">
        <v>528</v>
      </c>
    </row>
    <row r="18" spans="2:3" ht="16.5" customHeight="1">
      <c r="B18" s="1" t="s">
        <v>221</v>
      </c>
      <c r="C18" s="1" t="s">
        <v>529</v>
      </c>
    </row>
    <row r="19" spans="2:3" ht="16.5" customHeight="1">
      <c r="C19" s="197" t="s">
        <v>530</v>
      </c>
    </row>
    <row r="20" spans="2:3" ht="16.5" customHeight="1">
      <c r="B20" s="1" t="s">
        <v>222</v>
      </c>
      <c r="C20" s="1" t="s">
        <v>223</v>
      </c>
    </row>
    <row r="21" spans="2:3" ht="16.5" customHeight="1">
      <c r="B21" s="1" t="s">
        <v>224</v>
      </c>
      <c r="C21" s="197" t="s">
        <v>531</v>
      </c>
    </row>
    <row r="22" spans="2:3" ht="16.5" customHeight="1">
      <c r="B22" s="1" t="s">
        <v>225</v>
      </c>
      <c r="C22" s="1" t="s">
        <v>532</v>
      </c>
    </row>
    <row r="23" spans="2:3" ht="18" customHeight="1"/>
    <row r="24" spans="2:3" ht="24.75" customHeight="1"/>
    <row r="25" spans="2:3" ht="24.75" customHeight="1"/>
    <row r="26" spans="2:3" ht="21" customHeight="1"/>
    <row r="27" spans="2:3" ht="21" customHeight="1"/>
    <row r="28" spans="2:3" ht="21" customHeight="1"/>
    <row r="29" spans="2:3" ht="21" customHeight="1"/>
    <row r="30" spans="2:3" ht="21" customHeight="1"/>
    <row r="31" spans="2:3" ht="21" customHeight="1"/>
    <row r="32" spans="2: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28">
    <mergeCell ref="Z4:Z5"/>
    <mergeCell ref="S4:S5"/>
    <mergeCell ref="T4:T5"/>
    <mergeCell ref="U4:U5"/>
    <mergeCell ref="V4:V5"/>
    <mergeCell ref="W4:W5"/>
    <mergeCell ref="X4:X5"/>
    <mergeCell ref="O4:O5"/>
    <mergeCell ref="P4:P5"/>
    <mergeCell ref="Q4:Q5"/>
    <mergeCell ref="R4:R5"/>
    <mergeCell ref="Y4:Y5"/>
    <mergeCell ref="I1:U1"/>
    <mergeCell ref="B3:B5"/>
    <mergeCell ref="C3:C5"/>
    <mergeCell ref="D3:D5"/>
    <mergeCell ref="E3:E5"/>
    <mergeCell ref="F3:F5"/>
    <mergeCell ref="G3:G5"/>
    <mergeCell ref="H3:H5"/>
    <mergeCell ref="I3:I5"/>
    <mergeCell ref="J3:T3"/>
    <mergeCell ref="U3:Z3"/>
    <mergeCell ref="J4:J5"/>
    <mergeCell ref="K4:K5"/>
    <mergeCell ref="L4:L5"/>
    <mergeCell ref="M4:M5"/>
    <mergeCell ref="N4:N5"/>
  </mergeCells>
  <phoneticPr fontId="2"/>
  <pageMargins left="0.2" right="0.2" top="0.57999999999999996" bottom="0.35433070866141736" header="0.23622047244094491" footer="0.23622047244094491"/>
  <pageSetup paperSize="9" scale="79" orientation="landscape" horizont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44"/>
  <sheetViews>
    <sheetView zoomScale="85" zoomScaleNormal="85" workbookViewId="0">
      <selection activeCell="B1" sqref="B1"/>
    </sheetView>
  </sheetViews>
  <sheetFormatPr defaultColWidth="9" defaultRowHeight="12.6"/>
  <cols>
    <col min="1" max="1" width="2" style="1" customWidth="1"/>
    <col min="2" max="2" width="4.6640625" style="1" customWidth="1"/>
    <col min="3" max="3" width="17.21875" style="1" customWidth="1"/>
    <col min="4" max="4" width="10.44140625" style="1" customWidth="1"/>
    <col min="5" max="5" width="7.109375" style="1" hidden="1" customWidth="1"/>
    <col min="6" max="6" width="7.6640625" style="1" customWidth="1"/>
    <col min="7" max="7" width="6.44140625" style="1" customWidth="1"/>
    <col min="8" max="8" width="9.33203125" style="1" customWidth="1"/>
    <col min="9" max="9" width="9.6640625" style="1" customWidth="1"/>
    <col min="10" max="28" width="6.44140625" style="1" customWidth="1"/>
    <col min="29" max="256" width="9" style="1"/>
    <col min="257" max="257" width="2" style="1" customWidth="1"/>
    <col min="258" max="258" width="4.6640625" style="1" customWidth="1"/>
    <col min="259" max="259" width="17.21875" style="1" customWidth="1"/>
    <col min="260" max="260" width="10.44140625" style="1" customWidth="1"/>
    <col min="261" max="261" width="0" style="1" hidden="1" customWidth="1"/>
    <col min="262" max="262" width="7.6640625" style="1" customWidth="1"/>
    <col min="263" max="263" width="6.44140625" style="1" customWidth="1"/>
    <col min="264" max="264" width="9.33203125" style="1" customWidth="1"/>
    <col min="265" max="265" width="9.6640625" style="1" customWidth="1"/>
    <col min="266" max="284" width="6.44140625" style="1" customWidth="1"/>
    <col min="285" max="512" width="9" style="1"/>
    <col min="513" max="513" width="2" style="1" customWidth="1"/>
    <col min="514" max="514" width="4.6640625" style="1" customWidth="1"/>
    <col min="515" max="515" width="17.21875" style="1" customWidth="1"/>
    <col min="516" max="516" width="10.44140625" style="1" customWidth="1"/>
    <col min="517" max="517" width="0" style="1" hidden="1" customWidth="1"/>
    <col min="518" max="518" width="7.6640625" style="1" customWidth="1"/>
    <col min="519" max="519" width="6.44140625" style="1" customWidth="1"/>
    <col min="520" max="520" width="9.33203125" style="1" customWidth="1"/>
    <col min="521" max="521" width="9.6640625" style="1" customWidth="1"/>
    <col min="522" max="540" width="6.44140625" style="1" customWidth="1"/>
    <col min="541" max="768" width="9" style="1"/>
    <col min="769" max="769" width="2" style="1" customWidth="1"/>
    <col min="770" max="770" width="4.6640625" style="1" customWidth="1"/>
    <col min="771" max="771" width="17.21875" style="1" customWidth="1"/>
    <col min="772" max="772" width="10.44140625" style="1" customWidth="1"/>
    <col min="773" max="773" width="0" style="1" hidden="1" customWidth="1"/>
    <col min="774" max="774" width="7.6640625" style="1" customWidth="1"/>
    <col min="775" max="775" width="6.44140625" style="1" customWidth="1"/>
    <col min="776" max="776" width="9.33203125" style="1" customWidth="1"/>
    <col min="777" max="777" width="9.6640625" style="1" customWidth="1"/>
    <col min="778" max="796" width="6.44140625" style="1" customWidth="1"/>
    <col min="797" max="1024" width="9" style="1"/>
    <col min="1025" max="1025" width="2" style="1" customWidth="1"/>
    <col min="1026" max="1026" width="4.6640625" style="1" customWidth="1"/>
    <col min="1027" max="1027" width="17.21875" style="1" customWidth="1"/>
    <col min="1028" max="1028" width="10.44140625" style="1" customWidth="1"/>
    <col min="1029" max="1029" width="0" style="1" hidden="1" customWidth="1"/>
    <col min="1030" max="1030" width="7.6640625" style="1" customWidth="1"/>
    <col min="1031" max="1031" width="6.44140625" style="1" customWidth="1"/>
    <col min="1032" max="1032" width="9.33203125" style="1" customWidth="1"/>
    <col min="1033" max="1033" width="9.6640625" style="1" customWidth="1"/>
    <col min="1034" max="1052" width="6.44140625" style="1" customWidth="1"/>
    <col min="1053" max="1280" width="9" style="1"/>
    <col min="1281" max="1281" width="2" style="1" customWidth="1"/>
    <col min="1282" max="1282" width="4.6640625" style="1" customWidth="1"/>
    <col min="1283" max="1283" width="17.21875" style="1" customWidth="1"/>
    <col min="1284" max="1284" width="10.44140625" style="1" customWidth="1"/>
    <col min="1285" max="1285" width="0" style="1" hidden="1" customWidth="1"/>
    <col min="1286" max="1286" width="7.6640625" style="1" customWidth="1"/>
    <col min="1287" max="1287" width="6.44140625" style="1" customWidth="1"/>
    <col min="1288" max="1288" width="9.33203125" style="1" customWidth="1"/>
    <col min="1289" max="1289" width="9.6640625" style="1" customWidth="1"/>
    <col min="1290" max="1308" width="6.44140625" style="1" customWidth="1"/>
    <col min="1309" max="1536" width="9" style="1"/>
    <col min="1537" max="1537" width="2" style="1" customWidth="1"/>
    <col min="1538" max="1538" width="4.6640625" style="1" customWidth="1"/>
    <col min="1539" max="1539" width="17.21875" style="1" customWidth="1"/>
    <col min="1540" max="1540" width="10.44140625" style="1" customWidth="1"/>
    <col min="1541" max="1541" width="0" style="1" hidden="1" customWidth="1"/>
    <col min="1542" max="1542" width="7.6640625" style="1" customWidth="1"/>
    <col min="1543" max="1543" width="6.44140625" style="1" customWidth="1"/>
    <col min="1544" max="1544" width="9.33203125" style="1" customWidth="1"/>
    <col min="1545" max="1545" width="9.6640625" style="1" customWidth="1"/>
    <col min="1546" max="1564" width="6.44140625" style="1" customWidth="1"/>
    <col min="1565" max="1792" width="9" style="1"/>
    <col min="1793" max="1793" width="2" style="1" customWidth="1"/>
    <col min="1794" max="1794" width="4.6640625" style="1" customWidth="1"/>
    <col min="1795" max="1795" width="17.21875" style="1" customWidth="1"/>
    <col min="1796" max="1796" width="10.44140625" style="1" customWidth="1"/>
    <col min="1797" max="1797" width="0" style="1" hidden="1" customWidth="1"/>
    <col min="1798" max="1798" width="7.6640625" style="1" customWidth="1"/>
    <col min="1799" max="1799" width="6.44140625" style="1" customWidth="1"/>
    <col min="1800" max="1800" width="9.33203125" style="1" customWidth="1"/>
    <col min="1801" max="1801" width="9.6640625" style="1" customWidth="1"/>
    <col min="1802" max="1820" width="6.44140625" style="1" customWidth="1"/>
    <col min="1821" max="2048" width="9" style="1"/>
    <col min="2049" max="2049" width="2" style="1" customWidth="1"/>
    <col min="2050" max="2050" width="4.6640625" style="1" customWidth="1"/>
    <col min="2051" max="2051" width="17.21875" style="1" customWidth="1"/>
    <col min="2052" max="2052" width="10.44140625" style="1" customWidth="1"/>
    <col min="2053" max="2053" width="0" style="1" hidden="1" customWidth="1"/>
    <col min="2054" max="2054" width="7.6640625" style="1" customWidth="1"/>
    <col min="2055" max="2055" width="6.44140625" style="1" customWidth="1"/>
    <col min="2056" max="2056" width="9.33203125" style="1" customWidth="1"/>
    <col min="2057" max="2057" width="9.6640625" style="1" customWidth="1"/>
    <col min="2058" max="2076" width="6.44140625" style="1" customWidth="1"/>
    <col min="2077" max="2304" width="9" style="1"/>
    <col min="2305" max="2305" width="2" style="1" customWidth="1"/>
    <col min="2306" max="2306" width="4.6640625" style="1" customWidth="1"/>
    <col min="2307" max="2307" width="17.21875" style="1" customWidth="1"/>
    <col min="2308" max="2308" width="10.44140625" style="1" customWidth="1"/>
    <col min="2309" max="2309" width="0" style="1" hidden="1" customWidth="1"/>
    <col min="2310" max="2310" width="7.6640625" style="1" customWidth="1"/>
    <col min="2311" max="2311" width="6.44140625" style="1" customWidth="1"/>
    <col min="2312" max="2312" width="9.33203125" style="1" customWidth="1"/>
    <col min="2313" max="2313" width="9.6640625" style="1" customWidth="1"/>
    <col min="2314" max="2332" width="6.44140625" style="1" customWidth="1"/>
    <col min="2333" max="2560" width="9" style="1"/>
    <col min="2561" max="2561" width="2" style="1" customWidth="1"/>
    <col min="2562" max="2562" width="4.6640625" style="1" customWidth="1"/>
    <col min="2563" max="2563" width="17.21875" style="1" customWidth="1"/>
    <col min="2564" max="2564" width="10.44140625" style="1" customWidth="1"/>
    <col min="2565" max="2565" width="0" style="1" hidden="1" customWidth="1"/>
    <col min="2566" max="2566" width="7.6640625" style="1" customWidth="1"/>
    <col min="2567" max="2567" width="6.44140625" style="1" customWidth="1"/>
    <col min="2568" max="2568" width="9.33203125" style="1" customWidth="1"/>
    <col min="2569" max="2569" width="9.6640625" style="1" customWidth="1"/>
    <col min="2570" max="2588" width="6.44140625" style="1" customWidth="1"/>
    <col min="2589" max="2816" width="9" style="1"/>
    <col min="2817" max="2817" width="2" style="1" customWidth="1"/>
    <col min="2818" max="2818" width="4.6640625" style="1" customWidth="1"/>
    <col min="2819" max="2819" width="17.21875" style="1" customWidth="1"/>
    <col min="2820" max="2820" width="10.44140625" style="1" customWidth="1"/>
    <col min="2821" max="2821" width="0" style="1" hidden="1" customWidth="1"/>
    <col min="2822" max="2822" width="7.6640625" style="1" customWidth="1"/>
    <col min="2823" max="2823" width="6.44140625" style="1" customWidth="1"/>
    <col min="2824" max="2824" width="9.33203125" style="1" customWidth="1"/>
    <col min="2825" max="2825" width="9.6640625" style="1" customWidth="1"/>
    <col min="2826" max="2844" width="6.44140625" style="1" customWidth="1"/>
    <col min="2845" max="3072" width="9" style="1"/>
    <col min="3073" max="3073" width="2" style="1" customWidth="1"/>
    <col min="3074" max="3074" width="4.6640625" style="1" customWidth="1"/>
    <col min="3075" max="3075" width="17.21875" style="1" customWidth="1"/>
    <col min="3076" max="3076" width="10.44140625" style="1" customWidth="1"/>
    <col min="3077" max="3077" width="0" style="1" hidden="1" customWidth="1"/>
    <col min="3078" max="3078" width="7.6640625" style="1" customWidth="1"/>
    <col min="3079" max="3079" width="6.44140625" style="1" customWidth="1"/>
    <col min="3080" max="3080" width="9.33203125" style="1" customWidth="1"/>
    <col min="3081" max="3081" width="9.6640625" style="1" customWidth="1"/>
    <col min="3082" max="3100" width="6.44140625" style="1" customWidth="1"/>
    <col min="3101" max="3328" width="9" style="1"/>
    <col min="3329" max="3329" width="2" style="1" customWidth="1"/>
    <col min="3330" max="3330" width="4.6640625" style="1" customWidth="1"/>
    <col min="3331" max="3331" width="17.21875" style="1" customWidth="1"/>
    <col min="3332" max="3332" width="10.44140625" style="1" customWidth="1"/>
    <col min="3333" max="3333" width="0" style="1" hidden="1" customWidth="1"/>
    <col min="3334" max="3334" width="7.6640625" style="1" customWidth="1"/>
    <col min="3335" max="3335" width="6.44140625" style="1" customWidth="1"/>
    <col min="3336" max="3336" width="9.33203125" style="1" customWidth="1"/>
    <col min="3337" max="3337" width="9.6640625" style="1" customWidth="1"/>
    <col min="3338" max="3356" width="6.44140625" style="1" customWidth="1"/>
    <col min="3357" max="3584" width="9" style="1"/>
    <col min="3585" max="3585" width="2" style="1" customWidth="1"/>
    <col min="3586" max="3586" width="4.6640625" style="1" customWidth="1"/>
    <col min="3587" max="3587" width="17.21875" style="1" customWidth="1"/>
    <col min="3588" max="3588" width="10.44140625" style="1" customWidth="1"/>
    <col min="3589" max="3589" width="0" style="1" hidden="1" customWidth="1"/>
    <col min="3590" max="3590" width="7.6640625" style="1" customWidth="1"/>
    <col min="3591" max="3591" width="6.44140625" style="1" customWidth="1"/>
    <col min="3592" max="3592" width="9.33203125" style="1" customWidth="1"/>
    <col min="3593" max="3593" width="9.6640625" style="1" customWidth="1"/>
    <col min="3594" max="3612" width="6.44140625" style="1" customWidth="1"/>
    <col min="3613" max="3840" width="9" style="1"/>
    <col min="3841" max="3841" width="2" style="1" customWidth="1"/>
    <col min="3842" max="3842" width="4.6640625" style="1" customWidth="1"/>
    <col min="3843" max="3843" width="17.21875" style="1" customWidth="1"/>
    <col min="3844" max="3844" width="10.44140625" style="1" customWidth="1"/>
    <col min="3845" max="3845" width="0" style="1" hidden="1" customWidth="1"/>
    <col min="3846" max="3846" width="7.6640625" style="1" customWidth="1"/>
    <col min="3847" max="3847" width="6.44140625" style="1" customWidth="1"/>
    <col min="3848" max="3848" width="9.33203125" style="1" customWidth="1"/>
    <col min="3849" max="3849" width="9.6640625" style="1" customWidth="1"/>
    <col min="3850" max="3868" width="6.44140625" style="1" customWidth="1"/>
    <col min="3869" max="4096" width="9" style="1"/>
    <col min="4097" max="4097" width="2" style="1" customWidth="1"/>
    <col min="4098" max="4098" width="4.6640625" style="1" customWidth="1"/>
    <col min="4099" max="4099" width="17.21875" style="1" customWidth="1"/>
    <col min="4100" max="4100" width="10.44140625" style="1" customWidth="1"/>
    <col min="4101" max="4101" width="0" style="1" hidden="1" customWidth="1"/>
    <col min="4102" max="4102" width="7.6640625" style="1" customWidth="1"/>
    <col min="4103" max="4103" width="6.44140625" style="1" customWidth="1"/>
    <col min="4104" max="4104" width="9.33203125" style="1" customWidth="1"/>
    <col min="4105" max="4105" width="9.6640625" style="1" customWidth="1"/>
    <col min="4106" max="4124" width="6.44140625" style="1" customWidth="1"/>
    <col min="4125" max="4352" width="9" style="1"/>
    <col min="4353" max="4353" width="2" style="1" customWidth="1"/>
    <col min="4354" max="4354" width="4.6640625" style="1" customWidth="1"/>
    <col min="4355" max="4355" width="17.21875" style="1" customWidth="1"/>
    <col min="4356" max="4356" width="10.44140625" style="1" customWidth="1"/>
    <col min="4357" max="4357" width="0" style="1" hidden="1" customWidth="1"/>
    <col min="4358" max="4358" width="7.6640625" style="1" customWidth="1"/>
    <col min="4359" max="4359" width="6.44140625" style="1" customWidth="1"/>
    <col min="4360" max="4360" width="9.33203125" style="1" customWidth="1"/>
    <col min="4361" max="4361" width="9.6640625" style="1" customWidth="1"/>
    <col min="4362" max="4380" width="6.44140625" style="1" customWidth="1"/>
    <col min="4381" max="4608" width="9" style="1"/>
    <col min="4609" max="4609" width="2" style="1" customWidth="1"/>
    <col min="4610" max="4610" width="4.6640625" style="1" customWidth="1"/>
    <col min="4611" max="4611" width="17.21875" style="1" customWidth="1"/>
    <col min="4612" max="4612" width="10.44140625" style="1" customWidth="1"/>
    <col min="4613" max="4613" width="0" style="1" hidden="1" customWidth="1"/>
    <col min="4614" max="4614" width="7.6640625" style="1" customWidth="1"/>
    <col min="4615" max="4615" width="6.44140625" style="1" customWidth="1"/>
    <col min="4616" max="4616" width="9.33203125" style="1" customWidth="1"/>
    <col min="4617" max="4617" width="9.6640625" style="1" customWidth="1"/>
    <col min="4618" max="4636" width="6.44140625" style="1" customWidth="1"/>
    <col min="4637" max="4864" width="9" style="1"/>
    <col min="4865" max="4865" width="2" style="1" customWidth="1"/>
    <col min="4866" max="4866" width="4.6640625" style="1" customWidth="1"/>
    <col min="4867" max="4867" width="17.21875" style="1" customWidth="1"/>
    <col min="4868" max="4868" width="10.44140625" style="1" customWidth="1"/>
    <col min="4869" max="4869" width="0" style="1" hidden="1" customWidth="1"/>
    <col min="4870" max="4870" width="7.6640625" style="1" customWidth="1"/>
    <col min="4871" max="4871" width="6.44140625" style="1" customWidth="1"/>
    <col min="4872" max="4872" width="9.33203125" style="1" customWidth="1"/>
    <col min="4873" max="4873" width="9.6640625" style="1" customWidth="1"/>
    <col min="4874" max="4892" width="6.44140625" style="1" customWidth="1"/>
    <col min="4893" max="5120" width="9" style="1"/>
    <col min="5121" max="5121" width="2" style="1" customWidth="1"/>
    <col min="5122" max="5122" width="4.6640625" style="1" customWidth="1"/>
    <col min="5123" max="5123" width="17.21875" style="1" customWidth="1"/>
    <col min="5124" max="5124" width="10.44140625" style="1" customWidth="1"/>
    <col min="5125" max="5125" width="0" style="1" hidden="1" customWidth="1"/>
    <col min="5126" max="5126" width="7.6640625" style="1" customWidth="1"/>
    <col min="5127" max="5127" width="6.44140625" style="1" customWidth="1"/>
    <col min="5128" max="5128" width="9.33203125" style="1" customWidth="1"/>
    <col min="5129" max="5129" width="9.6640625" style="1" customWidth="1"/>
    <col min="5130" max="5148" width="6.44140625" style="1" customWidth="1"/>
    <col min="5149" max="5376" width="9" style="1"/>
    <col min="5377" max="5377" width="2" style="1" customWidth="1"/>
    <col min="5378" max="5378" width="4.6640625" style="1" customWidth="1"/>
    <col min="5379" max="5379" width="17.21875" style="1" customWidth="1"/>
    <col min="5380" max="5380" width="10.44140625" style="1" customWidth="1"/>
    <col min="5381" max="5381" width="0" style="1" hidden="1" customWidth="1"/>
    <col min="5382" max="5382" width="7.6640625" style="1" customWidth="1"/>
    <col min="5383" max="5383" width="6.44140625" style="1" customWidth="1"/>
    <col min="5384" max="5384" width="9.33203125" style="1" customWidth="1"/>
    <col min="5385" max="5385" width="9.6640625" style="1" customWidth="1"/>
    <col min="5386" max="5404" width="6.44140625" style="1" customWidth="1"/>
    <col min="5405" max="5632" width="9" style="1"/>
    <col min="5633" max="5633" width="2" style="1" customWidth="1"/>
    <col min="5634" max="5634" width="4.6640625" style="1" customWidth="1"/>
    <col min="5635" max="5635" width="17.21875" style="1" customWidth="1"/>
    <col min="5636" max="5636" width="10.44140625" style="1" customWidth="1"/>
    <col min="5637" max="5637" width="0" style="1" hidden="1" customWidth="1"/>
    <col min="5638" max="5638" width="7.6640625" style="1" customWidth="1"/>
    <col min="5639" max="5639" width="6.44140625" style="1" customWidth="1"/>
    <col min="5640" max="5640" width="9.33203125" style="1" customWidth="1"/>
    <col min="5641" max="5641" width="9.6640625" style="1" customWidth="1"/>
    <col min="5642" max="5660" width="6.44140625" style="1" customWidth="1"/>
    <col min="5661" max="5888" width="9" style="1"/>
    <col min="5889" max="5889" width="2" style="1" customWidth="1"/>
    <col min="5890" max="5890" width="4.6640625" style="1" customWidth="1"/>
    <col min="5891" max="5891" width="17.21875" style="1" customWidth="1"/>
    <col min="5892" max="5892" width="10.44140625" style="1" customWidth="1"/>
    <col min="5893" max="5893" width="0" style="1" hidden="1" customWidth="1"/>
    <col min="5894" max="5894" width="7.6640625" style="1" customWidth="1"/>
    <col min="5895" max="5895" width="6.44140625" style="1" customWidth="1"/>
    <col min="5896" max="5896" width="9.33203125" style="1" customWidth="1"/>
    <col min="5897" max="5897" width="9.6640625" style="1" customWidth="1"/>
    <col min="5898" max="5916" width="6.44140625" style="1" customWidth="1"/>
    <col min="5917" max="6144" width="9" style="1"/>
    <col min="6145" max="6145" width="2" style="1" customWidth="1"/>
    <col min="6146" max="6146" width="4.6640625" style="1" customWidth="1"/>
    <col min="6147" max="6147" width="17.21875" style="1" customWidth="1"/>
    <col min="6148" max="6148" width="10.44140625" style="1" customWidth="1"/>
    <col min="6149" max="6149" width="0" style="1" hidden="1" customWidth="1"/>
    <col min="6150" max="6150" width="7.6640625" style="1" customWidth="1"/>
    <col min="6151" max="6151" width="6.44140625" style="1" customWidth="1"/>
    <col min="6152" max="6152" width="9.33203125" style="1" customWidth="1"/>
    <col min="6153" max="6153" width="9.6640625" style="1" customWidth="1"/>
    <col min="6154" max="6172" width="6.44140625" style="1" customWidth="1"/>
    <col min="6173" max="6400" width="9" style="1"/>
    <col min="6401" max="6401" width="2" style="1" customWidth="1"/>
    <col min="6402" max="6402" width="4.6640625" style="1" customWidth="1"/>
    <col min="6403" max="6403" width="17.21875" style="1" customWidth="1"/>
    <col min="6404" max="6404" width="10.44140625" style="1" customWidth="1"/>
    <col min="6405" max="6405" width="0" style="1" hidden="1" customWidth="1"/>
    <col min="6406" max="6406" width="7.6640625" style="1" customWidth="1"/>
    <col min="6407" max="6407" width="6.44140625" style="1" customWidth="1"/>
    <col min="6408" max="6408" width="9.33203125" style="1" customWidth="1"/>
    <col min="6409" max="6409" width="9.6640625" style="1" customWidth="1"/>
    <col min="6410" max="6428" width="6.44140625" style="1" customWidth="1"/>
    <col min="6429" max="6656" width="9" style="1"/>
    <col min="6657" max="6657" width="2" style="1" customWidth="1"/>
    <col min="6658" max="6658" width="4.6640625" style="1" customWidth="1"/>
    <col min="6659" max="6659" width="17.21875" style="1" customWidth="1"/>
    <col min="6660" max="6660" width="10.44140625" style="1" customWidth="1"/>
    <col min="6661" max="6661" width="0" style="1" hidden="1" customWidth="1"/>
    <col min="6662" max="6662" width="7.6640625" style="1" customWidth="1"/>
    <col min="6663" max="6663" width="6.44140625" style="1" customWidth="1"/>
    <col min="6664" max="6664" width="9.33203125" style="1" customWidth="1"/>
    <col min="6665" max="6665" width="9.6640625" style="1" customWidth="1"/>
    <col min="6666" max="6684" width="6.44140625" style="1" customWidth="1"/>
    <col min="6685" max="6912" width="9" style="1"/>
    <col min="6913" max="6913" width="2" style="1" customWidth="1"/>
    <col min="6914" max="6914" width="4.6640625" style="1" customWidth="1"/>
    <col min="6915" max="6915" width="17.21875" style="1" customWidth="1"/>
    <col min="6916" max="6916" width="10.44140625" style="1" customWidth="1"/>
    <col min="6917" max="6917" width="0" style="1" hidden="1" customWidth="1"/>
    <col min="6918" max="6918" width="7.6640625" style="1" customWidth="1"/>
    <col min="6919" max="6919" width="6.44140625" style="1" customWidth="1"/>
    <col min="6920" max="6920" width="9.33203125" style="1" customWidth="1"/>
    <col min="6921" max="6921" width="9.6640625" style="1" customWidth="1"/>
    <col min="6922" max="6940" width="6.44140625" style="1" customWidth="1"/>
    <col min="6941" max="7168" width="9" style="1"/>
    <col min="7169" max="7169" width="2" style="1" customWidth="1"/>
    <col min="7170" max="7170" width="4.6640625" style="1" customWidth="1"/>
    <col min="7171" max="7171" width="17.21875" style="1" customWidth="1"/>
    <col min="7172" max="7172" width="10.44140625" style="1" customWidth="1"/>
    <col min="7173" max="7173" width="0" style="1" hidden="1" customWidth="1"/>
    <col min="7174" max="7174" width="7.6640625" style="1" customWidth="1"/>
    <col min="7175" max="7175" width="6.44140625" style="1" customWidth="1"/>
    <col min="7176" max="7176" width="9.33203125" style="1" customWidth="1"/>
    <col min="7177" max="7177" width="9.6640625" style="1" customWidth="1"/>
    <col min="7178" max="7196" width="6.44140625" style="1" customWidth="1"/>
    <col min="7197" max="7424" width="9" style="1"/>
    <col min="7425" max="7425" width="2" style="1" customWidth="1"/>
    <col min="7426" max="7426" width="4.6640625" style="1" customWidth="1"/>
    <col min="7427" max="7427" width="17.21875" style="1" customWidth="1"/>
    <col min="7428" max="7428" width="10.44140625" style="1" customWidth="1"/>
    <col min="7429" max="7429" width="0" style="1" hidden="1" customWidth="1"/>
    <col min="7430" max="7430" width="7.6640625" style="1" customWidth="1"/>
    <col min="7431" max="7431" width="6.44140625" style="1" customWidth="1"/>
    <col min="7432" max="7432" width="9.33203125" style="1" customWidth="1"/>
    <col min="7433" max="7433" width="9.6640625" style="1" customWidth="1"/>
    <col min="7434" max="7452" width="6.44140625" style="1" customWidth="1"/>
    <col min="7453" max="7680" width="9" style="1"/>
    <col min="7681" max="7681" width="2" style="1" customWidth="1"/>
    <col min="7682" max="7682" width="4.6640625" style="1" customWidth="1"/>
    <col min="7683" max="7683" width="17.21875" style="1" customWidth="1"/>
    <col min="7684" max="7684" width="10.44140625" style="1" customWidth="1"/>
    <col min="7685" max="7685" width="0" style="1" hidden="1" customWidth="1"/>
    <col min="7686" max="7686" width="7.6640625" style="1" customWidth="1"/>
    <col min="7687" max="7687" width="6.44140625" style="1" customWidth="1"/>
    <col min="7688" max="7688" width="9.33203125" style="1" customWidth="1"/>
    <col min="7689" max="7689" width="9.6640625" style="1" customWidth="1"/>
    <col min="7690" max="7708" width="6.44140625" style="1" customWidth="1"/>
    <col min="7709" max="7936" width="9" style="1"/>
    <col min="7937" max="7937" width="2" style="1" customWidth="1"/>
    <col min="7938" max="7938" width="4.6640625" style="1" customWidth="1"/>
    <col min="7939" max="7939" width="17.21875" style="1" customWidth="1"/>
    <col min="7940" max="7940" width="10.44140625" style="1" customWidth="1"/>
    <col min="7941" max="7941" width="0" style="1" hidden="1" customWidth="1"/>
    <col min="7942" max="7942" width="7.6640625" style="1" customWidth="1"/>
    <col min="7943" max="7943" width="6.44140625" style="1" customWidth="1"/>
    <col min="7944" max="7944" width="9.33203125" style="1" customWidth="1"/>
    <col min="7945" max="7945" width="9.6640625" style="1" customWidth="1"/>
    <col min="7946" max="7964" width="6.44140625" style="1" customWidth="1"/>
    <col min="7965" max="8192" width="9" style="1"/>
    <col min="8193" max="8193" width="2" style="1" customWidth="1"/>
    <col min="8194" max="8194" width="4.6640625" style="1" customWidth="1"/>
    <col min="8195" max="8195" width="17.21875" style="1" customWidth="1"/>
    <col min="8196" max="8196" width="10.44140625" style="1" customWidth="1"/>
    <col min="8197" max="8197" width="0" style="1" hidden="1" customWidth="1"/>
    <col min="8198" max="8198" width="7.6640625" style="1" customWidth="1"/>
    <col min="8199" max="8199" width="6.44140625" style="1" customWidth="1"/>
    <col min="8200" max="8200" width="9.33203125" style="1" customWidth="1"/>
    <col min="8201" max="8201" width="9.6640625" style="1" customWidth="1"/>
    <col min="8202" max="8220" width="6.44140625" style="1" customWidth="1"/>
    <col min="8221" max="8448" width="9" style="1"/>
    <col min="8449" max="8449" width="2" style="1" customWidth="1"/>
    <col min="8450" max="8450" width="4.6640625" style="1" customWidth="1"/>
    <col min="8451" max="8451" width="17.21875" style="1" customWidth="1"/>
    <col min="8452" max="8452" width="10.44140625" style="1" customWidth="1"/>
    <col min="8453" max="8453" width="0" style="1" hidden="1" customWidth="1"/>
    <col min="8454" max="8454" width="7.6640625" style="1" customWidth="1"/>
    <col min="8455" max="8455" width="6.44140625" style="1" customWidth="1"/>
    <col min="8456" max="8456" width="9.33203125" style="1" customWidth="1"/>
    <col min="8457" max="8457" width="9.6640625" style="1" customWidth="1"/>
    <col min="8458" max="8476" width="6.44140625" style="1" customWidth="1"/>
    <col min="8477" max="8704" width="9" style="1"/>
    <col min="8705" max="8705" width="2" style="1" customWidth="1"/>
    <col min="8706" max="8706" width="4.6640625" style="1" customWidth="1"/>
    <col min="8707" max="8707" width="17.21875" style="1" customWidth="1"/>
    <col min="8708" max="8708" width="10.44140625" style="1" customWidth="1"/>
    <col min="8709" max="8709" width="0" style="1" hidden="1" customWidth="1"/>
    <col min="8710" max="8710" width="7.6640625" style="1" customWidth="1"/>
    <col min="8711" max="8711" width="6.44140625" style="1" customWidth="1"/>
    <col min="8712" max="8712" width="9.33203125" style="1" customWidth="1"/>
    <col min="8713" max="8713" width="9.6640625" style="1" customWidth="1"/>
    <col min="8714" max="8732" width="6.44140625" style="1" customWidth="1"/>
    <col min="8733" max="8960" width="9" style="1"/>
    <col min="8961" max="8961" width="2" style="1" customWidth="1"/>
    <col min="8962" max="8962" width="4.6640625" style="1" customWidth="1"/>
    <col min="8963" max="8963" width="17.21875" style="1" customWidth="1"/>
    <col min="8964" max="8964" width="10.44140625" style="1" customWidth="1"/>
    <col min="8965" max="8965" width="0" style="1" hidden="1" customWidth="1"/>
    <col min="8966" max="8966" width="7.6640625" style="1" customWidth="1"/>
    <col min="8967" max="8967" width="6.44140625" style="1" customWidth="1"/>
    <col min="8968" max="8968" width="9.33203125" style="1" customWidth="1"/>
    <col min="8969" max="8969" width="9.6640625" style="1" customWidth="1"/>
    <col min="8970" max="8988" width="6.44140625" style="1" customWidth="1"/>
    <col min="8989" max="9216" width="9" style="1"/>
    <col min="9217" max="9217" width="2" style="1" customWidth="1"/>
    <col min="9218" max="9218" width="4.6640625" style="1" customWidth="1"/>
    <col min="9219" max="9219" width="17.21875" style="1" customWidth="1"/>
    <col min="9220" max="9220" width="10.44140625" style="1" customWidth="1"/>
    <col min="9221" max="9221" width="0" style="1" hidden="1" customWidth="1"/>
    <col min="9222" max="9222" width="7.6640625" style="1" customWidth="1"/>
    <col min="9223" max="9223" width="6.44140625" style="1" customWidth="1"/>
    <col min="9224" max="9224" width="9.33203125" style="1" customWidth="1"/>
    <col min="9225" max="9225" width="9.6640625" style="1" customWidth="1"/>
    <col min="9226" max="9244" width="6.44140625" style="1" customWidth="1"/>
    <col min="9245" max="9472" width="9" style="1"/>
    <col min="9473" max="9473" width="2" style="1" customWidth="1"/>
    <col min="9474" max="9474" width="4.6640625" style="1" customWidth="1"/>
    <col min="9475" max="9475" width="17.21875" style="1" customWidth="1"/>
    <col min="9476" max="9476" width="10.44140625" style="1" customWidth="1"/>
    <col min="9477" max="9477" width="0" style="1" hidden="1" customWidth="1"/>
    <col min="9478" max="9478" width="7.6640625" style="1" customWidth="1"/>
    <col min="9479" max="9479" width="6.44140625" style="1" customWidth="1"/>
    <col min="9480" max="9480" width="9.33203125" style="1" customWidth="1"/>
    <col min="9481" max="9481" width="9.6640625" style="1" customWidth="1"/>
    <col min="9482" max="9500" width="6.44140625" style="1" customWidth="1"/>
    <col min="9501" max="9728" width="9" style="1"/>
    <col min="9729" max="9729" width="2" style="1" customWidth="1"/>
    <col min="9730" max="9730" width="4.6640625" style="1" customWidth="1"/>
    <col min="9731" max="9731" width="17.21875" style="1" customWidth="1"/>
    <col min="9732" max="9732" width="10.44140625" style="1" customWidth="1"/>
    <col min="9733" max="9733" width="0" style="1" hidden="1" customWidth="1"/>
    <col min="9734" max="9734" width="7.6640625" style="1" customWidth="1"/>
    <col min="9735" max="9735" width="6.44140625" style="1" customWidth="1"/>
    <col min="9736" max="9736" width="9.33203125" style="1" customWidth="1"/>
    <col min="9737" max="9737" width="9.6640625" style="1" customWidth="1"/>
    <col min="9738" max="9756" width="6.44140625" style="1" customWidth="1"/>
    <col min="9757" max="9984" width="9" style="1"/>
    <col min="9985" max="9985" width="2" style="1" customWidth="1"/>
    <col min="9986" max="9986" width="4.6640625" style="1" customWidth="1"/>
    <col min="9987" max="9987" width="17.21875" style="1" customWidth="1"/>
    <col min="9988" max="9988" width="10.44140625" style="1" customWidth="1"/>
    <col min="9989" max="9989" width="0" style="1" hidden="1" customWidth="1"/>
    <col min="9990" max="9990" width="7.6640625" style="1" customWidth="1"/>
    <col min="9991" max="9991" width="6.44140625" style="1" customWidth="1"/>
    <col min="9992" max="9992" width="9.33203125" style="1" customWidth="1"/>
    <col min="9993" max="9993" width="9.6640625" style="1" customWidth="1"/>
    <col min="9994" max="10012" width="6.44140625" style="1" customWidth="1"/>
    <col min="10013" max="10240" width="9" style="1"/>
    <col min="10241" max="10241" width="2" style="1" customWidth="1"/>
    <col min="10242" max="10242" width="4.6640625" style="1" customWidth="1"/>
    <col min="10243" max="10243" width="17.21875" style="1" customWidth="1"/>
    <col min="10244" max="10244" width="10.44140625" style="1" customWidth="1"/>
    <col min="10245" max="10245" width="0" style="1" hidden="1" customWidth="1"/>
    <col min="10246" max="10246" width="7.6640625" style="1" customWidth="1"/>
    <col min="10247" max="10247" width="6.44140625" style="1" customWidth="1"/>
    <col min="10248" max="10248" width="9.33203125" style="1" customWidth="1"/>
    <col min="10249" max="10249" width="9.6640625" style="1" customWidth="1"/>
    <col min="10250" max="10268" width="6.44140625" style="1" customWidth="1"/>
    <col min="10269" max="10496" width="9" style="1"/>
    <col min="10497" max="10497" width="2" style="1" customWidth="1"/>
    <col min="10498" max="10498" width="4.6640625" style="1" customWidth="1"/>
    <col min="10499" max="10499" width="17.21875" style="1" customWidth="1"/>
    <col min="10500" max="10500" width="10.44140625" style="1" customWidth="1"/>
    <col min="10501" max="10501" width="0" style="1" hidden="1" customWidth="1"/>
    <col min="10502" max="10502" width="7.6640625" style="1" customWidth="1"/>
    <col min="10503" max="10503" width="6.44140625" style="1" customWidth="1"/>
    <col min="10504" max="10504" width="9.33203125" style="1" customWidth="1"/>
    <col min="10505" max="10505" width="9.6640625" style="1" customWidth="1"/>
    <col min="10506" max="10524" width="6.44140625" style="1" customWidth="1"/>
    <col min="10525" max="10752" width="9" style="1"/>
    <col min="10753" max="10753" width="2" style="1" customWidth="1"/>
    <col min="10754" max="10754" width="4.6640625" style="1" customWidth="1"/>
    <col min="10755" max="10755" width="17.21875" style="1" customWidth="1"/>
    <col min="10756" max="10756" width="10.44140625" style="1" customWidth="1"/>
    <col min="10757" max="10757" width="0" style="1" hidden="1" customWidth="1"/>
    <col min="10758" max="10758" width="7.6640625" style="1" customWidth="1"/>
    <col min="10759" max="10759" width="6.44140625" style="1" customWidth="1"/>
    <col min="10760" max="10760" width="9.33203125" style="1" customWidth="1"/>
    <col min="10761" max="10761" width="9.6640625" style="1" customWidth="1"/>
    <col min="10762" max="10780" width="6.44140625" style="1" customWidth="1"/>
    <col min="10781" max="11008" width="9" style="1"/>
    <col min="11009" max="11009" width="2" style="1" customWidth="1"/>
    <col min="11010" max="11010" width="4.6640625" style="1" customWidth="1"/>
    <col min="11011" max="11011" width="17.21875" style="1" customWidth="1"/>
    <col min="11012" max="11012" width="10.44140625" style="1" customWidth="1"/>
    <col min="11013" max="11013" width="0" style="1" hidden="1" customWidth="1"/>
    <col min="11014" max="11014" width="7.6640625" style="1" customWidth="1"/>
    <col min="11015" max="11015" width="6.44140625" style="1" customWidth="1"/>
    <col min="11016" max="11016" width="9.33203125" style="1" customWidth="1"/>
    <col min="11017" max="11017" width="9.6640625" style="1" customWidth="1"/>
    <col min="11018" max="11036" width="6.44140625" style="1" customWidth="1"/>
    <col min="11037" max="11264" width="9" style="1"/>
    <col min="11265" max="11265" width="2" style="1" customWidth="1"/>
    <col min="11266" max="11266" width="4.6640625" style="1" customWidth="1"/>
    <col min="11267" max="11267" width="17.21875" style="1" customWidth="1"/>
    <col min="11268" max="11268" width="10.44140625" style="1" customWidth="1"/>
    <col min="11269" max="11269" width="0" style="1" hidden="1" customWidth="1"/>
    <col min="11270" max="11270" width="7.6640625" style="1" customWidth="1"/>
    <col min="11271" max="11271" width="6.44140625" style="1" customWidth="1"/>
    <col min="11272" max="11272" width="9.33203125" style="1" customWidth="1"/>
    <col min="11273" max="11273" width="9.6640625" style="1" customWidth="1"/>
    <col min="11274" max="11292" width="6.44140625" style="1" customWidth="1"/>
    <col min="11293" max="11520" width="9" style="1"/>
    <col min="11521" max="11521" width="2" style="1" customWidth="1"/>
    <col min="11522" max="11522" width="4.6640625" style="1" customWidth="1"/>
    <col min="11523" max="11523" width="17.21875" style="1" customWidth="1"/>
    <col min="11524" max="11524" width="10.44140625" style="1" customWidth="1"/>
    <col min="11525" max="11525" width="0" style="1" hidden="1" customWidth="1"/>
    <col min="11526" max="11526" width="7.6640625" style="1" customWidth="1"/>
    <col min="11527" max="11527" width="6.44140625" style="1" customWidth="1"/>
    <col min="11528" max="11528" width="9.33203125" style="1" customWidth="1"/>
    <col min="11529" max="11529" width="9.6640625" style="1" customWidth="1"/>
    <col min="11530" max="11548" width="6.44140625" style="1" customWidth="1"/>
    <col min="11549" max="11776" width="9" style="1"/>
    <col min="11777" max="11777" width="2" style="1" customWidth="1"/>
    <col min="11778" max="11778" width="4.6640625" style="1" customWidth="1"/>
    <col min="11779" max="11779" width="17.21875" style="1" customWidth="1"/>
    <col min="11780" max="11780" width="10.44140625" style="1" customWidth="1"/>
    <col min="11781" max="11781" width="0" style="1" hidden="1" customWidth="1"/>
    <col min="11782" max="11782" width="7.6640625" style="1" customWidth="1"/>
    <col min="11783" max="11783" width="6.44140625" style="1" customWidth="1"/>
    <col min="11784" max="11784" width="9.33203125" style="1" customWidth="1"/>
    <col min="11785" max="11785" width="9.6640625" style="1" customWidth="1"/>
    <col min="11786" max="11804" width="6.44140625" style="1" customWidth="1"/>
    <col min="11805" max="12032" width="9" style="1"/>
    <col min="12033" max="12033" width="2" style="1" customWidth="1"/>
    <col min="12034" max="12034" width="4.6640625" style="1" customWidth="1"/>
    <col min="12035" max="12035" width="17.21875" style="1" customWidth="1"/>
    <col min="12036" max="12036" width="10.44140625" style="1" customWidth="1"/>
    <col min="12037" max="12037" width="0" style="1" hidden="1" customWidth="1"/>
    <col min="12038" max="12038" width="7.6640625" style="1" customWidth="1"/>
    <col min="12039" max="12039" width="6.44140625" style="1" customWidth="1"/>
    <col min="12040" max="12040" width="9.33203125" style="1" customWidth="1"/>
    <col min="12041" max="12041" width="9.6640625" style="1" customWidth="1"/>
    <col min="12042" max="12060" width="6.44140625" style="1" customWidth="1"/>
    <col min="12061" max="12288" width="9" style="1"/>
    <col min="12289" max="12289" width="2" style="1" customWidth="1"/>
    <col min="12290" max="12290" width="4.6640625" style="1" customWidth="1"/>
    <col min="12291" max="12291" width="17.21875" style="1" customWidth="1"/>
    <col min="12292" max="12292" width="10.44140625" style="1" customWidth="1"/>
    <col min="12293" max="12293" width="0" style="1" hidden="1" customWidth="1"/>
    <col min="12294" max="12294" width="7.6640625" style="1" customWidth="1"/>
    <col min="12295" max="12295" width="6.44140625" style="1" customWidth="1"/>
    <col min="12296" max="12296" width="9.33203125" style="1" customWidth="1"/>
    <col min="12297" max="12297" width="9.6640625" style="1" customWidth="1"/>
    <col min="12298" max="12316" width="6.44140625" style="1" customWidth="1"/>
    <col min="12317" max="12544" width="9" style="1"/>
    <col min="12545" max="12545" width="2" style="1" customWidth="1"/>
    <col min="12546" max="12546" width="4.6640625" style="1" customWidth="1"/>
    <col min="12547" max="12547" width="17.21875" style="1" customWidth="1"/>
    <col min="12548" max="12548" width="10.44140625" style="1" customWidth="1"/>
    <col min="12549" max="12549" width="0" style="1" hidden="1" customWidth="1"/>
    <col min="12550" max="12550" width="7.6640625" style="1" customWidth="1"/>
    <col min="12551" max="12551" width="6.44140625" style="1" customWidth="1"/>
    <col min="12552" max="12552" width="9.33203125" style="1" customWidth="1"/>
    <col min="12553" max="12553" width="9.6640625" style="1" customWidth="1"/>
    <col min="12554" max="12572" width="6.44140625" style="1" customWidth="1"/>
    <col min="12573" max="12800" width="9" style="1"/>
    <col min="12801" max="12801" width="2" style="1" customWidth="1"/>
    <col min="12802" max="12802" width="4.6640625" style="1" customWidth="1"/>
    <col min="12803" max="12803" width="17.21875" style="1" customWidth="1"/>
    <col min="12804" max="12804" width="10.44140625" style="1" customWidth="1"/>
    <col min="12805" max="12805" width="0" style="1" hidden="1" customWidth="1"/>
    <col min="12806" max="12806" width="7.6640625" style="1" customWidth="1"/>
    <col min="12807" max="12807" width="6.44140625" style="1" customWidth="1"/>
    <col min="12808" max="12808" width="9.33203125" style="1" customWidth="1"/>
    <col min="12809" max="12809" width="9.6640625" style="1" customWidth="1"/>
    <col min="12810" max="12828" width="6.44140625" style="1" customWidth="1"/>
    <col min="12829" max="13056" width="9" style="1"/>
    <col min="13057" max="13057" width="2" style="1" customWidth="1"/>
    <col min="13058" max="13058" width="4.6640625" style="1" customWidth="1"/>
    <col min="13059" max="13059" width="17.21875" style="1" customWidth="1"/>
    <col min="13060" max="13060" width="10.44140625" style="1" customWidth="1"/>
    <col min="13061" max="13061" width="0" style="1" hidden="1" customWidth="1"/>
    <col min="13062" max="13062" width="7.6640625" style="1" customWidth="1"/>
    <col min="13063" max="13063" width="6.44140625" style="1" customWidth="1"/>
    <col min="13064" max="13064" width="9.33203125" style="1" customWidth="1"/>
    <col min="13065" max="13065" width="9.6640625" style="1" customWidth="1"/>
    <col min="13066" max="13084" width="6.44140625" style="1" customWidth="1"/>
    <col min="13085" max="13312" width="9" style="1"/>
    <col min="13313" max="13313" width="2" style="1" customWidth="1"/>
    <col min="13314" max="13314" width="4.6640625" style="1" customWidth="1"/>
    <col min="13315" max="13315" width="17.21875" style="1" customWidth="1"/>
    <col min="13316" max="13316" width="10.44140625" style="1" customWidth="1"/>
    <col min="13317" max="13317" width="0" style="1" hidden="1" customWidth="1"/>
    <col min="13318" max="13318" width="7.6640625" style="1" customWidth="1"/>
    <col min="13319" max="13319" width="6.44140625" style="1" customWidth="1"/>
    <col min="13320" max="13320" width="9.33203125" style="1" customWidth="1"/>
    <col min="13321" max="13321" width="9.6640625" style="1" customWidth="1"/>
    <col min="13322" max="13340" width="6.44140625" style="1" customWidth="1"/>
    <col min="13341" max="13568" width="9" style="1"/>
    <col min="13569" max="13569" width="2" style="1" customWidth="1"/>
    <col min="13570" max="13570" width="4.6640625" style="1" customWidth="1"/>
    <col min="13571" max="13571" width="17.21875" style="1" customWidth="1"/>
    <col min="13572" max="13572" width="10.44140625" style="1" customWidth="1"/>
    <col min="13573" max="13573" width="0" style="1" hidden="1" customWidth="1"/>
    <col min="13574" max="13574" width="7.6640625" style="1" customWidth="1"/>
    <col min="13575" max="13575" width="6.44140625" style="1" customWidth="1"/>
    <col min="13576" max="13576" width="9.33203125" style="1" customWidth="1"/>
    <col min="13577" max="13577" width="9.6640625" style="1" customWidth="1"/>
    <col min="13578" max="13596" width="6.44140625" style="1" customWidth="1"/>
    <col min="13597" max="13824" width="9" style="1"/>
    <col min="13825" max="13825" width="2" style="1" customWidth="1"/>
    <col min="13826" max="13826" width="4.6640625" style="1" customWidth="1"/>
    <col min="13827" max="13827" width="17.21875" style="1" customWidth="1"/>
    <col min="13828" max="13828" width="10.44140625" style="1" customWidth="1"/>
    <col min="13829" max="13829" width="0" style="1" hidden="1" customWidth="1"/>
    <col min="13830" max="13830" width="7.6640625" style="1" customWidth="1"/>
    <col min="13831" max="13831" width="6.44140625" style="1" customWidth="1"/>
    <col min="13832" max="13832" width="9.33203125" style="1" customWidth="1"/>
    <col min="13833" max="13833" width="9.6640625" style="1" customWidth="1"/>
    <col min="13834" max="13852" width="6.44140625" style="1" customWidth="1"/>
    <col min="13853" max="14080" width="9" style="1"/>
    <col min="14081" max="14081" width="2" style="1" customWidth="1"/>
    <col min="14082" max="14082" width="4.6640625" style="1" customWidth="1"/>
    <col min="14083" max="14083" width="17.21875" style="1" customWidth="1"/>
    <col min="14084" max="14084" width="10.44140625" style="1" customWidth="1"/>
    <col min="14085" max="14085" width="0" style="1" hidden="1" customWidth="1"/>
    <col min="14086" max="14086" width="7.6640625" style="1" customWidth="1"/>
    <col min="14087" max="14087" width="6.44140625" style="1" customWidth="1"/>
    <col min="14088" max="14088" width="9.33203125" style="1" customWidth="1"/>
    <col min="14089" max="14089" width="9.6640625" style="1" customWidth="1"/>
    <col min="14090" max="14108" width="6.44140625" style="1" customWidth="1"/>
    <col min="14109" max="14336" width="9" style="1"/>
    <col min="14337" max="14337" width="2" style="1" customWidth="1"/>
    <col min="14338" max="14338" width="4.6640625" style="1" customWidth="1"/>
    <col min="14339" max="14339" width="17.21875" style="1" customWidth="1"/>
    <col min="14340" max="14340" width="10.44140625" style="1" customWidth="1"/>
    <col min="14341" max="14341" width="0" style="1" hidden="1" customWidth="1"/>
    <col min="14342" max="14342" width="7.6640625" style="1" customWidth="1"/>
    <col min="14343" max="14343" width="6.44140625" style="1" customWidth="1"/>
    <col min="14344" max="14344" width="9.33203125" style="1" customWidth="1"/>
    <col min="14345" max="14345" width="9.6640625" style="1" customWidth="1"/>
    <col min="14346" max="14364" width="6.44140625" style="1" customWidth="1"/>
    <col min="14365" max="14592" width="9" style="1"/>
    <col min="14593" max="14593" width="2" style="1" customWidth="1"/>
    <col min="14594" max="14594" width="4.6640625" style="1" customWidth="1"/>
    <col min="14595" max="14595" width="17.21875" style="1" customWidth="1"/>
    <col min="14596" max="14596" width="10.44140625" style="1" customWidth="1"/>
    <col min="14597" max="14597" width="0" style="1" hidden="1" customWidth="1"/>
    <col min="14598" max="14598" width="7.6640625" style="1" customWidth="1"/>
    <col min="14599" max="14599" width="6.44140625" style="1" customWidth="1"/>
    <col min="14600" max="14600" width="9.33203125" style="1" customWidth="1"/>
    <col min="14601" max="14601" width="9.6640625" style="1" customWidth="1"/>
    <col min="14602" max="14620" width="6.44140625" style="1" customWidth="1"/>
    <col min="14621" max="14848" width="9" style="1"/>
    <col min="14849" max="14849" width="2" style="1" customWidth="1"/>
    <col min="14850" max="14850" width="4.6640625" style="1" customWidth="1"/>
    <col min="14851" max="14851" width="17.21875" style="1" customWidth="1"/>
    <col min="14852" max="14852" width="10.44140625" style="1" customWidth="1"/>
    <col min="14853" max="14853" width="0" style="1" hidden="1" customWidth="1"/>
    <col min="14854" max="14854" width="7.6640625" style="1" customWidth="1"/>
    <col min="14855" max="14855" width="6.44140625" style="1" customWidth="1"/>
    <col min="14856" max="14856" width="9.33203125" style="1" customWidth="1"/>
    <col min="14857" max="14857" width="9.6640625" style="1" customWidth="1"/>
    <col min="14858" max="14876" width="6.44140625" style="1" customWidth="1"/>
    <col min="14877" max="15104" width="9" style="1"/>
    <col min="15105" max="15105" width="2" style="1" customWidth="1"/>
    <col min="15106" max="15106" width="4.6640625" style="1" customWidth="1"/>
    <col min="15107" max="15107" width="17.21875" style="1" customWidth="1"/>
    <col min="15108" max="15108" width="10.44140625" style="1" customWidth="1"/>
    <col min="15109" max="15109" width="0" style="1" hidden="1" customWidth="1"/>
    <col min="15110" max="15110" width="7.6640625" style="1" customWidth="1"/>
    <col min="15111" max="15111" width="6.44140625" style="1" customWidth="1"/>
    <col min="15112" max="15112" width="9.33203125" style="1" customWidth="1"/>
    <col min="15113" max="15113" width="9.6640625" style="1" customWidth="1"/>
    <col min="15114" max="15132" width="6.44140625" style="1" customWidth="1"/>
    <col min="15133" max="15360" width="9" style="1"/>
    <col min="15361" max="15361" width="2" style="1" customWidth="1"/>
    <col min="15362" max="15362" width="4.6640625" style="1" customWidth="1"/>
    <col min="15363" max="15363" width="17.21875" style="1" customWidth="1"/>
    <col min="15364" max="15364" width="10.44140625" style="1" customWidth="1"/>
    <col min="15365" max="15365" width="0" style="1" hidden="1" customWidth="1"/>
    <col min="15366" max="15366" width="7.6640625" style="1" customWidth="1"/>
    <col min="15367" max="15367" width="6.44140625" style="1" customWidth="1"/>
    <col min="15368" max="15368" width="9.33203125" style="1" customWidth="1"/>
    <col min="15369" max="15369" width="9.6640625" style="1" customWidth="1"/>
    <col min="15370" max="15388" width="6.44140625" style="1" customWidth="1"/>
    <col min="15389" max="15616" width="9" style="1"/>
    <col min="15617" max="15617" width="2" style="1" customWidth="1"/>
    <col min="15618" max="15618" width="4.6640625" style="1" customWidth="1"/>
    <col min="15619" max="15619" width="17.21875" style="1" customWidth="1"/>
    <col min="15620" max="15620" width="10.44140625" style="1" customWidth="1"/>
    <col min="15621" max="15621" width="0" style="1" hidden="1" customWidth="1"/>
    <col min="15622" max="15622" width="7.6640625" style="1" customWidth="1"/>
    <col min="15623" max="15623" width="6.44140625" style="1" customWidth="1"/>
    <col min="15624" max="15624" width="9.33203125" style="1" customWidth="1"/>
    <col min="15625" max="15625" width="9.6640625" style="1" customWidth="1"/>
    <col min="15626" max="15644" width="6.44140625" style="1" customWidth="1"/>
    <col min="15645" max="15872" width="9" style="1"/>
    <col min="15873" max="15873" width="2" style="1" customWidth="1"/>
    <col min="15874" max="15874" width="4.6640625" style="1" customWidth="1"/>
    <col min="15875" max="15875" width="17.21875" style="1" customWidth="1"/>
    <col min="15876" max="15876" width="10.44140625" style="1" customWidth="1"/>
    <col min="15877" max="15877" width="0" style="1" hidden="1" customWidth="1"/>
    <col min="15878" max="15878" width="7.6640625" style="1" customWidth="1"/>
    <col min="15879" max="15879" width="6.44140625" style="1" customWidth="1"/>
    <col min="15880" max="15880" width="9.33203125" style="1" customWidth="1"/>
    <col min="15881" max="15881" width="9.6640625" style="1" customWidth="1"/>
    <col min="15882" max="15900" width="6.44140625" style="1" customWidth="1"/>
    <col min="15901" max="16128" width="9" style="1"/>
    <col min="16129" max="16129" width="2" style="1" customWidth="1"/>
    <col min="16130" max="16130" width="4.6640625" style="1" customWidth="1"/>
    <col min="16131" max="16131" width="17.21875" style="1" customWidth="1"/>
    <col min="16132" max="16132" width="10.44140625" style="1" customWidth="1"/>
    <col min="16133" max="16133" width="0" style="1" hidden="1" customWidth="1"/>
    <col min="16134" max="16134" width="7.6640625" style="1" customWidth="1"/>
    <col min="16135" max="16135" width="6.44140625" style="1" customWidth="1"/>
    <col min="16136" max="16136" width="9.33203125" style="1" customWidth="1"/>
    <col min="16137" max="16137" width="9.6640625" style="1" customWidth="1"/>
    <col min="16138" max="16156" width="6.44140625" style="1" customWidth="1"/>
    <col min="16157" max="16384" width="9" style="1"/>
  </cols>
  <sheetData>
    <row r="1" spans="2:28" s="89" customFormat="1" ht="24" customHeight="1">
      <c r="B1" s="89" t="s">
        <v>506</v>
      </c>
      <c r="I1" s="696"/>
      <c r="J1" s="696"/>
      <c r="K1" s="696"/>
      <c r="L1" s="696"/>
      <c r="M1" s="696"/>
      <c r="N1" s="696"/>
      <c r="O1" s="696"/>
      <c r="P1" s="696"/>
      <c r="Q1" s="696"/>
      <c r="R1" s="696"/>
      <c r="S1" s="696"/>
      <c r="T1" s="696"/>
      <c r="U1" s="696"/>
      <c r="V1" s="90"/>
      <c r="W1" s="90"/>
    </row>
    <row r="2" spans="2:28" ht="18" customHeight="1"/>
    <row r="3" spans="2:28" ht="22.5" customHeight="1">
      <c r="B3" s="711" t="s">
        <v>214</v>
      </c>
      <c r="C3" s="712" t="s">
        <v>215</v>
      </c>
      <c r="D3" s="713" t="s">
        <v>216</v>
      </c>
      <c r="E3" s="716" t="s">
        <v>217</v>
      </c>
      <c r="F3" s="716" t="s">
        <v>507</v>
      </c>
      <c r="G3" s="716" t="s">
        <v>21</v>
      </c>
      <c r="H3" s="716" t="s">
        <v>218</v>
      </c>
      <c r="I3" s="716" t="s">
        <v>508</v>
      </c>
      <c r="J3" s="721" t="s">
        <v>219</v>
      </c>
      <c r="K3" s="722"/>
      <c r="L3" s="722"/>
      <c r="M3" s="722"/>
      <c r="N3" s="722"/>
      <c r="O3" s="722"/>
      <c r="P3" s="722"/>
      <c r="Q3" s="722"/>
      <c r="R3" s="722"/>
      <c r="S3" s="722"/>
      <c r="T3" s="722"/>
      <c r="U3" s="721" t="s">
        <v>509</v>
      </c>
      <c r="V3" s="722"/>
      <c r="W3" s="722"/>
      <c r="X3" s="722"/>
      <c r="Y3" s="722"/>
      <c r="Z3" s="722"/>
      <c r="AA3" s="722"/>
      <c r="AB3" s="723"/>
    </row>
    <row r="4" spans="2:28" s="91" customFormat="1" ht="23.25" customHeight="1">
      <c r="B4" s="711"/>
      <c r="C4" s="712"/>
      <c r="D4" s="714"/>
      <c r="E4" s="717"/>
      <c r="F4" s="717"/>
      <c r="G4" s="717"/>
      <c r="H4" s="717"/>
      <c r="I4" s="717"/>
      <c r="J4" s="719" t="s">
        <v>510</v>
      </c>
      <c r="K4" s="719" t="s">
        <v>511</v>
      </c>
      <c r="L4" s="719" t="s">
        <v>512</v>
      </c>
      <c r="M4" s="719" t="s">
        <v>513</v>
      </c>
      <c r="N4" s="719" t="s">
        <v>514</v>
      </c>
      <c r="O4" s="719" t="s">
        <v>515</v>
      </c>
      <c r="P4" s="719" t="s">
        <v>516</v>
      </c>
      <c r="Q4" s="719" t="s">
        <v>517</v>
      </c>
      <c r="R4" s="719" t="s">
        <v>518</v>
      </c>
      <c r="S4" s="719" t="s">
        <v>32</v>
      </c>
      <c r="T4" s="719" t="s">
        <v>519</v>
      </c>
      <c r="U4" s="719" t="s">
        <v>520</v>
      </c>
      <c r="V4" s="719" t="s">
        <v>521</v>
      </c>
      <c r="W4" s="719" t="s">
        <v>522</v>
      </c>
      <c r="X4" s="719" t="s">
        <v>523</v>
      </c>
      <c r="Y4" s="719" t="s">
        <v>524</v>
      </c>
      <c r="Z4" s="719" t="s">
        <v>525</v>
      </c>
      <c r="AA4" s="719" t="s">
        <v>526</v>
      </c>
      <c r="AB4" s="719" t="s">
        <v>527</v>
      </c>
    </row>
    <row r="5" spans="2:28" s="91" customFormat="1" ht="72" customHeight="1">
      <c r="B5" s="711"/>
      <c r="C5" s="712"/>
      <c r="D5" s="715"/>
      <c r="E5" s="718"/>
      <c r="F5" s="718"/>
      <c r="G5" s="718"/>
      <c r="H5" s="718"/>
      <c r="I5" s="718"/>
      <c r="J5" s="720"/>
      <c r="K5" s="720"/>
      <c r="L5" s="720"/>
      <c r="M5" s="720"/>
      <c r="N5" s="720"/>
      <c r="O5" s="720"/>
      <c r="P5" s="720"/>
      <c r="Q5" s="720"/>
      <c r="R5" s="720"/>
      <c r="S5" s="720"/>
      <c r="T5" s="720"/>
      <c r="U5" s="720"/>
      <c r="V5" s="720"/>
      <c r="W5" s="720"/>
      <c r="X5" s="720"/>
      <c r="Y5" s="724"/>
      <c r="Z5" s="720"/>
      <c r="AA5" s="720"/>
      <c r="AB5" s="720"/>
    </row>
    <row r="6" spans="2:28" ht="44.25" customHeight="1">
      <c r="B6" s="194">
        <v>1</v>
      </c>
      <c r="C6" s="92"/>
      <c r="D6" s="92"/>
      <c r="E6" s="92"/>
      <c r="F6" s="92"/>
      <c r="G6" s="92"/>
      <c r="H6" s="92"/>
      <c r="I6" s="92"/>
      <c r="J6" s="92"/>
      <c r="K6" s="92"/>
      <c r="L6" s="92"/>
      <c r="M6" s="92"/>
      <c r="N6" s="92"/>
      <c r="O6" s="92"/>
      <c r="P6" s="92"/>
      <c r="Q6" s="92"/>
      <c r="R6" s="92"/>
      <c r="S6" s="92"/>
      <c r="T6" s="92"/>
      <c r="U6" s="92"/>
      <c r="V6" s="92"/>
      <c r="W6" s="92"/>
      <c r="X6" s="92"/>
      <c r="Y6" s="92"/>
      <c r="Z6" s="92"/>
      <c r="AA6" s="92"/>
      <c r="AB6" s="92"/>
    </row>
    <row r="7" spans="2:28" ht="44.25" customHeight="1">
      <c r="B7" s="195">
        <v>2</v>
      </c>
      <c r="C7" s="93"/>
      <c r="D7" s="93"/>
      <c r="E7" s="93"/>
      <c r="F7" s="93"/>
      <c r="G7" s="93"/>
      <c r="H7" s="93"/>
      <c r="I7" s="93"/>
      <c r="J7" s="93"/>
      <c r="K7" s="93"/>
      <c r="L7" s="93"/>
      <c r="M7" s="93"/>
      <c r="N7" s="93"/>
      <c r="O7" s="93"/>
      <c r="P7" s="93"/>
      <c r="Q7" s="93"/>
      <c r="R7" s="93"/>
      <c r="S7" s="93"/>
      <c r="T7" s="93"/>
      <c r="U7" s="93"/>
      <c r="V7" s="93"/>
      <c r="W7" s="93"/>
      <c r="X7" s="93"/>
      <c r="Y7" s="93"/>
      <c r="Z7" s="93"/>
      <c r="AA7" s="93"/>
      <c r="AB7" s="93"/>
    </row>
    <row r="8" spans="2:28" ht="44.25" customHeight="1">
      <c r="B8" s="195">
        <v>3</v>
      </c>
      <c r="C8" s="93"/>
      <c r="D8" s="93"/>
      <c r="E8" s="93"/>
      <c r="F8" s="93"/>
      <c r="G8" s="93"/>
      <c r="H8" s="93"/>
      <c r="I8" s="93"/>
      <c r="J8" s="93"/>
      <c r="K8" s="93"/>
      <c r="L8" s="93"/>
      <c r="M8" s="93"/>
      <c r="N8" s="93"/>
      <c r="O8" s="93"/>
      <c r="P8" s="93"/>
      <c r="Q8" s="93"/>
      <c r="R8" s="93"/>
      <c r="S8" s="93"/>
      <c r="T8" s="93"/>
      <c r="U8" s="93"/>
      <c r="V8" s="93"/>
      <c r="W8" s="93"/>
      <c r="X8" s="93"/>
      <c r="Y8" s="93"/>
      <c r="Z8" s="93"/>
      <c r="AA8" s="93"/>
      <c r="AB8" s="93"/>
    </row>
    <row r="9" spans="2:28" ht="44.25" customHeight="1">
      <c r="B9" s="195">
        <v>4</v>
      </c>
      <c r="C9" s="93"/>
      <c r="D9" s="93"/>
      <c r="E9" s="93"/>
      <c r="F9" s="93"/>
      <c r="G9" s="93"/>
      <c r="H9" s="93"/>
      <c r="I9" s="93"/>
      <c r="J9" s="93"/>
      <c r="K9" s="93"/>
      <c r="L9" s="93"/>
      <c r="M9" s="93"/>
      <c r="N9" s="93"/>
      <c r="O9" s="93"/>
      <c r="P9" s="93"/>
      <c r="Q9" s="93"/>
      <c r="R9" s="93"/>
      <c r="S9" s="93"/>
      <c r="T9" s="93"/>
      <c r="U9" s="93"/>
      <c r="V9" s="93"/>
      <c r="W9" s="93"/>
      <c r="X9" s="93"/>
      <c r="Y9" s="93"/>
      <c r="Z9" s="93"/>
      <c r="AA9" s="93"/>
      <c r="AB9" s="93"/>
    </row>
    <row r="10" spans="2:28" ht="44.25" customHeight="1">
      <c r="B10" s="195">
        <v>5</v>
      </c>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row>
    <row r="11" spans="2:28" ht="44.25" customHeight="1">
      <c r="B11" s="195">
        <v>6</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row>
    <row r="12" spans="2:28" ht="44.25" customHeight="1">
      <c r="B12" s="195">
        <v>7</v>
      </c>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row>
    <row r="13" spans="2:28" ht="44.25" customHeight="1">
      <c r="B13" s="195">
        <v>8</v>
      </c>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row>
    <row r="14" spans="2:28" ht="44.25" customHeight="1">
      <c r="B14" s="195">
        <v>9</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row>
    <row r="15" spans="2:28" ht="44.25" customHeight="1">
      <c r="B15" s="196">
        <v>10</v>
      </c>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row>
    <row r="16" spans="2:28" ht="12.75" customHeight="1">
      <c r="B16" s="32"/>
      <c r="C16" s="32"/>
      <c r="D16" s="32"/>
      <c r="E16" s="32"/>
      <c r="F16" s="32"/>
      <c r="G16" s="32"/>
      <c r="H16" s="32"/>
      <c r="I16" s="32"/>
      <c r="J16" s="32"/>
      <c r="K16" s="32"/>
      <c r="L16" s="32"/>
      <c r="M16" s="32"/>
      <c r="N16" s="32"/>
      <c r="O16" s="32"/>
      <c r="P16" s="32"/>
      <c r="Q16" s="32"/>
      <c r="R16" s="32"/>
      <c r="S16" s="32"/>
      <c r="T16" s="32"/>
    </row>
    <row r="17" spans="2:3" ht="16.5" customHeight="1">
      <c r="B17" s="1" t="s">
        <v>220</v>
      </c>
      <c r="C17" s="32" t="s">
        <v>528</v>
      </c>
    </row>
    <row r="18" spans="2:3" ht="16.5" customHeight="1">
      <c r="B18" s="1" t="s">
        <v>221</v>
      </c>
      <c r="C18" s="1" t="s">
        <v>529</v>
      </c>
    </row>
    <row r="19" spans="2:3" ht="16.5" customHeight="1">
      <c r="C19" s="197" t="s">
        <v>530</v>
      </c>
    </row>
    <row r="20" spans="2:3" ht="16.5" customHeight="1">
      <c r="B20" s="1" t="s">
        <v>222</v>
      </c>
      <c r="C20" s="1" t="s">
        <v>223</v>
      </c>
    </row>
    <row r="21" spans="2:3" ht="16.5" customHeight="1">
      <c r="B21" s="1" t="s">
        <v>224</v>
      </c>
      <c r="C21" s="197" t="s">
        <v>531</v>
      </c>
    </row>
    <row r="22" spans="2:3" ht="16.5" customHeight="1">
      <c r="B22" s="1" t="s">
        <v>225</v>
      </c>
      <c r="C22" s="1" t="s">
        <v>532</v>
      </c>
    </row>
    <row r="23" spans="2:3" ht="18" customHeight="1"/>
    <row r="24" spans="2:3" ht="24.75" customHeight="1"/>
    <row r="25" spans="2:3" ht="24.75" customHeight="1"/>
    <row r="26" spans="2:3" ht="21" customHeight="1"/>
    <row r="27" spans="2:3" ht="21" customHeight="1"/>
    <row r="28" spans="2:3" ht="21" customHeight="1"/>
    <row r="29" spans="2:3" ht="21" customHeight="1"/>
    <row r="30" spans="2:3" ht="21" customHeight="1"/>
    <row r="31" spans="2:3" ht="21" customHeight="1"/>
    <row r="32" spans="2: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30">
    <mergeCell ref="X4:X5"/>
    <mergeCell ref="Y4:Y5"/>
    <mergeCell ref="Z4:Z5"/>
    <mergeCell ref="AA4:AA5"/>
    <mergeCell ref="AB4:AB5"/>
    <mergeCell ref="W4:W5"/>
    <mergeCell ref="J3:T3"/>
    <mergeCell ref="U3:AB3"/>
    <mergeCell ref="J4:J5"/>
    <mergeCell ref="K4:K5"/>
    <mergeCell ref="L4:L5"/>
    <mergeCell ref="M4:M5"/>
    <mergeCell ref="N4:N5"/>
    <mergeCell ref="O4:O5"/>
    <mergeCell ref="P4:P5"/>
    <mergeCell ref="Q4:Q5"/>
    <mergeCell ref="R4:R5"/>
    <mergeCell ref="S4:S5"/>
    <mergeCell ref="T4:T5"/>
    <mergeCell ref="U4:U5"/>
    <mergeCell ref="V4:V5"/>
    <mergeCell ref="I1:U1"/>
    <mergeCell ref="B3:B5"/>
    <mergeCell ref="C3:C5"/>
    <mergeCell ref="D3:D5"/>
    <mergeCell ref="E3:E5"/>
    <mergeCell ref="F3:F5"/>
    <mergeCell ref="G3:G5"/>
    <mergeCell ref="H3:H5"/>
    <mergeCell ref="I3:I5"/>
  </mergeCells>
  <phoneticPr fontId="2"/>
  <pageMargins left="0.2" right="0.2" top="0.57999999999999996" bottom="0.35433070866141736" header="0.23622047244094491" footer="0.23622047244094491"/>
  <pageSetup paperSize="9" scale="79" orientation="landscape"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
  <sheetViews>
    <sheetView view="pageBreakPreview" zoomScale="85" zoomScaleNormal="100" workbookViewId="0">
      <selection activeCell="B1" sqref="B1"/>
    </sheetView>
  </sheetViews>
  <sheetFormatPr defaultColWidth="9" defaultRowHeight="12.6"/>
  <cols>
    <col min="1" max="1" width="2" style="1" customWidth="1"/>
    <col min="2" max="2" width="4" style="1" customWidth="1"/>
    <col min="3" max="3" width="21" style="1" customWidth="1"/>
    <col min="4" max="4" width="10" style="1" customWidth="1"/>
    <col min="5" max="5" width="5.44140625" style="1" customWidth="1"/>
    <col min="6" max="6" width="5.77734375" style="1" customWidth="1"/>
    <col min="7" max="7" width="9.88671875" style="1" customWidth="1"/>
    <col min="8" max="22" width="5.6640625" style="170" customWidth="1"/>
    <col min="23" max="30" width="5.6640625" style="1" customWidth="1"/>
    <col min="31" max="253" width="9" style="1"/>
    <col min="254" max="254" width="2" style="1" customWidth="1"/>
    <col min="255" max="255" width="4" style="1" customWidth="1"/>
    <col min="256" max="256" width="21" style="1" customWidth="1"/>
    <col min="257" max="257" width="10" style="1" customWidth="1"/>
    <col min="258" max="258" width="5.44140625" style="1" customWidth="1"/>
    <col min="259" max="259" width="5.77734375" style="1" customWidth="1"/>
    <col min="260" max="260" width="9.88671875" style="1" customWidth="1"/>
    <col min="261" max="276" width="5.6640625" style="1" customWidth="1"/>
    <col min="277" max="277" width="16.109375" style="1" customWidth="1"/>
    <col min="278" max="278" width="17.88671875" style="1" customWidth="1"/>
    <col min="279" max="509" width="9" style="1"/>
    <col min="510" max="510" width="2" style="1" customWidth="1"/>
    <col min="511" max="511" width="4" style="1" customWidth="1"/>
    <col min="512" max="512" width="21" style="1" customWidth="1"/>
    <col min="513" max="513" width="10" style="1" customWidth="1"/>
    <col min="514" max="514" width="5.44140625" style="1" customWidth="1"/>
    <col min="515" max="515" width="5.77734375" style="1" customWidth="1"/>
    <col min="516" max="516" width="9.88671875" style="1" customWidth="1"/>
    <col min="517" max="532" width="5.6640625" style="1" customWidth="1"/>
    <col min="533" max="533" width="16.109375" style="1" customWidth="1"/>
    <col min="534" max="534" width="17.88671875" style="1" customWidth="1"/>
    <col min="535" max="765" width="9" style="1"/>
    <col min="766" max="766" width="2" style="1" customWidth="1"/>
    <col min="767" max="767" width="4" style="1" customWidth="1"/>
    <col min="768" max="768" width="21" style="1" customWidth="1"/>
    <col min="769" max="769" width="10" style="1" customWidth="1"/>
    <col min="770" max="770" width="5.44140625" style="1" customWidth="1"/>
    <col min="771" max="771" width="5.77734375" style="1" customWidth="1"/>
    <col min="772" max="772" width="9.88671875" style="1" customWidth="1"/>
    <col min="773" max="788" width="5.6640625" style="1" customWidth="1"/>
    <col min="789" max="789" width="16.109375" style="1" customWidth="1"/>
    <col min="790" max="790" width="17.88671875" style="1" customWidth="1"/>
    <col min="791" max="1021" width="9" style="1"/>
    <col min="1022" max="1022" width="2" style="1" customWidth="1"/>
    <col min="1023" max="1023" width="4" style="1" customWidth="1"/>
    <col min="1024" max="1024" width="21" style="1" customWidth="1"/>
    <col min="1025" max="1025" width="10" style="1" customWidth="1"/>
    <col min="1026" max="1026" width="5.44140625" style="1" customWidth="1"/>
    <col min="1027" max="1027" width="5.77734375" style="1" customWidth="1"/>
    <col min="1028" max="1028" width="9.88671875" style="1" customWidth="1"/>
    <col min="1029" max="1044" width="5.6640625" style="1" customWidth="1"/>
    <col min="1045" max="1045" width="16.109375" style="1" customWidth="1"/>
    <col min="1046" max="1046" width="17.88671875" style="1" customWidth="1"/>
    <col min="1047" max="1277" width="9" style="1"/>
    <col min="1278" max="1278" width="2" style="1" customWidth="1"/>
    <col min="1279" max="1279" width="4" style="1" customWidth="1"/>
    <col min="1280" max="1280" width="21" style="1" customWidth="1"/>
    <col min="1281" max="1281" width="10" style="1" customWidth="1"/>
    <col min="1282" max="1282" width="5.44140625" style="1" customWidth="1"/>
    <col min="1283" max="1283" width="5.77734375" style="1" customWidth="1"/>
    <col min="1284" max="1284" width="9.88671875" style="1" customWidth="1"/>
    <col min="1285" max="1300" width="5.6640625" style="1" customWidth="1"/>
    <col min="1301" max="1301" width="16.109375" style="1" customWidth="1"/>
    <col min="1302" max="1302" width="17.88671875" style="1" customWidth="1"/>
    <col min="1303" max="1533" width="9" style="1"/>
    <col min="1534" max="1534" width="2" style="1" customWidth="1"/>
    <col min="1535" max="1535" width="4" style="1" customWidth="1"/>
    <col min="1536" max="1536" width="21" style="1" customWidth="1"/>
    <col min="1537" max="1537" width="10" style="1" customWidth="1"/>
    <col min="1538" max="1538" width="5.44140625" style="1" customWidth="1"/>
    <col min="1539" max="1539" width="5.77734375" style="1" customWidth="1"/>
    <col min="1540" max="1540" width="9.88671875" style="1" customWidth="1"/>
    <col min="1541" max="1556" width="5.6640625" style="1" customWidth="1"/>
    <col min="1557" max="1557" width="16.109375" style="1" customWidth="1"/>
    <col min="1558" max="1558" width="17.88671875" style="1" customWidth="1"/>
    <col min="1559" max="1789" width="9" style="1"/>
    <col min="1790" max="1790" width="2" style="1" customWidth="1"/>
    <col min="1791" max="1791" width="4" style="1" customWidth="1"/>
    <col min="1792" max="1792" width="21" style="1" customWidth="1"/>
    <col min="1793" max="1793" width="10" style="1" customWidth="1"/>
    <col min="1794" max="1794" width="5.44140625" style="1" customWidth="1"/>
    <col min="1795" max="1795" width="5.77734375" style="1" customWidth="1"/>
    <col min="1796" max="1796" width="9.88671875" style="1" customWidth="1"/>
    <col min="1797" max="1812" width="5.6640625" style="1" customWidth="1"/>
    <col min="1813" max="1813" width="16.109375" style="1" customWidth="1"/>
    <col min="1814" max="1814" width="17.88671875" style="1" customWidth="1"/>
    <col min="1815" max="2045" width="9" style="1"/>
    <col min="2046" max="2046" width="2" style="1" customWidth="1"/>
    <col min="2047" max="2047" width="4" style="1" customWidth="1"/>
    <col min="2048" max="2048" width="21" style="1" customWidth="1"/>
    <col min="2049" max="2049" width="10" style="1" customWidth="1"/>
    <col min="2050" max="2050" width="5.44140625" style="1" customWidth="1"/>
    <col min="2051" max="2051" width="5.77734375" style="1" customWidth="1"/>
    <col min="2052" max="2052" width="9.88671875" style="1" customWidth="1"/>
    <col min="2053" max="2068" width="5.6640625" style="1" customWidth="1"/>
    <col min="2069" max="2069" width="16.109375" style="1" customWidth="1"/>
    <col min="2070" max="2070" width="17.88671875" style="1" customWidth="1"/>
    <col min="2071" max="2301" width="9" style="1"/>
    <col min="2302" max="2302" width="2" style="1" customWidth="1"/>
    <col min="2303" max="2303" width="4" style="1" customWidth="1"/>
    <col min="2304" max="2304" width="21" style="1" customWidth="1"/>
    <col min="2305" max="2305" width="10" style="1" customWidth="1"/>
    <col min="2306" max="2306" width="5.44140625" style="1" customWidth="1"/>
    <col min="2307" max="2307" width="5.77734375" style="1" customWidth="1"/>
    <col min="2308" max="2308" width="9.88671875" style="1" customWidth="1"/>
    <col min="2309" max="2324" width="5.6640625" style="1" customWidth="1"/>
    <col min="2325" max="2325" width="16.109375" style="1" customWidth="1"/>
    <col min="2326" max="2326" width="17.88671875" style="1" customWidth="1"/>
    <col min="2327" max="2557" width="9" style="1"/>
    <col min="2558" max="2558" width="2" style="1" customWidth="1"/>
    <col min="2559" max="2559" width="4" style="1" customWidth="1"/>
    <col min="2560" max="2560" width="21" style="1" customWidth="1"/>
    <col min="2561" max="2561" width="10" style="1" customWidth="1"/>
    <col min="2562" max="2562" width="5.44140625" style="1" customWidth="1"/>
    <col min="2563" max="2563" width="5.77734375" style="1" customWidth="1"/>
    <col min="2564" max="2564" width="9.88671875" style="1" customWidth="1"/>
    <col min="2565" max="2580" width="5.6640625" style="1" customWidth="1"/>
    <col min="2581" max="2581" width="16.109375" style="1" customWidth="1"/>
    <col min="2582" max="2582" width="17.88671875" style="1" customWidth="1"/>
    <col min="2583" max="2813" width="9" style="1"/>
    <col min="2814" max="2814" width="2" style="1" customWidth="1"/>
    <col min="2815" max="2815" width="4" style="1" customWidth="1"/>
    <col min="2816" max="2816" width="21" style="1" customWidth="1"/>
    <col min="2817" max="2817" width="10" style="1" customWidth="1"/>
    <col min="2818" max="2818" width="5.44140625" style="1" customWidth="1"/>
    <col min="2819" max="2819" width="5.77734375" style="1" customWidth="1"/>
    <col min="2820" max="2820" width="9.88671875" style="1" customWidth="1"/>
    <col min="2821" max="2836" width="5.6640625" style="1" customWidth="1"/>
    <col min="2837" max="2837" width="16.109375" style="1" customWidth="1"/>
    <col min="2838" max="2838" width="17.88671875" style="1" customWidth="1"/>
    <col min="2839" max="3069" width="9" style="1"/>
    <col min="3070" max="3070" width="2" style="1" customWidth="1"/>
    <col min="3071" max="3071" width="4" style="1" customWidth="1"/>
    <col min="3072" max="3072" width="21" style="1" customWidth="1"/>
    <col min="3073" max="3073" width="10" style="1" customWidth="1"/>
    <col min="3074" max="3074" width="5.44140625" style="1" customWidth="1"/>
    <col min="3075" max="3075" width="5.77734375" style="1" customWidth="1"/>
    <col min="3076" max="3076" width="9.88671875" style="1" customWidth="1"/>
    <col min="3077" max="3092" width="5.6640625" style="1" customWidth="1"/>
    <col min="3093" max="3093" width="16.109375" style="1" customWidth="1"/>
    <col min="3094" max="3094" width="17.88671875" style="1" customWidth="1"/>
    <col min="3095" max="3325" width="9" style="1"/>
    <col min="3326" max="3326" width="2" style="1" customWidth="1"/>
    <col min="3327" max="3327" width="4" style="1" customWidth="1"/>
    <col min="3328" max="3328" width="21" style="1" customWidth="1"/>
    <col min="3329" max="3329" width="10" style="1" customWidth="1"/>
    <col min="3330" max="3330" width="5.44140625" style="1" customWidth="1"/>
    <col min="3331" max="3331" width="5.77734375" style="1" customWidth="1"/>
    <col min="3332" max="3332" width="9.88671875" style="1" customWidth="1"/>
    <col min="3333" max="3348" width="5.6640625" style="1" customWidth="1"/>
    <col min="3349" max="3349" width="16.109375" style="1" customWidth="1"/>
    <col min="3350" max="3350" width="17.88671875" style="1" customWidth="1"/>
    <col min="3351" max="3581" width="9" style="1"/>
    <col min="3582" max="3582" width="2" style="1" customWidth="1"/>
    <col min="3583" max="3583" width="4" style="1" customWidth="1"/>
    <col min="3584" max="3584" width="21" style="1" customWidth="1"/>
    <col min="3585" max="3585" width="10" style="1" customWidth="1"/>
    <col min="3586" max="3586" width="5.44140625" style="1" customWidth="1"/>
    <col min="3587" max="3587" width="5.77734375" style="1" customWidth="1"/>
    <col min="3588" max="3588" width="9.88671875" style="1" customWidth="1"/>
    <col min="3589" max="3604" width="5.6640625" style="1" customWidth="1"/>
    <col min="3605" max="3605" width="16.109375" style="1" customWidth="1"/>
    <col min="3606" max="3606" width="17.88671875" style="1" customWidth="1"/>
    <col min="3607" max="3837" width="9" style="1"/>
    <col min="3838" max="3838" width="2" style="1" customWidth="1"/>
    <col min="3839" max="3839" width="4" style="1" customWidth="1"/>
    <col min="3840" max="3840" width="21" style="1" customWidth="1"/>
    <col min="3841" max="3841" width="10" style="1" customWidth="1"/>
    <col min="3842" max="3842" width="5.44140625" style="1" customWidth="1"/>
    <col min="3843" max="3843" width="5.77734375" style="1" customWidth="1"/>
    <col min="3844" max="3844" width="9.88671875" style="1" customWidth="1"/>
    <col min="3845" max="3860" width="5.6640625" style="1" customWidth="1"/>
    <col min="3861" max="3861" width="16.109375" style="1" customWidth="1"/>
    <col min="3862" max="3862" width="17.88671875" style="1" customWidth="1"/>
    <col min="3863" max="4093" width="9" style="1"/>
    <col min="4094" max="4094" width="2" style="1" customWidth="1"/>
    <col min="4095" max="4095" width="4" style="1" customWidth="1"/>
    <col min="4096" max="4096" width="21" style="1" customWidth="1"/>
    <col min="4097" max="4097" width="10" style="1" customWidth="1"/>
    <col min="4098" max="4098" width="5.44140625" style="1" customWidth="1"/>
    <col min="4099" max="4099" width="5.77734375" style="1" customWidth="1"/>
    <col min="4100" max="4100" width="9.88671875" style="1" customWidth="1"/>
    <col min="4101" max="4116" width="5.6640625" style="1" customWidth="1"/>
    <col min="4117" max="4117" width="16.109375" style="1" customWidth="1"/>
    <col min="4118" max="4118" width="17.88671875" style="1" customWidth="1"/>
    <col min="4119" max="4349" width="9" style="1"/>
    <col min="4350" max="4350" width="2" style="1" customWidth="1"/>
    <col min="4351" max="4351" width="4" style="1" customWidth="1"/>
    <col min="4352" max="4352" width="21" style="1" customWidth="1"/>
    <col min="4353" max="4353" width="10" style="1" customWidth="1"/>
    <col min="4354" max="4354" width="5.44140625" style="1" customWidth="1"/>
    <col min="4355" max="4355" width="5.77734375" style="1" customWidth="1"/>
    <col min="4356" max="4356" width="9.88671875" style="1" customWidth="1"/>
    <col min="4357" max="4372" width="5.6640625" style="1" customWidth="1"/>
    <col min="4373" max="4373" width="16.109375" style="1" customWidth="1"/>
    <col min="4374" max="4374" width="17.88671875" style="1" customWidth="1"/>
    <col min="4375" max="4605" width="9" style="1"/>
    <col min="4606" max="4606" width="2" style="1" customWidth="1"/>
    <col min="4607" max="4607" width="4" style="1" customWidth="1"/>
    <col min="4608" max="4608" width="21" style="1" customWidth="1"/>
    <col min="4609" max="4609" width="10" style="1" customWidth="1"/>
    <col min="4610" max="4610" width="5.44140625" style="1" customWidth="1"/>
    <col min="4611" max="4611" width="5.77734375" style="1" customWidth="1"/>
    <col min="4612" max="4612" width="9.88671875" style="1" customWidth="1"/>
    <col min="4613" max="4628" width="5.6640625" style="1" customWidth="1"/>
    <col min="4629" max="4629" width="16.109375" style="1" customWidth="1"/>
    <col min="4630" max="4630" width="17.88671875" style="1" customWidth="1"/>
    <col min="4631" max="4861" width="9" style="1"/>
    <col min="4862" max="4862" width="2" style="1" customWidth="1"/>
    <col min="4863" max="4863" width="4" style="1" customWidth="1"/>
    <col min="4864" max="4864" width="21" style="1" customWidth="1"/>
    <col min="4865" max="4865" width="10" style="1" customWidth="1"/>
    <col min="4866" max="4866" width="5.44140625" style="1" customWidth="1"/>
    <col min="4867" max="4867" width="5.77734375" style="1" customWidth="1"/>
    <col min="4868" max="4868" width="9.88671875" style="1" customWidth="1"/>
    <col min="4869" max="4884" width="5.6640625" style="1" customWidth="1"/>
    <col min="4885" max="4885" width="16.109375" style="1" customWidth="1"/>
    <col min="4886" max="4886" width="17.88671875" style="1" customWidth="1"/>
    <col min="4887" max="5117" width="9" style="1"/>
    <col min="5118" max="5118" width="2" style="1" customWidth="1"/>
    <col min="5119" max="5119" width="4" style="1" customWidth="1"/>
    <col min="5120" max="5120" width="21" style="1" customWidth="1"/>
    <col min="5121" max="5121" width="10" style="1" customWidth="1"/>
    <col min="5122" max="5122" width="5.44140625" style="1" customWidth="1"/>
    <col min="5123" max="5123" width="5.77734375" style="1" customWidth="1"/>
    <col min="5124" max="5124" width="9.88671875" style="1" customWidth="1"/>
    <col min="5125" max="5140" width="5.6640625" style="1" customWidth="1"/>
    <col min="5141" max="5141" width="16.109375" style="1" customWidth="1"/>
    <col min="5142" max="5142" width="17.88671875" style="1" customWidth="1"/>
    <col min="5143" max="5373" width="9" style="1"/>
    <col min="5374" max="5374" width="2" style="1" customWidth="1"/>
    <col min="5375" max="5375" width="4" style="1" customWidth="1"/>
    <col min="5376" max="5376" width="21" style="1" customWidth="1"/>
    <col min="5377" max="5377" width="10" style="1" customWidth="1"/>
    <col min="5378" max="5378" width="5.44140625" style="1" customWidth="1"/>
    <col min="5379" max="5379" width="5.77734375" style="1" customWidth="1"/>
    <col min="5380" max="5380" width="9.88671875" style="1" customWidth="1"/>
    <col min="5381" max="5396" width="5.6640625" style="1" customWidth="1"/>
    <col min="5397" max="5397" width="16.109375" style="1" customWidth="1"/>
    <col min="5398" max="5398" width="17.88671875" style="1" customWidth="1"/>
    <col min="5399" max="5629" width="9" style="1"/>
    <col min="5630" max="5630" width="2" style="1" customWidth="1"/>
    <col min="5631" max="5631" width="4" style="1" customWidth="1"/>
    <col min="5632" max="5632" width="21" style="1" customWidth="1"/>
    <col min="5633" max="5633" width="10" style="1" customWidth="1"/>
    <col min="5634" max="5634" width="5.44140625" style="1" customWidth="1"/>
    <col min="5635" max="5635" width="5.77734375" style="1" customWidth="1"/>
    <col min="5636" max="5636" width="9.88671875" style="1" customWidth="1"/>
    <col min="5637" max="5652" width="5.6640625" style="1" customWidth="1"/>
    <col min="5653" max="5653" width="16.109375" style="1" customWidth="1"/>
    <col min="5654" max="5654" width="17.88671875" style="1" customWidth="1"/>
    <col min="5655" max="5885" width="9" style="1"/>
    <col min="5886" max="5886" width="2" style="1" customWidth="1"/>
    <col min="5887" max="5887" width="4" style="1" customWidth="1"/>
    <col min="5888" max="5888" width="21" style="1" customWidth="1"/>
    <col min="5889" max="5889" width="10" style="1" customWidth="1"/>
    <col min="5890" max="5890" width="5.44140625" style="1" customWidth="1"/>
    <col min="5891" max="5891" width="5.77734375" style="1" customWidth="1"/>
    <col min="5892" max="5892" width="9.88671875" style="1" customWidth="1"/>
    <col min="5893" max="5908" width="5.6640625" style="1" customWidth="1"/>
    <col min="5909" max="5909" width="16.109375" style="1" customWidth="1"/>
    <col min="5910" max="5910" width="17.88671875" style="1" customWidth="1"/>
    <col min="5911" max="6141" width="9" style="1"/>
    <col min="6142" max="6142" width="2" style="1" customWidth="1"/>
    <col min="6143" max="6143" width="4" style="1" customWidth="1"/>
    <col min="6144" max="6144" width="21" style="1" customWidth="1"/>
    <col min="6145" max="6145" width="10" style="1" customWidth="1"/>
    <col min="6146" max="6146" width="5.44140625" style="1" customWidth="1"/>
    <col min="6147" max="6147" width="5.77734375" style="1" customWidth="1"/>
    <col min="6148" max="6148" width="9.88671875" style="1" customWidth="1"/>
    <col min="6149" max="6164" width="5.6640625" style="1" customWidth="1"/>
    <col min="6165" max="6165" width="16.109375" style="1" customWidth="1"/>
    <col min="6166" max="6166" width="17.88671875" style="1" customWidth="1"/>
    <col min="6167" max="6397" width="9" style="1"/>
    <col min="6398" max="6398" width="2" style="1" customWidth="1"/>
    <col min="6399" max="6399" width="4" style="1" customWidth="1"/>
    <col min="6400" max="6400" width="21" style="1" customWidth="1"/>
    <col min="6401" max="6401" width="10" style="1" customWidth="1"/>
    <col min="6402" max="6402" width="5.44140625" style="1" customWidth="1"/>
    <col min="6403" max="6403" width="5.77734375" style="1" customWidth="1"/>
    <col min="6404" max="6404" width="9.88671875" style="1" customWidth="1"/>
    <col min="6405" max="6420" width="5.6640625" style="1" customWidth="1"/>
    <col min="6421" max="6421" width="16.109375" style="1" customWidth="1"/>
    <col min="6422" max="6422" width="17.88671875" style="1" customWidth="1"/>
    <col min="6423" max="6653" width="9" style="1"/>
    <col min="6654" max="6654" width="2" style="1" customWidth="1"/>
    <col min="6655" max="6655" width="4" style="1" customWidth="1"/>
    <col min="6656" max="6656" width="21" style="1" customWidth="1"/>
    <col min="6657" max="6657" width="10" style="1" customWidth="1"/>
    <col min="6658" max="6658" width="5.44140625" style="1" customWidth="1"/>
    <col min="6659" max="6659" width="5.77734375" style="1" customWidth="1"/>
    <col min="6660" max="6660" width="9.88671875" style="1" customWidth="1"/>
    <col min="6661" max="6676" width="5.6640625" style="1" customWidth="1"/>
    <col min="6677" max="6677" width="16.109375" style="1" customWidth="1"/>
    <col min="6678" max="6678" width="17.88671875" style="1" customWidth="1"/>
    <col min="6679" max="6909" width="9" style="1"/>
    <col min="6910" max="6910" width="2" style="1" customWidth="1"/>
    <col min="6911" max="6911" width="4" style="1" customWidth="1"/>
    <col min="6912" max="6912" width="21" style="1" customWidth="1"/>
    <col min="6913" max="6913" width="10" style="1" customWidth="1"/>
    <col min="6914" max="6914" width="5.44140625" style="1" customWidth="1"/>
    <col min="6915" max="6915" width="5.77734375" style="1" customWidth="1"/>
    <col min="6916" max="6916" width="9.88671875" style="1" customWidth="1"/>
    <col min="6917" max="6932" width="5.6640625" style="1" customWidth="1"/>
    <col min="6933" max="6933" width="16.109375" style="1" customWidth="1"/>
    <col min="6934" max="6934" width="17.88671875" style="1" customWidth="1"/>
    <col min="6935" max="7165" width="9" style="1"/>
    <col min="7166" max="7166" width="2" style="1" customWidth="1"/>
    <col min="7167" max="7167" width="4" style="1" customWidth="1"/>
    <col min="7168" max="7168" width="21" style="1" customWidth="1"/>
    <col min="7169" max="7169" width="10" style="1" customWidth="1"/>
    <col min="7170" max="7170" width="5.44140625" style="1" customWidth="1"/>
    <col min="7171" max="7171" width="5.77734375" style="1" customWidth="1"/>
    <col min="7172" max="7172" width="9.88671875" style="1" customWidth="1"/>
    <col min="7173" max="7188" width="5.6640625" style="1" customWidth="1"/>
    <col min="7189" max="7189" width="16.109375" style="1" customWidth="1"/>
    <col min="7190" max="7190" width="17.88671875" style="1" customWidth="1"/>
    <col min="7191" max="7421" width="9" style="1"/>
    <col min="7422" max="7422" width="2" style="1" customWidth="1"/>
    <col min="7423" max="7423" width="4" style="1" customWidth="1"/>
    <col min="7424" max="7424" width="21" style="1" customWidth="1"/>
    <col min="7425" max="7425" width="10" style="1" customWidth="1"/>
    <col min="7426" max="7426" width="5.44140625" style="1" customWidth="1"/>
    <col min="7427" max="7427" width="5.77734375" style="1" customWidth="1"/>
    <col min="7428" max="7428" width="9.88671875" style="1" customWidth="1"/>
    <col min="7429" max="7444" width="5.6640625" style="1" customWidth="1"/>
    <col min="7445" max="7445" width="16.109375" style="1" customWidth="1"/>
    <col min="7446" max="7446" width="17.88671875" style="1" customWidth="1"/>
    <col min="7447" max="7677" width="9" style="1"/>
    <col min="7678" max="7678" width="2" style="1" customWidth="1"/>
    <col min="7679" max="7679" width="4" style="1" customWidth="1"/>
    <col min="7680" max="7680" width="21" style="1" customWidth="1"/>
    <col min="7681" max="7681" width="10" style="1" customWidth="1"/>
    <col min="7682" max="7682" width="5.44140625" style="1" customWidth="1"/>
    <col min="7683" max="7683" width="5.77734375" style="1" customWidth="1"/>
    <col min="7684" max="7684" width="9.88671875" style="1" customWidth="1"/>
    <col min="7685" max="7700" width="5.6640625" style="1" customWidth="1"/>
    <col min="7701" max="7701" width="16.109375" style="1" customWidth="1"/>
    <col min="7702" max="7702" width="17.88671875" style="1" customWidth="1"/>
    <col min="7703" max="7933" width="9" style="1"/>
    <col min="7934" max="7934" width="2" style="1" customWidth="1"/>
    <col min="7935" max="7935" width="4" style="1" customWidth="1"/>
    <col min="7936" max="7936" width="21" style="1" customWidth="1"/>
    <col min="7937" max="7937" width="10" style="1" customWidth="1"/>
    <col min="7938" max="7938" width="5.44140625" style="1" customWidth="1"/>
    <col min="7939" max="7939" width="5.77734375" style="1" customWidth="1"/>
    <col min="7940" max="7940" width="9.88671875" style="1" customWidth="1"/>
    <col min="7941" max="7956" width="5.6640625" style="1" customWidth="1"/>
    <col min="7957" max="7957" width="16.109375" style="1" customWidth="1"/>
    <col min="7958" max="7958" width="17.88671875" style="1" customWidth="1"/>
    <col min="7959" max="8189" width="9" style="1"/>
    <col min="8190" max="8190" width="2" style="1" customWidth="1"/>
    <col min="8191" max="8191" width="4" style="1" customWidth="1"/>
    <col min="8192" max="8192" width="21" style="1" customWidth="1"/>
    <col min="8193" max="8193" width="10" style="1" customWidth="1"/>
    <col min="8194" max="8194" width="5.44140625" style="1" customWidth="1"/>
    <col min="8195" max="8195" width="5.77734375" style="1" customWidth="1"/>
    <col min="8196" max="8196" width="9.88671875" style="1" customWidth="1"/>
    <col min="8197" max="8212" width="5.6640625" style="1" customWidth="1"/>
    <col min="8213" max="8213" width="16.109375" style="1" customWidth="1"/>
    <col min="8214" max="8214" width="17.88671875" style="1" customWidth="1"/>
    <col min="8215" max="8445" width="9" style="1"/>
    <col min="8446" max="8446" width="2" style="1" customWidth="1"/>
    <col min="8447" max="8447" width="4" style="1" customWidth="1"/>
    <col min="8448" max="8448" width="21" style="1" customWidth="1"/>
    <col min="8449" max="8449" width="10" style="1" customWidth="1"/>
    <col min="8450" max="8450" width="5.44140625" style="1" customWidth="1"/>
    <col min="8451" max="8451" width="5.77734375" style="1" customWidth="1"/>
    <col min="8452" max="8452" width="9.88671875" style="1" customWidth="1"/>
    <col min="8453" max="8468" width="5.6640625" style="1" customWidth="1"/>
    <col min="8469" max="8469" width="16.109375" style="1" customWidth="1"/>
    <col min="8470" max="8470" width="17.88671875" style="1" customWidth="1"/>
    <col min="8471" max="8701" width="9" style="1"/>
    <col min="8702" max="8702" width="2" style="1" customWidth="1"/>
    <col min="8703" max="8703" width="4" style="1" customWidth="1"/>
    <col min="8704" max="8704" width="21" style="1" customWidth="1"/>
    <col min="8705" max="8705" width="10" style="1" customWidth="1"/>
    <col min="8706" max="8706" width="5.44140625" style="1" customWidth="1"/>
    <col min="8707" max="8707" width="5.77734375" style="1" customWidth="1"/>
    <col min="8708" max="8708" width="9.88671875" style="1" customWidth="1"/>
    <col min="8709" max="8724" width="5.6640625" style="1" customWidth="1"/>
    <col min="8725" max="8725" width="16.109375" style="1" customWidth="1"/>
    <col min="8726" max="8726" width="17.88671875" style="1" customWidth="1"/>
    <col min="8727" max="8957" width="9" style="1"/>
    <col min="8958" max="8958" width="2" style="1" customWidth="1"/>
    <col min="8959" max="8959" width="4" style="1" customWidth="1"/>
    <col min="8960" max="8960" width="21" style="1" customWidth="1"/>
    <col min="8961" max="8961" width="10" style="1" customWidth="1"/>
    <col min="8962" max="8962" width="5.44140625" style="1" customWidth="1"/>
    <col min="8963" max="8963" width="5.77734375" style="1" customWidth="1"/>
    <col min="8964" max="8964" width="9.88671875" style="1" customWidth="1"/>
    <col min="8965" max="8980" width="5.6640625" style="1" customWidth="1"/>
    <col min="8981" max="8981" width="16.109375" style="1" customWidth="1"/>
    <col min="8982" max="8982" width="17.88671875" style="1" customWidth="1"/>
    <col min="8983" max="9213" width="9" style="1"/>
    <col min="9214" max="9214" width="2" style="1" customWidth="1"/>
    <col min="9215" max="9215" width="4" style="1" customWidth="1"/>
    <col min="9216" max="9216" width="21" style="1" customWidth="1"/>
    <col min="9217" max="9217" width="10" style="1" customWidth="1"/>
    <col min="9218" max="9218" width="5.44140625" style="1" customWidth="1"/>
    <col min="9219" max="9219" width="5.77734375" style="1" customWidth="1"/>
    <col min="9220" max="9220" width="9.88671875" style="1" customWidth="1"/>
    <col min="9221" max="9236" width="5.6640625" style="1" customWidth="1"/>
    <col min="9237" max="9237" width="16.109375" style="1" customWidth="1"/>
    <col min="9238" max="9238" width="17.88671875" style="1" customWidth="1"/>
    <col min="9239" max="9469" width="9" style="1"/>
    <col min="9470" max="9470" width="2" style="1" customWidth="1"/>
    <col min="9471" max="9471" width="4" style="1" customWidth="1"/>
    <col min="9472" max="9472" width="21" style="1" customWidth="1"/>
    <col min="9473" max="9473" width="10" style="1" customWidth="1"/>
    <col min="9474" max="9474" width="5.44140625" style="1" customWidth="1"/>
    <col min="9475" max="9475" width="5.77734375" style="1" customWidth="1"/>
    <col min="9476" max="9476" width="9.88671875" style="1" customWidth="1"/>
    <col min="9477" max="9492" width="5.6640625" style="1" customWidth="1"/>
    <col min="9493" max="9493" width="16.109375" style="1" customWidth="1"/>
    <col min="9494" max="9494" width="17.88671875" style="1" customWidth="1"/>
    <col min="9495" max="9725" width="9" style="1"/>
    <col min="9726" max="9726" width="2" style="1" customWidth="1"/>
    <col min="9727" max="9727" width="4" style="1" customWidth="1"/>
    <col min="9728" max="9728" width="21" style="1" customWidth="1"/>
    <col min="9729" max="9729" width="10" style="1" customWidth="1"/>
    <col min="9730" max="9730" width="5.44140625" style="1" customWidth="1"/>
    <col min="9731" max="9731" width="5.77734375" style="1" customWidth="1"/>
    <col min="9732" max="9732" width="9.88671875" style="1" customWidth="1"/>
    <col min="9733" max="9748" width="5.6640625" style="1" customWidth="1"/>
    <col min="9749" max="9749" width="16.109375" style="1" customWidth="1"/>
    <col min="9750" max="9750" width="17.88671875" style="1" customWidth="1"/>
    <col min="9751" max="9981" width="9" style="1"/>
    <col min="9982" max="9982" width="2" style="1" customWidth="1"/>
    <col min="9983" max="9983" width="4" style="1" customWidth="1"/>
    <col min="9984" max="9984" width="21" style="1" customWidth="1"/>
    <col min="9985" max="9985" width="10" style="1" customWidth="1"/>
    <col min="9986" max="9986" width="5.44140625" style="1" customWidth="1"/>
    <col min="9987" max="9987" width="5.77734375" style="1" customWidth="1"/>
    <col min="9988" max="9988" width="9.88671875" style="1" customWidth="1"/>
    <col min="9989" max="10004" width="5.6640625" style="1" customWidth="1"/>
    <col min="10005" max="10005" width="16.109375" style="1" customWidth="1"/>
    <col min="10006" max="10006" width="17.88671875" style="1" customWidth="1"/>
    <col min="10007" max="10237" width="9" style="1"/>
    <col min="10238" max="10238" width="2" style="1" customWidth="1"/>
    <col min="10239" max="10239" width="4" style="1" customWidth="1"/>
    <col min="10240" max="10240" width="21" style="1" customWidth="1"/>
    <col min="10241" max="10241" width="10" style="1" customWidth="1"/>
    <col min="10242" max="10242" width="5.44140625" style="1" customWidth="1"/>
    <col min="10243" max="10243" width="5.77734375" style="1" customWidth="1"/>
    <col min="10244" max="10244" width="9.88671875" style="1" customWidth="1"/>
    <col min="10245" max="10260" width="5.6640625" style="1" customWidth="1"/>
    <col min="10261" max="10261" width="16.109375" style="1" customWidth="1"/>
    <col min="10262" max="10262" width="17.88671875" style="1" customWidth="1"/>
    <col min="10263" max="10493" width="9" style="1"/>
    <col min="10494" max="10494" width="2" style="1" customWidth="1"/>
    <col min="10495" max="10495" width="4" style="1" customWidth="1"/>
    <col min="10496" max="10496" width="21" style="1" customWidth="1"/>
    <col min="10497" max="10497" width="10" style="1" customWidth="1"/>
    <col min="10498" max="10498" width="5.44140625" style="1" customWidth="1"/>
    <col min="10499" max="10499" width="5.77734375" style="1" customWidth="1"/>
    <col min="10500" max="10500" width="9.88671875" style="1" customWidth="1"/>
    <col min="10501" max="10516" width="5.6640625" style="1" customWidth="1"/>
    <col min="10517" max="10517" width="16.109375" style="1" customWidth="1"/>
    <col min="10518" max="10518" width="17.88671875" style="1" customWidth="1"/>
    <col min="10519" max="10749" width="9" style="1"/>
    <col min="10750" max="10750" width="2" style="1" customWidth="1"/>
    <col min="10751" max="10751" width="4" style="1" customWidth="1"/>
    <col min="10752" max="10752" width="21" style="1" customWidth="1"/>
    <col min="10753" max="10753" width="10" style="1" customWidth="1"/>
    <col min="10754" max="10754" width="5.44140625" style="1" customWidth="1"/>
    <col min="10755" max="10755" width="5.77734375" style="1" customWidth="1"/>
    <col min="10756" max="10756" width="9.88671875" style="1" customWidth="1"/>
    <col min="10757" max="10772" width="5.6640625" style="1" customWidth="1"/>
    <col min="10773" max="10773" width="16.109375" style="1" customWidth="1"/>
    <col min="10774" max="10774" width="17.88671875" style="1" customWidth="1"/>
    <col min="10775" max="11005" width="9" style="1"/>
    <col min="11006" max="11006" width="2" style="1" customWidth="1"/>
    <col min="11007" max="11007" width="4" style="1" customWidth="1"/>
    <col min="11008" max="11008" width="21" style="1" customWidth="1"/>
    <col min="11009" max="11009" width="10" style="1" customWidth="1"/>
    <col min="11010" max="11010" width="5.44140625" style="1" customWidth="1"/>
    <col min="11011" max="11011" width="5.77734375" style="1" customWidth="1"/>
    <col min="11012" max="11012" width="9.88671875" style="1" customWidth="1"/>
    <col min="11013" max="11028" width="5.6640625" style="1" customWidth="1"/>
    <col min="11029" max="11029" width="16.109375" style="1" customWidth="1"/>
    <col min="11030" max="11030" width="17.88671875" style="1" customWidth="1"/>
    <col min="11031" max="11261" width="9" style="1"/>
    <col min="11262" max="11262" width="2" style="1" customWidth="1"/>
    <col min="11263" max="11263" width="4" style="1" customWidth="1"/>
    <col min="11264" max="11264" width="21" style="1" customWidth="1"/>
    <col min="11265" max="11265" width="10" style="1" customWidth="1"/>
    <col min="11266" max="11266" width="5.44140625" style="1" customWidth="1"/>
    <col min="11267" max="11267" width="5.77734375" style="1" customWidth="1"/>
    <col min="11268" max="11268" width="9.88671875" style="1" customWidth="1"/>
    <col min="11269" max="11284" width="5.6640625" style="1" customWidth="1"/>
    <col min="11285" max="11285" width="16.109375" style="1" customWidth="1"/>
    <col min="11286" max="11286" width="17.88671875" style="1" customWidth="1"/>
    <col min="11287" max="11517" width="9" style="1"/>
    <col min="11518" max="11518" width="2" style="1" customWidth="1"/>
    <col min="11519" max="11519" width="4" style="1" customWidth="1"/>
    <col min="11520" max="11520" width="21" style="1" customWidth="1"/>
    <col min="11521" max="11521" width="10" style="1" customWidth="1"/>
    <col min="11522" max="11522" width="5.44140625" style="1" customWidth="1"/>
    <col min="11523" max="11523" width="5.77734375" style="1" customWidth="1"/>
    <col min="11524" max="11524" width="9.88671875" style="1" customWidth="1"/>
    <col min="11525" max="11540" width="5.6640625" style="1" customWidth="1"/>
    <col min="11541" max="11541" width="16.109375" style="1" customWidth="1"/>
    <col min="11542" max="11542" width="17.88671875" style="1" customWidth="1"/>
    <col min="11543" max="11773" width="9" style="1"/>
    <col min="11774" max="11774" width="2" style="1" customWidth="1"/>
    <col min="11775" max="11775" width="4" style="1" customWidth="1"/>
    <col min="11776" max="11776" width="21" style="1" customWidth="1"/>
    <col min="11777" max="11777" width="10" style="1" customWidth="1"/>
    <col min="11778" max="11778" width="5.44140625" style="1" customWidth="1"/>
    <col min="11779" max="11779" width="5.77734375" style="1" customWidth="1"/>
    <col min="11780" max="11780" width="9.88671875" style="1" customWidth="1"/>
    <col min="11781" max="11796" width="5.6640625" style="1" customWidth="1"/>
    <col min="11797" max="11797" width="16.109375" style="1" customWidth="1"/>
    <col min="11798" max="11798" width="17.88671875" style="1" customWidth="1"/>
    <col min="11799" max="12029" width="9" style="1"/>
    <col min="12030" max="12030" width="2" style="1" customWidth="1"/>
    <col min="12031" max="12031" width="4" style="1" customWidth="1"/>
    <col min="12032" max="12032" width="21" style="1" customWidth="1"/>
    <col min="12033" max="12033" width="10" style="1" customWidth="1"/>
    <col min="12034" max="12034" width="5.44140625" style="1" customWidth="1"/>
    <col min="12035" max="12035" width="5.77734375" style="1" customWidth="1"/>
    <col min="12036" max="12036" width="9.88671875" style="1" customWidth="1"/>
    <col min="12037" max="12052" width="5.6640625" style="1" customWidth="1"/>
    <col min="12053" max="12053" width="16.109375" style="1" customWidth="1"/>
    <col min="12054" max="12054" width="17.88671875" style="1" customWidth="1"/>
    <col min="12055" max="12285" width="9" style="1"/>
    <col min="12286" max="12286" width="2" style="1" customWidth="1"/>
    <col min="12287" max="12287" width="4" style="1" customWidth="1"/>
    <col min="12288" max="12288" width="21" style="1" customWidth="1"/>
    <col min="12289" max="12289" width="10" style="1" customWidth="1"/>
    <col min="12290" max="12290" width="5.44140625" style="1" customWidth="1"/>
    <col min="12291" max="12291" width="5.77734375" style="1" customWidth="1"/>
    <col min="12292" max="12292" width="9.88671875" style="1" customWidth="1"/>
    <col min="12293" max="12308" width="5.6640625" style="1" customWidth="1"/>
    <col min="12309" max="12309" width="16.109375" style="1" customWidth="1"/>
    <col min="12310" max="12310" width="17.88671875" style="1" customWidth="1"/>
    <col min="12311" max="12541" width="9" style="1"/>
    <col min="12542" max="12542" width="2" style="1" customWidth="1"/>
    <col min="12543" max="12543" width="4" style="1" customWidth="1"/>
    <col min="12544" max="12544" width="21" style="1" customWidth="1"/>
    <col min="12545" max="12545" width="10" style="1" customWidth="1"/>
    <col min="12546" max="12546" width="5.44140625" style="1" customWidth="1"/>
    <col min="12547" max="12547" width="5.77734375" style="1" customWidth="1"/>
    <col min="12548" max="12548" width="9.88671875" style="1" customWidth="1"/>
    <col min="12549" max="12564" width="5.6640625" style="1" customWidth="1"/>
    <col min="12565" max="12565" width="16.109375" style="1" customWidth="1"/>
    <col min="12566" max="12566" width="17.88671875" style="1" customWidth="1"/>
    <col min="12567" max="12797" width="9" style="1"/>
    <col min="12798" max="12798" width="2" style="1" customWidth="1"/>
    <col min="12799" max="12799" width="4" style="1" customWidth="1"/>
    <col min="12800" max="12800" width="21" style="1" customWidth="1"/>
    <col min="12801" max="12801" width="10" style="1" customWidth="1"/>
    <col min="12802" max="12802" width="5.44140625" style="1" customWidth="1"/>
    <col min="12803" max="12803" width="5.77734375" style="1" customWidth="1"/>
    <col min="12804" max="12804" width="9.88671875" style="1" customWidth="1"/>
    <col min="12805" max="12820" width="5.6640625" style="1" customWidth="1"/>
    <col min="12821" max="12821" width="16.109375" style="1" customWidth="1"/>
    <col min="12822" max="12822" width="17.88671875" style="1" customWidth="1"/>
    <col min="12823" max="13053" width="9" style="1"/>
    <col min="13054" max="13054" width="2" style="1" customWidth="1"/>
    <col min="13055" max="13055" width="4" style="1" customWidth="1"/>
    <col min="13056" max="13056" width="21" style="1" customWidth="1"/>
    <col min="13057" max="13057" width="10" style="1" customWidth="1"/>
    <col min="13058" max="13058" width="5.44140625" style="1" customWidth="1"/>
    <col min="13059" max="13059" width="5.77734375" style="1" customWidth="1"/>
    <col min="13060" max="13060" width="9.88671875" style="1" customWidth="1"/>
    <col min="13061" max="13076" width="5.6640625" style="1" customWidth="1"/>
    <col min="13077" max="13077" width="16.109375" style="1" customWidth="1"/>
    <col min="13078" max="13078" width="17.88671875" style="1" customWidth="1"/>
    <col min="13079" max="13309" width="9" style="1"/>
    <col min="13310" max="13310" width="2" style="1" customWidth="1"/>
    <col min="13311" max="13311" width="4" style="1" customWidth="1"/>
    <col min="13312" max="13312" width="21" style="1" customWidth="1"/>
    <col min="13313" max="13313" width="10" style="1" customWidth="1"/>
    <col min="13314" max="13314" width="5.44140625" style="1" customWidth="1"/>
    <col min="13315" max="13315" width="5.77734375" style="1" customWidth="1"/>
    <col min="13316" max="13316" width="9.88671875" style="1" customWidth="1"/>
    <col min="13317" max="13332" width="5.6640625" style="1" customWidth="1"/>
    <col min="13333" max="13333" width="16.109375" style="1" customWidth="1"/>
    <col min="13334" max="13334" width="17.88671875" style="1" customWidth="1"/>
    <col min="13335" max="13565" width="9" style="1"/>
    <col min="13566" max="13566" width="2" style="1" customWidth="1"/>
    <col min="13567" max="13567" width="4" style="1" customWidth="1"/>
    <col min="13568" max="13568" width="21" style="1" customWidth="1"/>
    <col min="13569" max="13569" width="10" style="1" customWidth="1"/>
    <col min="13570" max="13570" width="5.44140625" style="1" customWidth="1"/>
    <col min="13571" max="13571" width="5.77734375" style="1" customWidth="1"/>
    <col min="13572" max="13572" width="9.88671875" style="1" customWidth="1"/>
    <col min="13573" max="13588" width="5.6640625" style="1" customWidth="1"/>
    <col min="13589" max="13589" width="16.109375" style="1" customWidth="1"/>
    <col min="13590" max="13590" width="17.88671875" style="1" customWidth="1"/>
    <col min="13591" max="13821" width="9" style="1"/>
    <col min="13822" max="13822" width="2" style="1" customWidth="1"/>
    <col min="13823" max="13823" width="4" style="1" customWidth="1"/>
    <col min="13824" max="13824" width="21" style="1" customWidth="1"/>
    <col min="13825" max="13825" width="10" style="1" customWidth="1"/>
    <col min="13826" max="13826" width="5.44140625" style="1" customWidth="1"/>
    <col min="13827" max="13827" width="5.77734375" style="1" customWidth="1"/>
    <col min="13828" max="13828" width="9.88671875" style="1" customWidth="1"/>
    <col min="13829" max="13844" width="5.6640625" style="1" customWidth="1"/>
    <col min="13845" max="13845" width="16.109375" style="1" customWidth="1"/>
    <col min="13846" max="13846" width="17.88671875" style="1" customWidth="1"/>
    <col min="13847" max="14077" width="9" style="1"/>
    <col min="14078" max="14078" width="2" style="1" customWidth="1"/>
    <col min="14079" max="14079" width="4" style="1" customWidth="1"/>
    <col min="14080" max="14080" width="21" style="1" customWidth="1"/>
    <col min="14081" max="14081" width="10" style="1" customWidth="1"/>
    <col min="14082" max="14082" width="5.44140625" style="1" customWidth="1"/>
    <col min="14083" max="14083" width="5.77734375" style="1" customWidth="1"/>
    <col min="14084" max="14084" width="9.88671875" style="1" customWidth="1"/>
    <col min="14085" max="14100" width="5.6640625" style="1" customWidth="1"/>
    <col min="14101" max="14101" width="16.109375" style="1" customWidth="1"/>
    <col min="14102" max="14102" width="17.88671875" style="1" customWidth="1"/>
    <col min="14103" max="14333" width="9" style="1"/>
    <col min="14334" max="14334" width="2" style="1" customWidth="1"/>
    <col min="14335" max="14335" width="4" style="1" customWidth="1"/>
    <col min="14336" max="14336" width="21" style="1" customWidth="1"/>
    <col min="14337" max="14337" width="10" style="1" customWidth="1"/>
    <col min="14338" max="14338" width="5.44140625" style="1" customWidth="1"/>
    <col min="14339" max="14339" width="5.77734375" style="1" customWidth="1"/>
    <col min="14340" max="14340" width="9.88671875" style="1" customWidth="1"/>
    <col min="14341" max="14356" width="5.6640625" style="1" customWidth="1"/>
    <col min="14357" max="14357" width="16.109375" style="1" customWidth="1"/>
    <col min="14358" max="14358" width="17.88671875" style="1" customWidth="1"/>
    <col min="14359" max="14589" width="9" style="1"/>
    <col min="14590" max="14590" width="2" style="1" customWidth="1"/>
    <col min="14591" max="14591" width="4" style="1" customWidth="1"/>
    <col min="14592" max="14592" width="21" style="1" customWidth="1"/>
    <col min="14593" max="14593" width="10" style="1" customWidth="1"/>
    <col min="14594" max="14594" width="5.44140625" style="1" customWidth="1"/>
    <col min="14595" max="14595" width="5.77734375" style="1" customWidth="1"/>
    <col min="14596" max="14596" width="9.88671875" style="1" customWidth="1"/>
    <col min="14597" max="14612" width="5.6640625" style="1" customWidth="1"/>
    <col min="14613" max="14613" width="16.109375" style="1" customWidth="1"/>
    <col min="14614" max="14614" width="17.88671875" style="1" customWidth="1"/>
    <col min="14615" max="14845" width="9" style="1"/>
    <col min="14846" max="14846" width="2" style="1" customWidth="1"/>
    <col min="14847" max="14847" width="4" style="1" customWidth="1"/>
    <col min="14848" max="14848" width="21" style="1" customWidth="1"/>
    <col min="14849" max="14849" width="10" style="1" customWidth="1"/>
    <col min="14850" max="14850" width="5.44140625" style="1" customWidth="1"/>
    <col min="14851" max="14851" width="5.77734375" style="1" customWidth="1"/>
    <col min="14852" max="14852" width="9.88671875" style="1" customWidth="1"/>
    <col min="14853" max="14868" width="5.6640625" style="1" customWidth="1"/>
    <col min="14869" max="14869" width="16.109375" style="1" customWidth="1"/>
    <col min="14870" max="14870" width="17.88671875" style="1" customWidth="1"/>
    <col min="14871" max="15101" width="9" style="1"/>
    <col min="15102" max="15102" width="2" style="1" customWidth="1"/>
    <col min="15103" max="15103" width="4" style="1" customWidth="1"/>
    <col min="15104" max="15104" width="21" style="1" customWidth="1"/>
    <col min="15105" max="15105" width="10" style="1" customWidth="1"/>
    <col min="15106" max="15106" width="5.44140625" style="1" customWidth="1"/>
    <col min="15107" max="15107" width="5.77734375" style="1" customWidth="1"/>
    <col min="15108" max="15108" width="9.88671875" style="1" customWidth="1"/>
    <col min="15109" max="15124" width="5.6640625" style="1" customWidth="1"/>
    <col min="15125" max="15125" width="16.109375" style="1" customWidth="1"/>
    <col min="15126" max="15126" width="17.88671875" style="1" customWidth="1"/>
    <col min="15127" max="15357" width="9" style="1"/>
    <col min="15358" max="15358" width="2" style="1" customWidth="1"/>
    <col min="15359" max="15359" width="4" style="1" customWidth="1"/>
    <col min="15360" max="15360" width="21" style="1" customWidth="1"/>
    <col min="15361" max="15361" width="10" style="1" customWidth="1"/>
    <col min="15362" max="15362" width="5.44140625" style="1" customWidth="1"/>
    <col min="15363" max="15363" width="5.77734375" style="1" customWidth="1"/>
    <col min="15364" max="15364" width="9.88671875" style="1" customWidth="1"/>
    <col min="15365" max="15380" width="5.6640625" style="1" customWidth="1"/>
    <col min="15381" max="15381" width="16.109375" style="1" customWidth="1"/>
    <col min="15382" max="15382" width="17.88671875" style="1" customWidth="1"/>
    <col min="15383" max="15613" width="9" style="1"/>
    <col min="15614" max="15614" width="2" style="1" customWidth="1"/>
    <col min="15615" max="15615" width="4" style="1" customWidth="1"/>
    <col min="15616" max="15616" width="21" style="1" customWidth="1"/>
    <col min="15617" max="15617" width="10" style="1" customWidth="1"/>
    <col min="15618" max="15618" width="5.44140625" style="1" customWidth="1"/>
    <col min="15619" max="15619" width="5.77734375" style="1" customWidth="1"/>
    <col min="15620" max="15620" width="9.88671875" style="1" customWidth="1"/>
    <col min="15621" max="15636" width="5.6640625" style="1" customWidth="1"/>
    <col min="15637" max="15637" width="16.109375" style="1" customWidth="1"/>
    <col min="15638" max="15638" width="17.88671875" style="1" customWidth="1"/>
    <col min="15639" max="15869" width="9" style="1"/>
    <col min="15870" max="15870" width="2" style="1" customWidth="1"/>
    <col min="15871" max="15871" width="4" style="1" customWidth="1"/>
    <col min="15872" max="15872" width="21" style="1" customWidth="1"/>
    <col min="15873" max="15873" width="10" style="1" customWidth="1"/>
    <col min="15874" max="15874" width="5.44140625" style="1" customWidth="1"/>
    <col min="15875" max="15875" width="5.77734375" style="1" customWidth="1"/>
    <col min="15876" max="15876" width="9.88671875" style="1" customWidth="1"/>
    <col min="15877" max="15892" width="5.6640625" style="1" customWidth="1"/>
    <col min="15893" max="15893" width="16.109375" style="1" customWidth="1"/>
    <col min="15894" max="15894" width="17.88671875" style="1" customWidth="1"/>
    <col min="15895" max="16125" width="9" style="1"/>
    <col min="16126" max="16126" width="2" style="1" customWidth="1"/>
    <col min="16127" max="16127" width="4" style="1" customWidth="1"/>
    <col min="16128" max="16128" width="21" style="1" customWidth="1"/>
    <col min="16129" max="16129" width="10" style="1" customWidth="1"/>
    <col min="16130" max="16130" width="5.44140625" style="1" customWidth="1"/>
    <col min="16131" max="16131" width="5.77734375" style="1" customWidth="1"/>
    <col min="16132" max="16132" width="9.88671875" style="1" customWidth="1"/>
    <col min="16133" max="16148" width="5.6640625" style="1" customWidth="1"/>
    <col min="16149" max="16149" width="16.109375" style="1" customWidth="1"/>
    <col min="16150" max="16150" width="17.88671875" style="1" customWidth="1"/>
    <col min="16151" max="16384" width="9" style="1"/>
  </cols>
  <sheetData>
    <row r="1" spans="2:30" s="89" customFormat="1" ht="23.25" customHeight="1">
      <c r="B1" s="89" t="s">
        <v>477</v>
      </c>
      <c r="H1" s="169"/>
      <c r="I1" s="169"/>
      <c r="J1" s="169"/>
      <c r="K1" s="169"/>
      <c r="L1" s="169"/>
      <c r="M1" s="169"/>
      <c r="N1" s="169"/>
      <c r="O1" s="169"/>
      <c r="P1" s="169"/>
      <c r="Q1" s="169"/>
      <c r="R1" s="169"/>
      <c r="S1" s="169"/>
      <c r="T1" s="169"/>
      <c r="U1" s="169"/>
      <c r="V1" s="169"/>
    </row>
    <row r="2" spans="2:30" ht="16.5" customHeight="1"/>
    <row r="3" spans="2:30" ht="19.5" customHeight="1">
      <c r="B3" s="730" t="s">
        <v>214</v>
      </c>
      <c r="C3" s="732" t="s">
        <v>478</v>
      </c>
      <c r="D3" s="734" t="s">
        <v>216</v>
      </c>
      <c r="E3" s="736" t="s">
        <v>217</v>
      </c>
      <c r="F3" s="738" t="s">
        <v>479</v>
      </c>
      <c r="G3" s="725" t="s">
        <v>480</v>
      </c>
      <c r="H3" s="727" t="s">
        <v>481</v>
      </c>
      <c r="I3" s="728"/>
      <c r="J3" s="728"/>
      <c r="K3" s="728"/>
      <c r="L3" s="728"/>
      <c r="M3" s="728"/>
      <c r="N3" s="728"/>
      <c r="O3" s="728"/>
      <c r="P3" s="728"/>
      <c r="Q3" s="728"/>
      <c r="R3" s="728"/>
      <c r="S3" s="728"/>
      <c r="T3" s="728"/>
      <c r="U3" s="728"/>
      <c r="V3" s="728"/>
      <c r="W3" s="728"/>
      <c r="X3" s="728"/>
      <c r="Y3" s="728"/>
      <c r="Z3" s="728"/>
      <c r="AA3" s="729"/>
    </row>
    <row r="4" spans="2:30" ht="91.2" customHeight="1">
      <c r="B4" s="731"/>
      <c r="C4" s="733"/>
      <c r="D4" s="735"/>
      <c r="E4" s="737"/>
      <c r="F4" s="739"/>
      <c r="G4" s="726"/>
      <c r="H4" s="171" t="s">
        <v>482</v>
      </c>
      <c r="I4" s="172" t="s">
        <v>483</v>
      </c>
      <c r="J4" s="172" t="s">
        <v>484</v>
      </c>
      <c r="K4" s="173" t="s">
        <v>485</v>
      </c>
      <c r="L4" s="172" t="s">
        <v>486</v>
      </c>
      <c r="M4" s="172" t="s">
        <v>487</v>
      </c>
      <c r="N4" s="172" t="s">
        <v>488</v>
      </c>
      <c r="O4" s="172" t="s">
        <v>489</v>
      </c>
      <c r="P4" s="172" t="s">
        <v>490</v>
      </c>
      <c r="Q4" s="172" t="s">
        <v>491</v>
      </c>
      <c r="R4" s="174" t="s">
        <v>492</v>
      </c>
      <c r="S4" s="174" t="s">
        <v>493</v>
      </c>
      <c r="T4" s="174" t="s">
        <v>494</v>
      </c>
      <c r="U4" s="174" t="s">
        <v>495</v>
      </c>
      <c r="V4" s="174" t="s">
        <v>496</v>
      </c>
      <c r="W4" s="175" t="s">
        <v>497</v>
      </c>
      <c r="X4" s="175" t="s">
        <v>498</v>
      </c>
      <c r="Y4" s="175" t="s">
        <v>499</v>
      </c>
      <c r="Z4" s="175" t="s">
        <v>500</v>
      </c>
      <c r="AA4" s="176" t="s">
        <v>501</v>
      </c>
      <c r="AB4" s="177"/>
      <c r="AC4" s="177"/>
      <c r="AD4" s="177"/>
    </row>
    <row r="5" spans="2:30" ht="36.75" customHeight="1">
      <c r="B5" s="178">
        <v>1</v>
      </c>
      <c r="C5" s="178"/>
      <c r="D5" s="178"/>
      <c r="E5" s="179"/>
      <c r="F5" s="180"/>
      <c r="G5" s="178"/>
      <c r="H5" s="181"/>
      <c r="I5" s="182"/>
      <c r="J5" s="36"/>
      <c r="K5" s="182"/>
      <c r="L5" s="36"/>
      <c r="M5" s="182"/>
      <c r="N5" s="36"/>
      <c r="O5" s="182"/>
      <c r="P5" s="36"/>
      <c r="Q5" s="182"/>
      <c r="R5" s="36"/>
      <c r="S5" s="182"/>
      <c r="T5" s="36"/>
      <c r="U5" s="182"/>
      <c r="V5" s="36"/>
      <c r="W5" s="182"/>
      <c r="X5" s="36"/>
      <c r="Y5" s="182"/>
      <c r="Z5" s="36"/>
      <c r="AA5" s="183"/>
    </row>
    <row r="6" spans="2:30" ht="36.75" customHeight="1">
      <c r="B6" s="93">
        <v>2</v>
      </c>
      <c r="C6" s="93"/>
      <c r="D6" s="93"/>
      <c r="E6" s="184"/>
      <c r="F6" s="185"/>
      <c r="G6" s="93"/>
      <c r="H6" s="186"/>
      <c r="I6" s="187"/>
      <c r="J6" s="187"/>
      <c r="K6" s="187"/>
      <c r="L6" s="187"/>
      <c r="M6" s="187"/>
      <c r="N6" s="187"/>
      <c r="O6" s="187"/>
      <c r="P6" s="187"/>
      <c r="Q6" s="187"/>
      <c r="R6" s="187"/>
      <c r="S6" s="187"/>
      <c r="T6" s="187"/>
      <c r="U6" s="187"/>
      <c r="V6" s="187"/>
      <c r="W6" s="187"/>
      <c r="X6" s="124"/>
      <c r="Y6" s="124"/>
      <c r="Z6" s="124"/>
      <c r="AA6" s="188"/>
    </row>
    <row r="7" spans="2:30" ht="36.75" customHeight="1">
      <c r="B7" s="93">
        <v>3</v>
      </c>
      <c r="C7" s="93"/>
      <c r="D7" s="93"/>
      <c r="E7" s="184"/>
      <c r="F7" s="185"/>
      <c r="G7" s="93"/>
      <c r="H7" s="186"/>
      <c r="I7" s="187"/>
      <c r="J7" s="187"/>
      <c r="K7" s="187"/>
      <c r="L7" s="187"/>
      <c r="M7" s="187"/>
      <c r="N7" s="187"/>
      <c r="O7" s="187"/>
      <c r="P7" s="187"/>
      <c r="Q7" s="187"/>
      <c r="R7" s="187"/>
      <c r="S7" s="187"/>
      <c r="T7" s="187"/>
      <c r="U7" s="187"/>
      <c r="V7" s="187"/>
      <c r="W7" s="187"/>
      <c r="X7" s="124"/>
      <c r="Y7" s="124"/>
      <c r="Z7" s="124"/>
      <c r="AA7" s="185"/>
    </row>
    <row r="8" spans="2:30" ht="36.75" customHeight="1">
      <c r="B8" s="93">
        <v>4</v>
      </c>
      <c r="C8" s="93"/>
      <c r="D8" s="93"/>
      <c r="E8" s="184"/>
      <c r="F8" s="185"/>
      <c r="G8" s="93"/>
      <c r="H8" s="186"/>
      <c r="I8" s="187"/>
      <c r="J8" s="187"/>
      <c r="K8" s="187"/>
      <c r="L8" s="187"/>
      <c r="M8" s="187"/>
      <c r="N8" s="187"/>
      <c r="O8" s="187"/>
      <c r="P8" s="187"/>
      <c r="Q8" s="187"/>
      <c r="R8" s="187"/>
      <c r="S8" s="187"/>
      <c r="T8" s="187"/>
      <c r="U8" s="187"/>
      <c r="V8" s="187"/>
      <c r="W8" s="187"/>
      <c r="X8" s="124"/>
      <c r="Y8" s="124"/>
      <c r="Z8" s="124"/>
      <c r="AA8" s="185"/>
    </row>
    <row r="9" spans="2:30" ht="36.75" customHeight="1">
      <c r="B9" s="93">
        <v>5</v>
      </c>
      <c r="C9" s="93"/>
      <c r="D9" s="93"/>
      <c r="E9" s="184"/>
      <c r="F9" s="185"/>
      <c r="G9" s="93"/>
      <c r="H9" s="186"/>
      <c r="I9" s="187"/>
      <c r="J9" s="187"/>
      <c r="K9" s="187"/>
      <c r="L9" s="187"/>
      <c r="M9" s="187"/>
      <c r="N9" s="187"/>
      <c r="O9" s="187"/>
      <c r="P9" s="187"/>
      <c r="Q9" s="187"/>
      <c r="R9" s="187"/>
      <c r="S9" s="187"/>
      <c r="T9" s="187"/>
      <c r="U9" s="187"/>
      <c r="V9" s="187"/>
      <c r="W9" s="187"/>
      <c r="X9" s="124"/>
      <c r="Y9" s="124"/>
      <c r="Z9" s="124"/>
      <c r="AA9" s="185"/>
    </row>
    <row r="10" spans="2:30" ht="36.75" customHeight="1">
      <c r="B10" s="93">
        <v>6</v>
      </c>
      <c r="C10" s="93"/>
      <c r="D10" s="93"/>
      <c r="E10" s="184"/>
      <c r="F10" s="185"/>
      <c r="G10" s="93"/>
      <c r="H10" s="186"/>
      <c r="I10" s="187"/>
      <c r="J10" s="187"/>
      <c r="K10" s="187"/>
      <c r="L10" s="187"/>
      <c r="M10" s="187"/>
      <c r="N10" s="187"/>
      <c r="O10" s="187"/>
      <c r="P10" s="187"/>
      <c r="Q10" s="187"/>
      <c r="R10" s="187"/>
      <c r="S10" s="187"/>
      <c r="T10" s="187"/>
      <c r="U10" s="187"/>
      <c r="V10" s="187"/>
      <c r="W10" s="187"/>
      <c r="X10" s="124"/>
      <c r="Y10" s="124"/>
      <c r="Z10" s="124"/>
      <c r="AA10" s="185"/>
    </row>
    <row r="11" spans="2:30" ht="36.75" customHeight="1">
      <c r="B11" s="93">
        <v>7</v>
      </c>
      <c r="C11" s="93"/>
      <c r="D11" s="93"/>
      <c r="E11" s="184"/>
      <c r="F11" s="185"/>
      <c r="G11" s="93"/>
      <c r="H11" s="186"/>
      <c r="I11" s="187"/>
      <c r="J11" s="187"/>
      <c r="K11" s="187"/>
      <c r="L11" s="187"/>
      <c r="M11" s="187"/>
      <c r="N11" s="187"/>
      <c r="O11" s="187"/>
      <c r="P11" s="187"/>
      <c r="Q11" s="187"/>
      <c r="R11" s="187"/>
      <c r="S11" s="187"/>
      <c r="T11" s="187"/>
      <c r="U11" s="187"/>
      <c r="V11" s="187"/>
      <c r="W11" s="187"/>
      <c r="X11" s="124"/>
      <c r="Y11" s="124"/>
      <c r="Z11" s="124"/>
      <c r="AA11" s="185"/>
    </row>
    <row r="12" spans="2:30" ht="36.75" customHeight="1">
      <c r="B12" s="93">
        <v>8</v>
      </c>
      <c r="C12" s="93"/>
      <c r="D12" s="93"/>
      <c r="E12" s="184"/>
      <c r="F12" s="185"/>
      <c r="G12" s="93"/>
      <c r="H12" s="186"/>
      <c r="I12" s="187"/>
      <c r="J12" s="187"/>
      <c r="K12" s="187"/>
      <c r="L12" s="187"/>
      <c r="M12" s="187"/>
      <c r="N12" s="187"/>
      <c r="O12" s="187"/>
      <c r="P12" s="187"/>
      <c r="Q12" s="187"/>
      <c r="R12" s="187"/>
      <c r="S12" s="187"/>
      <c r="T12" s="187"/>
      <c r="U12" s="187"/>
      <c r="V12" s="187"/>
      <c r="W12" s="187"/>
      <c r="X12" s="124"/>
      <c r="Y12" s="124"/>
      <c r="Z12" s="124"/>
      <c r="AA12" s="185"/>
    </row>
    <row r="13" spans="2:30" ht="36.75" customHeight="1">
      <c r="B13" s="93">
        <v>9</v>
      </c>
      <c r="C13" s="93"/>
      <c r="D13" s="93"/>
      <c r="E13" s="184"/>
      <c r="F13" s="185"/>
      <c r="G13" s="93"/>
      <c r="H13" s="186"/>
      <c r="I13" s="187"/>
      <c r="J13" s="187"/>
      <c r="K13" s="187"/>
      <c r="L13" s="187"/>
      <c r="M13" s="187"/>
      <c r="N13" s="187"/>
      <c r="O13" s="187"/>
      <c r="P13" s="187"/>
      <c r="Q13" s="187"/>
      <c r="R13" s="187"/>
      <c r="S13" s="187"/>
      <c r="T13" s="187"/>
      <c r="U13" s="187"/>
      <c r="V13" s="187"/>
      <c r="W13" s="187"/>
      <c r="X13" s="124"/>
      <c r="Y13" s="124"/>
      <c r="Z13" s="124"/>
      <c r="AA13" s="185"/>
    </row>
    <row r="14" spans="2:30" ht="36.75" customHeight="1">
      <c r="B14" s="94">
        <v>10</v>
      </c>
      <c r="C14" s="94"/>
      <c r="D14" s="94"/>
      <c r="E14" s="189"/>
      <c r="F14" s="190"/>
      <c r="G14" s="94"/>
      <c r="H14" s="191"/>
      <c r="I14" s="192"/>
      <c r="J14" s="193"/>
      <c r="K14" s="193"/>
      <c r="L14" s="193"/>
      <c r="M14" s="193"/>
      <c r="N14" s="193"/>
      <c r="O14" s="193"/>
      <c r="P14" s="193"/>
      <c r="Q14" s="193"/>
      <c r="R14" s="193"/>
      <c r="S14" s="193"/>
      <c r="T14" s="193"/>
      <c r="U14" s="193"/>
      <c r="V14" s="193"/>
      <c r="W14" s="193"/>
      <c r="X14" s="193"/>
      <c r="Y14" s="193"/>
      <c r="Z14" s="193"/>
      <c r="AA14" s="190"/>
    </row>
    <row r="15" spans="2:30" ht="15.75" customHeight="1">
      <c r="B15" s="32"/>
      <c r="C15" s="32"/>
      <c r="D15" s="32"/>
      <c r="E15" s="32"/>
      <c r="F15" s="32"/>
      <c r="G15" s="32"/>
      <c r="H15" s="36"/>
      <c r="I15" s="36"/>
      <c r="J15" s="36"/>
      <c r="K15" s="36"/>
      <c r="L15" s="36"/>
      <c r="M15" s="36"/>
      <c r="N15" s="36"/>
      <c r="O15" s="36"/>
      <c r="P15" s="36"/>
      <c r="Q15" s="36"/>
      <c r="R15" s="36"/>
      <c r="S15" s="36"/>
      <c r="T15" s="36"/>
      <c r="U15" s="36"/>
      <c r="V15" s="36"/>
    </row>
    <row r="16" spans="2:30" ht="21.75" customHeight="1">
      <c r="B16" s="1" t="s">
        <v>220</v>
      </c>
      <c r="C16" s="32" t="s">
        <v>502</v>
      </c>
      <c r="E16" s="32"/>
      <c r="G16" s="32"/>
      <c r="L16" s="36"/>
      <c r="M16" s="36"/>
      <c r="N16" s="36"/>
      <c r="O16" s="36"/>
      <c r="P16" s="36"/>
      <c r="T16" s="36"/>
      <c r="U16" s="36"/>
      <c r="V16" s="36"/>
    </row>
    <row r="17" spans="2:3" ht="21.75" customHeight="1">
      <c r="B17" s="1" t="s">
        <v>221</v>
      </c>
      <c r="C17" s="1" t="s">
        <v>503</v>
      </c>
    </row>
    <row r="18" spans="2:3" ht="21.75" customHeight="1">
      <c r="B18" s="1" t="s">
        <v>222</v>
      </c>
      <c r="C18" s="1" t="s">
        <v>504</v>
      </c>
    </row>
    <row r="19" spans="2:3" ht="21.75" customHeight="1">
      <c r="B19" s="1" t="s">
        <v>224</v>
      </c>
      <c r="C19" s="1" t="s">
        <v>505</v>
      </c>
    </row>
    <row r="20" spans="2:3" ht="24.75" customHeight="1"/>
    <row r="21" spans="2:3" ht="21" customHeight="1"/>
    <row r="22" spans="2:3" ht="21" customHeight="1"/>
    <row r="23" spans="2:3" ht="21" customHeight="1"/>
    <row r="24" spans="2:3" ht="21" customHeight="1"/>
    <row r="25" spans="2:3" ht="21" customHeight="1"/>
    <row r="26" spans="2:3" ht="21" customHeight="1"/>
    <row r="27" spans="2:3" ht="21" customHeight="1"/>
    <row r="28" spans="2:3" ht="21" customHeight="1"/>
    <row r="29" spans="2:3" ht="21" customHeight="1"/>
    <row r="30" spans="2:3" ht="21" customHeight="1"/>
    <row r="31" spans="2:3" ht="21" customHeight="1"/>
    <row r="32" spans="2:3" ht="21" customHeight="1"/>
    <row r="33" ht="21" customHeight="1"/>
    <row r="34" ht="21" customHeight="1"/>
    <row r="35" ht="21" customHeight="1"/>
    <row r="36" ht="21" customHeight="1"/>
    <row r="37" ht="21" customHeight="1"/>
    <row r="38" ht="21" customHeight="1"/>
    <row r="39" ht="21" customHeight="1"/>
  </sheetData>
  <mergeCells count="7">
    <mergeCell ref="G3:G4"/>
    <mergeCell ref="H3:AA3"/>
    <mergeCell ref="B3:B4"/>
    <mergeCell ref="C3:C4"/>
    <mergeCell ref="D3:D4"/>
    <mergeCell ref="E3:E4"/>
    <mergeCell ref="F3:F4"/>
  </mergeCells>
  <phoneticPr fontId="2"/>
  <pageMargins left="0.47244094488188981" right="0.19685039370078741" top="0.59055118110236227" bottom="0.19685039370078741" header="0.19685039370078741" footer="0.51181102362204722"/>
  <pageSetup paperSize="9" scale="78" orientation="landscape" horizontalDpi="300"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3"/>
    <pageSetUpPr fitToPage="1"/>
  </sheetPr>
  <dimension ref="A1:BD168"/>
  <sheetViews>
    <sheetView view="pageBreakPreview" zoomScale="85" zoomScaleNormal="75" zoomScaleSheetLayoutView="85" workbookViewId="0">
      <pane ySplit="4" topLeftCell="A5" activePane="bottomLeft" state="frozen"/>
      <selection pane="bottomLeft" activeCell="A2" sqref="A2:F2"/>
    </sheetView>
  </sheetViews>
  <sheetFormatPr defaultColWidth="9" defaultRowHeight="12.6"/>
  <cols>
    <col min="1" max="1" width="2.6640625" style="200" customWidth="1"/>
    <col min="2" max="2" width="15.88671875" style="200" customWidth="1"/>
    <col min="3" max="3" width="7" style="200" bestFit="1" customWidth="1"/>
    <col min="4" max="4" width="17.109375" style="201" customWidth="1"/>
    <col min="5" max="5" width="19.88671875" style="200" customWidth="1"/>
    <col min="6" max="6" width="24.88671875" style="200" customWidth="1"/>
    <col min="7" max="7" width="32.6640625" style="200" customWidth="1"/>
    <col min="8" max="8" width="58.77734375" style="200" customWidth="1"/>
    <col min="9" max="9" width="2.6640625" style="200" customWidth="1"/>
    <col min="10" max="16384" width="9" style="200"/>
  </cols>
  <sheetData>
    <row r="1" spans="1:56" ht="23.4" customHeight="1">
      <c r="A1" s="198"/>
      <c r="B1" s="199"/>
      <c r="G1" s="202" t="s">
        <v>727</v>
      </c>
      <c r="H1" s="280"/>
    </row>
    <row r="2" spans="1:56" ht="23.4" customHeight="1" thickBot="1">
      <c r="A2" s="763" t="s">
        <v>726</v>
      </c>
      <c r="B2" s="763"/>
      <c r="C2" s="763"/>
      <c r="D2" s="763"/>
      <c r="E2" s="763"/>
      <c r="F2" s="764"/>
      <c r="G2" s="203" t="s">
        <v>725</v>
      </c>
      <c r="H2" s="281"/>
    </row>
    <row r="3" spans="1:56" ht="11.4" customHeight="1" thickBot="1"/>
    <row r="4" spans="1:56" ht="24.6" thickBot="1">
      <c r="A4" s="765" t="s">
        <v>724</v>
      </c>
      <c r="B4" s="766"/>
      <c r="C4" s="204" t="s">
        <v>723</v>
      </c>
      <c r="D4" s="205" t="s">
        <v>722</v>
      </c>
      <c r="E4" s="206" t="s">
        <v>721</v>
      </c>
      <c r="F4" s="207" t="s">
        <v>720</v>
      </c>
      <c r="G4" s="767" t="s">
        <v>226</v>
      </c>
      <c r="H4" s="766"/>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row>
    <row r="5" spans="1:56" ht="25.95" customHeight="1">
      <c r="A5" s="768" t="s">
        <v>719</v>
      </c>
      <c r="B5" s="769"/>
      <c r="C5" s="209" t="s">
        <v>718</v>
      </c>
      <c r="D5" s="812"/>
      <c r="E5" s="788"/>
      <c r="F5" s="788"/>
      <c r="G5" s="210" t="s">
        <v>728</v>
      </c>
      <c r="H5" s="211" t="s">
        <v>717</v>
      </c>
      <c r="I5" s="208"/>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8"/>
      <c r="AP5" s="208"/>
      <c r="AQ5" s="208"/>
      <c r="AR5" s="208"/>
      <c r="AS5" s="208"/>
      <c r="AT5" s="208"/>
      <c r="AU5" s="208"/>
      <c r="AV5" s="208"/>
      <c r="AW5" s="208"/>
      <c r="AX5" s="208"/>
      <c r="AY5" s="208"/>
      <c r="AZ5" s="208"/>
      <c r="BA5" s="208"/>
      <c r="BB5" s="208"/>
      <c r="BC5" s="208"/>
      <c r="BD5" s="208"/>
    </row>
    <row r="6" spans="1:56" ht="25.95" customHeight="1">
      <c r="A6" s="770"/>
      <c r="B6" s="771"/>
      <c r="C6" s="811"/>
      <c r="D6" s="813"/>
      <c r="E6" s="789"/>
      <c r="F6" s="789"/>
      <c r="G6" s="212" t="s">
        <v>716</v>
      </c>
      <c r="H6" s="213" t="s">
        <v>715</v>
      </c>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8"/>
      <c r="AI6" s="208"/>
      <c r="AJ6" s="208"/>
      <c r="AK6" s="208"/>
      <c r="AL6" s="208"/>
      <c r="AM6" s="208"/>
      <c r="AN6" s="208"/>
      <c r="AO6" s="208"/>
      <c r="AP6" s="208"/>
      <c r="AQ6" s="208"/>
      <c r="AR6" s="208"/>
      <c r="AS6" s="208"/>
      <c r="AT6" s="208"/>
      <c r="AU6" s="208"/>
      <c r="AV6" s="208"/>
      <c r="AW6" s="208"/>
      <c r="AX6" s="208"/>
      <c r="AY6" s="208"/>
      <c r="AZ6" s="208"/>
      <c r="BA6" s="208"/>
      <c r="BB6" s="208"/>
      <c r="BC6" s="208"/>
      <c r="BD6" s="208"/>
    </row>
    <row r="7" spans="1:56" ht="25.95" customHeight="1">
      <c r="A7" s="770"/>
      <c r="B7" s="771"/>
      <c r="C7" s="798"/>
      <c r="D7" s="813"/>
      <c r="E7" s="789"/>
      <c r="F7" s="789"/>
      <c r="G7" s="212" t="s">
        <v>714</v>
      </c>
      <c r="H7" s="213" t="s">
        <v>713</v>
      </c>
      <c r="I7" s="208"/>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c r="AK7" s="208"/>
      <c r="AL7" s="208"/>
      <c r="AM7" s="208"/>
      <c r="AN7" s="208"/>
      <c r="AO7" s="208"/>
      <c r="AP7" s="208"/>
      <c r="AQ7" s="208"/>
      <c r="AR7" s="208"/>
      <c r="AS7" s="208"/>
      <c r="AT7" s="208"/>
      <c r="AU7" s="208"/>
      <c r="AV7" s="208"/>
      <c r="AW7" s="208"/>
      <c r="AX7" s="208"/>
      <c r="AY7" s="208"/>
      <c r="AZ7" s="208"/>
      <c r="BA7" s="208"/>
      <c r="BB7" s="208"/>
      <c r="BC7" s="208"/>
      <c r="BD7" s="208"/>
    </row>
    <row r="8" spans="1:56" ht="25.95" customHeight="1">
      <c r="A8" s="770"/>
      <c r="B8" s="771"/>
      <c r="C8" s="798"/>
      <c r="D8" s="813"/>
      <c r="E8" s="789"/>
      <c r="F8" s="789"/>
      <c r="G8" s="214" t="s">
        <v>712</v>
      </c>
      <c r="H8" s="215" t="s">
        <v>570</v>
      </c>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row>
    <row r="9" spans="1:56" ht="30" customHeight="1">
      <c r="A9" s="770"/>
      <c r="B9" s="771"/>
      <c r="C9" s="798"/>
      <c r="D9" s="813"/>
      <c r="E9" s="789"/>
      <c r="F9" s="789"/>
      <c r="G9" s="216" t="s">
        <v>711</v>
      </c>
      <c r="H9" s="217" t="s">
        <v>710</v>
      </c>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row>
    <row r="10" spans="1:56" ht="15.6" customHeight="1">
      <c r="A10" s="770"/>
      <c r="B10" s="771"/>
      <c r="C10" s="798"/>
      <c r="D10" s="813"/>
      <c r="E10" s="789"/>
      <c r="F10" s="789"/>
      <c r="G10" s="746" t="s">
        <v>709</v>
      </c>
      <c r="H10" s="748"/>
      <c r="I10" s="208"/>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row>
    <row r="11" spans="1:56" ht="15.6" customHeight="1">
      <c r="A11" s="770"/>
      <c r="B11" s="771"/>
      <c r="C11" s="798"/>
      <c r="D11" s="813"/>
      <c r="E11" s="789"/>
      <c r="F11" s="789"/>
      <c r="G11" s="747"/>
      <c r="H11" s="749"/>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row>
    <row r="12" spans="1:56" ht="30" customHeight="1">
      <c r="A12" s="770"/>
      <c r="B12" s="771"/>
      <c r="C12" s="798"/>
      <c r="D12" s="813"/>
      <c r="E12" s="789"/>
      <c r="F12" s="789"/>
      <c r="G12" s="216" t="s">
        <v>708</v>
      </c>
      <c r="H12" s="218" t="s">
        <v>570</v>
      </c>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row>
    <row r="13" spans="1:56" ht="30" customHeight="1">
      <c r="A13" s="770"/>
      <c r="B13" s="771"/>
      <c r="C13" s="798"/>
      <c r="D13" s="813"/>
      <c r="E13" s="789"/>
      <c r="F13" s="789"/>
      <c r="G13" s="216" t="s">
        <v>707</v>
      </c>
      <c r="H13" s="218" t="s">
        <v>702</v>
      </c>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row>
    <row r="14" spans="1:56" ht="17.399999999999999" customHeight="1">
      <c r="A14" s="770"/>
      <c r="B14" s="771"/>
      <c r="C14" s="798"/>
      <c r="D14" s="813"/>
      <c r="E14" s="789"/>
      <c r="F14" s="789"/>
      <c r="G14" s="817" t="s">
        <v>706</v>
      </c>
      <c r="H14" s="748" t="s">
        <v>570</v>
      </c>
      <c r="I14" s="208"/>
      <c r="J14" s="208"/>
      <c r="K14" s="219" t="s">
        <v>705</v>
      </c>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row>
    <row r="15" spans="1:56" ht="17.399999999999999" customHeight="1">
      <c r="A15" s="770"/>
      <c r="B15" s="771"/>
      <c r="C15" s="798"/>
      <c r="D15" s="813"/>
      <c r="E15" s="789"/>
      <c r="F15" s="789"/>
      <c r="G15" s="818"/>
      <c r="H15" s="820"/>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row>
    <row r="16" spans="1:56" ht="17.399999999999999" customHeight="1">
      <c r="A16" s="770"/>
      <c r="B16" s="771"/>
      <c r="C16" s="798"/>
      <c r="D16" s="813"/>
      <c r="E16" s="789"/>
      <c r="F16" s="789"/>
      <c r="G16" s="819"/>
      <c r="H16" s="749"/>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row>
    <row r="17" spans="1:56" ht="30" customHeight="1">
      <c r="A17" s="770"/>
      <c r="B17" s="771"/>
      <c r="C17" s="798"/>
      <c r="D17" s="813"/>
      <c r="E17" s="789"/>
      <c r="F17" s="789"/>
      <c r="G17" s="216" t="s">
        <v>704</v>
      </c>
      <c r="H17" s="218" t="s">
        <v>702</v>
      </c>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row>
    <row r="18" spans="1:56" ht="30" customHeight="1">
      <c r="A18" s="770"/>
      <c r="B18" s="771"/>
      <c r="C18" s="798"/>
      <c r="D18" s="813"/>
      <c r="E18" s="789"/>
      <c r="F18" s="789"/>
      <c r="G18" s="216" t="s">
        <v>703</v>
      </c>
      <c r="H18" s="220" t="s">
        <v>702</v>
      </c>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row>
    <row r="19" spans="1:56" ht="30" customHeight="1">
      <c r="A19" s="770"/>
      <c r="B19" s="771"/>
      <c r="C19" s="798"/>
      <c r="D19" s="813"/>
      <c r="E19" s="789"/>
      <c r="F19" s="789"/>
      <c r="G19" s="221" t="s">
        <v>701</v>
      </c>
      <c r="H19" s="215" t="s">
        <v>700</v>
      </c>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row>
    <row r="20" spans="1:56" ht="38.4" customHeight="1">
      <c r="A20" s="770"/>
      <c r="B20" s="771"/>
      <c r="C20" s="798"/>
      <c r="D20" s="813"/>
      <c r="E20" s="789"/>
      <c r="F20" s="789"/>
      <c r="G20" s="222" t="s">
        <v>699</v>
      </c>
      <c r="H20" s="223" t="s">
        <v>227</v>
      </c>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row>
    <row r="21" spans="1:56" ht="16.8" customHeight="1">
      <c r="A21" s="770"/>
      <c r="B21" s="771"/>
      <c r="C21" s="798"/>
      <c r="D21" s="813"/>
      <c r="E21" s="789"/>
      <c r="F21" s="789"/>
      <c r="G21" s="784" t="s">
        <v>698</v>
      </c>
      <c r="H21" s="781" t="s">
        <v>697</v>
      </c>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row>
    <row r="22" spans="1:56" ht="16.8" customHeight="1">
      <c r="A22" s="770"/>
      <c r="B22" s="771"/>
      <c r="C22" s="798"/>
      <c r="D22" s="813"/>
      <c r="E22" s="789"/>
      <c r="F22" s="789"/>
      <c r="G22" s="777"/>
      <c r="H22" s="782"/>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row>
    <row r="23" spans="1:56" ht="60" customHeight="1">
      <c r="A23" s="772"/>
      <c r="B23" s="773"/>
      <c r="C23" s="799"/>
      <c r="D23" s="814"/>
      <c r="E23" s="790"/>
      <c r="F23" s="790"/>
      <c r="G23" s="785"/>
      <c r="H23" s="783"/>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row>
    <row r="24" spans="1:56" ht="24" customHeight="1">
      <c r="A24" s="796" t="s">
        <v>696</v>
      </c>
      <c r="B24" s="794" t="s">
        <v>729</v>
      </c>
      <c r="C24" s="798"/>
      <c r="D24" s="800" t="s">
        <v>695</v>
      </c>
      <c r="E24" s="803"/>
      <c r="F24" s="815" t="s">
        <v>694</v>
      </c>
      <c r="G24" s="212" t="s">
        <v>693</v>
      </c>
      <c r="H24" s="213" t="s">
        <v>570</v>
      </c>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row>
    <row r="25" spans="1:56" ht="24" customHeight="1">
      <c r="A25" s="797"/>
      <c r="B25" s="794"/>
      <c r="C25" s="798"/>
      <c r="D25" s="801"/>
      <c r="E25" s="803"/>
      <c r="F25" s="815"/>
      <c r="G25" s="224" t="s">
        <v>692</v>
      </c>
      <c r="H25" s="217" t="s">
        <v>570</v>
      </c>
      <c r="I25" s="225"/>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row>
    <row r="26" spans="1:56" ht="43.2" customHeight="1">
      <c r="A26" s="797"/>
      <c r="B26" s="795"/>
      <c r="C26" s="799"/>
      <c r="D26" s="802"/>
      <c r="E26" s="804"/>
      <c r="F26" s="816"/>
      <c r="G26" s="226" t="s">
        <v>566</v>
      </c>
      <c r="H26" s="227" t="s">
        <v>691</v>
      </c>
      <c r="I26" s="208"/>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row>
    <row r="27" spans="1:56" ht="33.6" customHeight="1">
      <c r="A27" s="797"/>
      <c r="B27" s="805" t="s">
        <v>730</v>
      </c>
      <c r="C27" s="811"/>
      <c r="D27" s="823" t="s">
        <v>690</v>
      </c>
      <c r="E27" s="806" t="s">
        <v>689</v>
      </c>
      <c r="F27" s="829" t="s">
        <v>688</v>
      </c>
      <c r="G27" s="228" t="s">
        <v>687</v>
      </c>
      <c r="H27" s="229" t="s">
        <v>686</v>
      </c>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row>
    <row r="28" spans="1:56" ht="18" customHeight="1">
      <c r="A28" s="797"/>
      <c r="B28" s="794"/>
      <c r="C28" s="798"/>
      <c r="D28" s="824"/>
      <c r="E28" s="806"/>
      <c r="F28" s="815"/>
      <c r="G28" s="777" t="s">
        <v>685</v>
      </c>
      <c r="H28" s="778" t="s">
        <v>570</v>
      </c>
      <c r="I28" s="208"/>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row>
    <row r="29" spans="1:56" ht="35.4" customHeight="1">
      <c r="A29" s="797"/>
      <c r="B29" s="794"/>
      <c r="C29" s="798"/>
      <c r="D29" s="824"/>
      <c r="E29" s="806"/>
      <c r="F29" s="815"/>
      <c r="G29" s="747"/>
      <c r="H29" s="779"/>
      <c r="I29" s="208"/>
      <c r="J29" s="230"/>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row>
    <row r="30" spans="1:56" ht="16.8" customHeight="1">
      <c r="A30" s="797"/>
      <c r="B30" s="794"/>
      <c r="C30" s="798"/>
      <c r="D30" s="824"/>
      <c r="E30" s="806"/>
      <c r="F30" s="815"/>
      <c r="G30" s="746" t="s">
        <v>684</v>
      </c>
      <c r="H30" s="780" t="s">
        <v>570</v>
      </c>
      <c r="I30" s="208"/>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row>
    <row r="31" spans="1:56" ht="23.4" customHeight="1">
      <c r="A31" s="797"/>
      <c r="B31" s="794"/>
      <c r="C31" s="798"/>
      <c r="D31" s="824"/>
      <c r="E31" s="806"/>
      <c r="F31" s="815"/>
      <c r="G31" s="747"/>
      <c r="H31" s="779"/>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row>
    <row r="32" spans="1:56" ht="23.25" customHeight="1">
      <c r="A32" s="797"/>
      <c r="B32" s="794"/>
      <c r="C32" s="798"/>
      <c r="D32" s="824"/>
      <c r="E32" s="806"/>
      <c r="F32" s="815"/>
      <c r="G32" s="221" t="s">
        <v>648</v>
      </c>
      <c r="H32" s="215" t="s">
        <v>570</v>
      </c>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row>
    <row r="33" spans="1:56" ht="23.25" customHeight="1">
      <c r="A33" s="797"/>
      <c r="B33" s="794"/>
      <c r="C33" s="798"/>
      <c r="D33" s="824"/>
      <c r="E33" s="806"/>
      <c r="F33" s="815"/>
      <c r="G33" s="231" t="s">
        <v>683</v>
      </c>
      <c r="H33" s="215" t="s">
        <v>570</v>
      </c>
      <c r="I33" s="208"/>
      <c r="J33" s="208"/>
      <c r="K33" s="208"/>
      <c r="L33" s="208"/>
      <c r="M33" s="208"/>
      <c r="N33" s="208"/>
      <c r="O33" s="208"/>
      <c r="P33" s="208"/>
      <c r="Q33" s="208"/>
      <c r="R33" s="208"/>
      <c r="S33" s="208"/>
      <c r="T33" s="208"/>
      <c r="U33" s="208"/>
      <c r="V33" s="208"/>
      <c r="W33" s="208"/>
      <c r="X33" s="208"/>
      <c r="Y33" s="208"/>
      <c r="Z33" s="208"/>
      <c r="AA33" s="208"/>
      <c r="AB33" s="208"/>
      <c r="AC33" s="208"/>
      <c r="AD33" s="208"/>
      <c r="AE33" s="208"/>
      <c r="AF33" s="208"/>
      <c r="AG33" s="208"/>
      <c r="AH33" s="208"/>
      <c r="AI33" s="208"/>
      <c r="AJ33" s="208"/>
      <c r="AK33" s="208"/>
      <c r="AL33" s="208"/>
      <c r="AM33" s="208"/>
      <c r="AN33" s="208"/>
      <c r="AO33" s="208"/>
      <c r="AP33" s="208"/>
      <c r="AQ33" s="208"/>
      <c r="AR33" s="208"/>
      <c r="AS33" s="208"/>
      <c r="AT33" s="208"/>
      <c r="AU33" s="208"/>
      <c r="AV33" s="208"/>
      <c r="AW33" s="208"/>
      <c r="AX33" s="208"/>
      <c r="AY33" s="208"/>
      <c r="AZ33" s="208"/>
      <c r="BA33" s="208"/>
      <c r="BB33" s="208"/>
      <c r="BC33" s="208"/>
      <c r="BD33" s="208"/>
    </row>
    <row r="34" spans="1:56" ht="33.6" customHeight="1">
      <c r="A34" s="797"/>
      <c r="B34" s="794"/>
      <c r="C34" s="798"/>
      <c r="D34" s="824"/>
      <c r="E34" s="806"/>
      <c r="F34" s="815"/>
      <c r="G34" s="232" t="s">
        <v>682</v>
      </c>
      <c r="H34" s="215" t="s">
        <v>681</v>
      </c>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8"/>
      <c r="BC34" s="208"/>
      <c r="BD34" s="208"/>
    </row>
    <row r="35" spans="1:56" ht="25.95" customHeight="1">
      <c r="A35" s="797"/>
      <c r="B35" s="794"/>
      <c r="C35" s="798"/>
      <c r="D35" s="824"/>
      <c r="E35" s="806"/>
      <c r="F35" s="815"/>
      <c r="G35" s="231" t="s">
        <v>229</v>
      </c>
      <c r="H35" s="215" t="s">
        <v>570</v>
      </c>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c r="AI35" s="208"/>
      <c r="AJ35" s="208"/>
      <c r="AK35" s="208"/>
      <c r="AL35" s="208"/>
      <c r="AM35" s="208"/>
      <c r="AN35" s="208"/>
      <c r="AO35" s="208"/>
      <c r="AP35" s="208"/>
      <c r="AQ35" s="208"/>
      <c r="AR35" s="208"/>
      <c r="AS35" s="208"/>
      <c r="AT35" s="208"/>
      <c r="AU35" s="208"/>
      <c r="AV35" s="208"/>
      <c r="AW35" s="208"/>
      <c r="AX35" s="208"/>
      <c r="AY35" s="208"/>
      <c r="AZ35" s="208"/>
      <c r="BA35" s="208"/>
      <c r="BB35" s="208"/>
      <c r="BC35" s="208"/>
      <c r="BD35" s="208"/>
    </row>
    <row r="36" spans="1:56" ht="25.95" customHeight="1">
      <c r="A36" s="797"/>
      <c r="B36" s="794"/>
      <c r="C36" s="798"/>
      <c r="D36" s="824"/>
      <c r="E36" s="806"/>
      <c r="F36" s="815"/>
      <c r="G36" s="231" t="s">
        <v>680</v>
      </c>
      <c r="H36" s="218" t="s">
        <v>228</v>
      </c>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row>
    <row r="37" spans="1:56" ht="25.95" customHeight="1">
      <c r="A37" s="797"/>
      <c r="B37" s="794"/>
      <c r="C37" s="798"/>
      <c r="D37" s="824"/>
      <c r="E37" s="806"/>
      <c r="F37" s="815"/>
      <c r="G37" s="231" t="s">
        <v>679</v>
      </c>
      <c r="H37" s="218" t="s">
        <v>228</v>
      </c>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row>
    <row r="38" spans="1:56" ht="18.600000000000001" customHeight="1">
      <c r="A38" s="797"/>
      <c r="B38" s="794"/>
      <c r="C38" s="798"/>
      <c r="D38" s="824"/>
      <c r="E38" s="806"/>
      <c r="F38" s="815"/>
      <c r="G38" s="221" t="s">
        <v>620</v>
      </c>
      <c r="H38" s="218" t="s">
        <v>570</v>
      </c>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row>
    <row r="39" spans="1:56" ht="25.8" customHeight="1">
      <c r="A39" s="797"/>
      <c r="B39" s="794"/>
      <c r="C39" s="798"/>
      <c r="D39" s="824"/>
      <c r="E39" s="806"/>
      <c r="F39" s="815"/>
      <c r="G39" s="221" t="s">
        <v>589</v>
      </c>
      <c r="H39" s="218" t="s">
        <v>588</v>
      </c>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row>
    <row r="40" spans="1:56" ht="23.4" customHeight="1">
      <c r="A40" s="797"/>
      <c r="B40" s="794"/>
      <c r="C40" s="798"/>
      <c r="D40" s="824"/>
      <c r="E40" s="806"/>
      <c r="F40" s="815"/>
      <c r="G40" s="233" t="s">
        <v>230</v>
      </c>
      <c r="H40" s="218" t="s">
        <v>632</v>
      </c>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row>
    <row r="41" spans="1:56" ht="29.4" customHeight="1">
      <c r="A41" s="797"/>
      <c r="B41" s="794"/>
      <c r="C41" s="798"/>
      <c r="D41" s="824"/>
      <c r="E41" s="806"/>
      <c r="F41" s="815"/>
      <c r="G41" s="221" t="s">
        <v>678</v>
      </c>
      <c r="H41" s="218" t="s">
        <v>632</v>
      </c>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row>
    <row r="42" spans="1:56" ht="26.4" customHeight="1">
      <c r="A42" s="797"/>
      <c r="B42" s="794"/>
      <c r="C42" s="798"/>
      <c r="D42" s="824"/>
      <c r="E42" s="806"/>
      <c r="F42" s="815"/>
      <c r="G42" s="233" t="s">
        <v>667</v>
      </c>
      <c r="H42" s="218" t="s">
        <v>632</v>
      </c>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row>
    <row r="43" spans="1:56" ht="96.6" customHeight="1">
      <c r="A43" s="797"/>
      <c r="B43" s="795"/>
      <c r="C43" s="799"/>
      <c r="D43" s="825"/>
      <c r="E43" s="806"/>
      <c r="F43" s="816"/>
      <c r="G43" s="234" t="s">
        <v>566</v>
      </c>
      <c r="H43" s="235" t="s">
        <v>677</v>
      </c>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row>
    <row r="44" spans="1:56" ht="21" customHeight="1">
      <c r="A44" s="797"/>
      <c r="B44" s="791" t="s">
        <v>731</v>
      </c>
      <c r="C44" s="811"/>
      <c r="D44" s="835"/>
      <c r="E44" s="838"/>
      <c r="F44" s="829" t="s">
        <v>676</v>
      </c>
      <c r="G44" s="236" t="s">
        <v>675</v>
      </c>
      <c r="H44" s="237" t="s">
        <v>570</v>
      </c>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row>
    <row r="45" spans="1:56" ht="30" customHeight="1">
      <c r="A45" s="797"/>
      <c r="B45" s="792"/>
      <c r="C45" s="798"/>
      <c r="D45" s="836"/>
      <c r="E45" s="838"/>
      <c r="F45" s="815"/>
      <c r="G45" s="224" t="s">
        <v>674</v>
      </c>
      <c r="H45" s="238" t="s">
        <v>673</v>
      </c>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row>
    <row r="46" spans="1:56" ht="25.2" customHeight="1">
      <c r="A46" s="797"/>
      <c r="B46" s="792"/>
      <c r="C46" s="798"/>
      <c r="D46" s="836"/>
      <c r="E46" s="838"/>
      <c r="F46" s="815"/>
      <c r="G46" s="239" t="s">
        <v>672</v>
      </c>
      <c r="H46" s="240" t="s">
        <v>570</v>
      </c>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row>
    <row r="47" spans="1:56" ht="25.2" customHeight="1">
      <c r="A47" s="797"/>
      <c r="B47" s="792"/>
      <c r="C47" s="798"/>
      <c r="D47" s="836"/>
      <c r="E47" s="838"/>
      <c r="F47" s="815"/>
      <c r="G47" s="224" t="s">
        <v>671</v>
      </c>
      <c r="H47" s="217" t="s">
        <v>570</v>
      </c>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row>
    <row r="48" spans="1:56" ht="25.2" customHeight="1">
      <c r="A48" s="797"/>
      <c r="B48" s="792"/>
      <c r="C48" s="798"/>
      <c r="D48" s="836"/>
      <c r="E48" s="838"/>
      <c r="F48" s="815"/>
      <c r="G48" s="241" t="s">
        <v>519</v>
      </c>
      <c r="H48" s="242" t="s">
        <v>570</v>
      </c>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row>
    <row r="49" spans="1:56" ht="25.2" customHeight="1">
      <c r="A49" s="797"/>
      <c r="B49" s="792"/>
      <c r="C49" s="798"/>
      <c r="D49" s="836"/>
      <c r="E49" s="838"/>
      <c r="F49" s="815"/>
      <c r="G49" s="239" t="s">
        <v>670</v>
      </c>
      <c r="H49" s="218" t="s">
        <v>669</v>
      </c>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row>
    <row r="50" spans="1:56" ht="24.75" customHeight="1">
      <c r="A50" s="797"/>
      <c r="B50" s="792"/>
      <c r="C50" s="798"/>
      <c r="D50" s="836"/>
      <c r="E50" s="838"/>
      <c r="F50" s="815"/>
      <c r="G50" s="243" t="s">
        <v>668</v>
      </c>
      <c r="H50" s="244" t="s">
        <v>570</v>
      </c>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row>
    <row r="51" spans="1:56" ht="24.75" customHeight="1">
      <c r="A51" s="797"/>
      <c r="B51" s="792"/>
      <c r="C51" s="798"/>
      <c r="D51" s="836"/>
      <c r="E51" s="838"/>
      <c r="F51" s="815"/>
      <c r="G51" s="233" t="s">
        <v>667</v>
      </c>
      <c r="H51" s="218" t="s">
        <v>228</v>
      </c>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row>
    <row r="52" spans="1:56" ht="47.4" customHeight="1">
      <c r="A52" s="797"/>
      <c r="B52" s="793"/>
      <c r="C52" s="799"/>
      <c r="D52" s="837"/>
      <c r="E52" s="838"/>
      <c r="F52" s="816"/>
      <c r="G52" s="226" t="s">
        <v>566</v>
      </c>
      <c r="H52" s="245" t="s">
        <v>666</v>
      </c>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row>
    <row r="53" spans="1:56" ht="25.95" customHeight="1">
      <c r="A53" s="797"/>
      <c r="B53" s="786" t="s">
        <v>732</v>
      </c>
      <c r="C53" s="811"/>
      <c r="D53" s="823" t="s">
        <v>665</v>
      </c>
      <c r="E53" s="806" t="s">
        <v>665</v>
      </c>
      <c r="F53" s="807"/>
      <c r="G53" s="246" t="s">
        <v>664</v>
      </c>
      <c r="H53" s="237" t="s">
        <v>228</v>
      </c>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c r="BD53" s="208"/>
    </row>
    <row r="54" spans="1:56" ht="18" customHeight="1">
      <c r="A54" s="797"/>
      <c r="B54" s="787"/>
      <c r="C54" s="798"/>
      <c r="D54" s="824"/>
      <c r="E54" s="806"/>
      <c r="F54" s="808"/>
      <c r="G54" s="746" t="s">
        <v>627</v>
      </c>
      <c r="H54" s="748" t="s">
        <v>570</v>
      </c>
      <c r="I54" s="208"/>
      <c r="J54" s="208"/>
      <c r="K54" s="208"/>
      <c r="L54" s="208"/>
      <c r="M54" s="208"/>
      <c r="N54" s="208"/>
      <c r="O54" s="208"/>
      <c r="P54" s="208"/>
      <c r="Q54" s="208"/>
      <c r="R54" s="208"/>
      <c r="S54" s="208"/>
      <c r="T54" s="208"/>
      <c r="U54" s="208"/>
      <c r="V54" s="208"/>
      <c r="W54" s="208"/>
      <c r="X54" s="208"/>
      <c r="Y54" s="208"/>
      <c r="Z54" s="208"/>
      <c r="AA54" s="208"/>
      <c r="AB54" s="208"/>
      <c r="AC54" s="208"/>
      <c r="AD54" s="208"/>
      <c r="AE54" s="208"/>
      <c r="AF54" s="208"/>
      <c r="AG54" s="208"/>
      <c r="AH54" s="208"/>
      <c r="AI54" s="208"/>
      <c r="AJ54" s="208"/>
      <c r="AK54" s="208"/>
      <c r="AL54" s="208"/>
      <c r="AM54" s="208"/>
      <c r="AN54" s="208"/>
      <c r="AO54" s="208"/>
      <c r="AP54" s="208"/>
      <c r="AQ54" s="208"/>
      <c r="AR54" s="208"/>
      <c r="AS54" s="208"/>
      <c r="AT54" s="208"/>
      <c r="AU54" s="208"/>
      <c r="AV54" s="208"/>
      <c r="AW54" s="208"/>
      <c r="AX54" s="208"/>
      <c r="AY54" s="208"/>
      <c r="AZ54" s="208"/>
      <c r="BA54" s="208"/>
      <c r="BB54" s="208"/>
      <c r="BC54" s="208"/>
      <c r="BD54" s="208"/>
    </row>
    <row r="55" spans="1:56" ht="18" customHeight="1">
      <c r="A55" s="797"/>
      <c r="B55" s="787"/>
      <c r="C55" s="798"/>
      <c r="D55" s="824"/>
      <c r="E55" s="806"/>
      <c r="F55" s="808"/>
      <c r="G55" s="747"/>
      <c r="H55" s="749"/>
      <c r="I55" s="208"/>
      <c r="J55" s="208"/>
      <c r="K55" s="208"/>
      <c r="L55" s="208"/>
      <c r="M55" s="208"/>
      <c r="N55" s="208"/>
      <c r="O55" s="208"/>
      <c r="P55" s="208"/>
      <c r="Q55" s="208"/>
      <c r="R55" s="208"/>
      <c r="S55" s="208"/>
      <c r="T55" s="208"/>
      <c r="U55" s="208"/>
      <c r="V55" s="208"/>
      <c r="W55" s="208"/>
      <c r="X55" s="208"/>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208"/>
      <c r="BD55" s="208"/>
    </row>
    <row r="56" spans="1:56" ht="25.95" customHeight="1">
      <c r="A56" s="797"/>
      <c r="B56" s="787"/>
      <c r="C56" s="798"/>
      <c r="D56" s="824"/>
      <c r="E56" s="806"/>
      <c r="F56" s="809"/>
      <c r="G56" s="221" t="s">
        <v>663</v>
      </c>
      <c r="H56" s="215" t="s">
        <v>662</v>
      </c>
      <c r="I56" s="208"/>
      <c r="J56" s="208"/>
      <c r="K56" s="208"/>
      <c r="L56" s="208"/>
      <c r="M56" s="208"/>
      <c r="N56" s="208"/>
      <c r="O56" s="208"/>
      <c r="P56" s="208"/>
      <c r="Q56" s="208"/>
      <c r="R56" s="208"/>
      <c r="S56" s="208"/>
      <c r="T56" s="208"/>
      <c r="U56" s="208"/>
      <c r="V56" s="208"/>
      <c r="W56" s="208"/>
      <c r="X56" s="208"/>
      <c r="Y56" s="208"/>
      <c r="Z56" s="208"/>
      <c r="AA56" s="208"/>
      <c r="AB56" s="208"/>
      <c r="AC56" s="208"/>
      <c r="AD56" s="208"/>
      <c r="AE56" s="208"/>
      <c r="AF56" s="208"/>
      <c r="AG56" s="208"/>
      <c r="AH56" s="208"/>
      <c r="AI56" s="208"/>
      <c r="AJ56" s="208"/>
      <c r="AK56" s="208"/>
      <c r="AL56" s="208"/>
      <c r="AM56" s="208"/>
      <c r="AN56" s="208"/>
      <c r="AO56" s="208"/>
      <c r="AP56" s="208"/>
      <c r="AQ56" s="208"/>
      <c r="AR56" s="208"/>
      <c r="AS56" s="208"/>
      <c r="AT56" s="208"/>
      <c r="AU56" s="208"/>
      <c r="AV56" s="208"/>
      <c r="AW56" s="208"/>
      <c r="AX56" s="208"/>
      <c r="AY56" s="208"/>
      <c r="AZ56" s="208"/>
      <c r="BA56" s="208"/>
      <c r="BB56" s="208"/>
      <c r="BC56" s="208"/>
      <c r="BD56" s="208"/>
    </row>
    <row r="57" spans="1:56" ht="25.95" customHeight="1">
      <c r="A57" s="797"/>
      <c r="B57" s="787"/>
      <c r="C57" s="798"/>
      <c r="D57" s="824"/>
      <c r="E57" s="806"/>
      <c r="F57" s="809"/>
      <c r="G57" s="221" t="s">
        <v>661</v>
      </c>
      <c r="H57" s="215" t="s">
        <v>570</v>
      </c>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8"/>
      <c r="AY57" s="208"/>
      <c r="AZ57" s="208"/>
      <c r="BA57" s="208"/>
      <c r="BB57" s="208"/>
      <c r="BC57" s="208"/>
      <c r="BD57" s="208"/>
    </row>
    <row r="58" spans="1:56" ht="25.95" customHeight="1">
      <c r="A58" s="797"/>
      <c r="B58" s="787"/>
      <c r="C58" s="798"/>
      <c r="D58" s="824"/>
      <c r="E58" s="806"/>
      <c r="F58" s="809"/>
      <c r="G58" s="221" t="s">
        <v>660</v>
      </c>
      <c r="H58" s="215" t="s">
        <v>228</v>
      </c>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8"/>
      <c r="AY58" s="208"/>
      <c r="AZ58" s="208"/>
      <c r="BA58" s="208"/>
      <c r="BB58" s="208"/>
      <c r="BC58" s="208"/>
      <c r="BD58" s="208"/>
    </row>
    <row r="59" spans="1:56" ht="25.95" customHeight="1">
      <c r="A59" s="797"/>
      <c r="B59" s="787"/>
      <c r="C59" s="798"/>
      <c r="D59" s="824"/>
      <c r="E59" s="806"/>
      <c r="F59" s="809"/>
      <c r="G59" s="221" t="s">
        <v>659</v>
      </c>
      <c r="H59" s="215" t="s">
        <v>658</v>
      </c>
      <c r="I59" s="208"/>
      <c r="J59" s="208"/>
      <c r="K59" s="208"/>
      <c r="L59" s="208"/>
      <c r="M59" s="208"/>
      <c r="N59" s="208"/>
      <c r="O59" s="208"/>
      <c r="P59" s="208"/>
      <c r="Q59" s="208"/>
      <c r="R59" s="208"/>
      <c r="S59" s="208"/>
      <c r="T59" s="208"/>
      <c r="U59" s="208"/>
      <c r="V59" s="208"/>
      <c r="W59" s="208"/>
      <c r="X59" s="208"/>
      <c r="Y59" s="208"/>
      <c r="Z59" s="208"/>
      <c r="AA59" s="208"/>
      <c r="AB59" s="208"/>
      <c r="AC59" s="208"/>
      <c r="AD59" s="208"/>
      <c r="AE59" s="208"/>
      <c r="AF59" s="208"/>
      <c r="AG59" s="208"/>
      <c r="AH59" s="208"/>
      <c r="AI59" s="208"/>
      <c r="AJ59" s="208"/>
      <c r="AK59" s="208"/>
      <c r="AL59" s="208"/>
      <c r="AM59" s="208"/>
      <c r="AN59" s="208"/>
      <c r="AO59" s="208"/>
      <c r="AP59" s="208"/>
      <c r="AQ59" s="208"/>
      <c r="AR59" s="208"/>
      <c r="AS59" s="208"/>
      <c r="AT59" s="208"/>
      <c r="AU59" s="208"/>
      <c r="AV59" s="208"/>
      <c r="AW59" s="208"/>
      <c r="AX59" s="208"/>
      <c r="AY59" s="208"/>
      <c r="AZ59" s="208"/>
      <c r="BA59" s="208"/>
      <c r="BB59" s="208"/>
      <c r="BC59" s="208"/>
      <c r="BD59" s="208"/>
    </row>
    <row r="60" spans="1:56" ht="25.95" customHeight="1">
      <c r="A60" s="797"/>
      <c r="B60" s="787"/>
      <c r="C60" s="798"/>
      <c r="D60" s="824"/>
      <c r="E60" s="806"/>
      <c r="F60" s="809"/>
      <c r="G60" s="231" t="s">
        <v>657</v>
      </c>
      <c r="H60" s="215" t="s">
        <v>570</v>
      </c>
      <c r="I60" s="208"/>
      <c r="J60" s="208"/>
      <c r="K60" s="208"/>
      <c r="L60" s="208"/>
      <c r="M60" s="208"/>
      <c r="N60" s="208"/>
      <c r="O60" s="208"/>
      <c r="P60" s="208"/>
      <c r="Q60" s="208"/>
      <c r="R60" s="208"/>
      <c r="S60" s="208"/>
      <c r="T60" s="208"/>
      <c r="U60" s="208"/>
      <c r="V60" s="208"/>
      <c r="W60" s="208"/>
      <c r="X60" s="208"/>
      <c r="Y60" s="208"/>
      <c r="Z60" s="208"/>
      <c r="AA60" s="208"/>
      <c r="AB60" s="208"/>
      <c r="AC60" s="208"/>
      <c r="AD60" s="208"/>
      <c r="AE60" s="208"/>
      <c r="AF60" s="208"/>
      <c r="AG60" s="208"/>
      <c r="AH60" s="208"/>
      <c r="AI60" s="208"/>
      <c r="AJ60" s="208"/>
      <c r="AK60" s="208"/>
      <c r="AL60" s="208"/>
      <c r="AM60" s="208"/>
      <c r="AN60" s="208"/>
      <c r="AO60" s="208"/>
      <c r="AP60" s="208"/>
      <c r="AQ60" s="208"/>
      <c r="AR60" s="208"/>
      <c r="AS60" s="208"/>
      <c r="AT60" s="208"/>
      <c r="AU60" s="208"/>
      <c r="AV60" s="208"/>
      <c r="AW60" s="208"/>
      <c r="AX60" s="208"/>
      <c r="AY60" s="208"/>
      <c r="AZ60" s="208"/>
      <c r="BA60" s="208"/>
      <c r="BB60" s="208"/>
      <c r="BC60" s="208"/>
      <c r="BD60" s="208"/>
    </row>
    <row r="61" spans="1:56" ht="25.95" customHeight="1">
      <c r="A61" s="797"/>
      <c r="B61" s="787"/>
      <c r="C61" s="798"/>
      <c r="D61" s="824"/>
      <c r="E61" s="806"/>
      <c r="F61" s="809"/>
      <c r="G61" s="231" t="s">
        <v>656</v>
      </c>
      <c r="H61" s="215" t="s">
        <v>570</v>
      </c>
      <c r="I61" s="208"/>
      <c r="J61" s="208"/>
      <c r="K61" s="208"/>
      <c r="L61" s="208"/>
      <c r="M61" s="208"/>
      <c r="N61" s="208"/>
      <c r="O61" s="208"/>
      <c r="P61" s="208"/>
      <c r="Q61" s="208"/>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08"/>
      <c r="AS61" s="208"/>
      <c r="AT61" s="208"/>
      <c r="AU61" s="208"/>
      <c r="AV61" s="208"/>
      <c r="AW61" s="208"/>
      <c r="AX61" s="208"/>
      <c r="AY61" s="208"/>
      <c r="AZ61" s="208"/>
      <c r="BA61" s="208"/>
      <c r="BB61" s="208"/>
      <c r="BC61" s="208"/>
      <c r="BD61" s="208"/>
    </row>
    <row r="62" spans="1:56" ht="25.95" customHeight="1">
      <c r="A62" s="797"/>
      <c r="B62" s="787"/>
      <c r="C62" s="798"/>
      <c r="D62" s="824"/>
      <c r="E62" s="806"/>
      <c r="F62" s="809"/>
      <c r="G62" s="231" t="s">
        <v>655</v>
      </c>
      <c r="H62" s="215" t="s">
        <v>654</v>
      </c>
      <c r="I62" s="208"/>
      <c r="J62" s="208"/>
      <c r="K62" s="208"/>
      <c r="L62" s="208"/>
      <c r="M62" s="208"/>
      <c r="N62" s="208"/>
      <c r="O62" s="208"/>
      <c r="P62" s="208"/>
      <c r="Q62" s="208"/>
      <c r="R62" s="208"/>
      <c r="S62" s="208"/>
      <c r="T62" s="208"/>
      <c r="U62" s="208"/>
      <c r="V62" s="208"/>
      <c r="W62" s="208"/>
      <c r="X62" s="208"/>
      <c r="Y62" s="208"/>
      <c r="Z62" s="208"/>
      <c r="AA62" s="208"/>
      <c r="AB62" s="208"/>
      <c r="AC62" s="208"/>
      <c r="AD62" s="208"/>
      <c r="AE62" s="208"/>
      <c r="AF62" s="208"/>
      <c r="AG62" s="208"/>
      <c r="AH62" s="208"/>
      <c r="AI62" s="208"/>
      <c r="AJ62" s="208"/>
      <c r="AK62" s="208"/>
      <c r="AL62" s="208"/>
      <c r="AM62" s="208"/>
      <c r="AN62" s="208"/>
      <c r="AO62" s="208"/>
      <c r="AP62" s="208"/>
      <c r="AQ62" s="208"/>
      <c r="AR62" s="208"/>
      <c r="AS62" s="208"/>
      <c r="AT62" s="208"/>
      <c r="AU62" s="208"/>
      <c r="AV62" s="208"/>
      <c r="AW62" s="208"/>
      <c r="AX62" s="208"/>
      <c r="AY62" s="208"/>
      <c r="AZ62" s="208"/>
      <c r="BA62" s="208"/>
      <c r="BB62" s="208"/>
      <c r="BC62" s="208"/>
      <c r="BD62" s="208"/>
    </row>
    <row r="63" spans="1:56" ht="25.95" customHeight="1">
      <c r="A63" s="797"/>
      <c r="B63" s="787"/>
      <c r="C63" s="798"/>
      <c r="D63" s="824"/>
      <c r="E63" s="806"/>
      <c r="F63" s="809"/>
      <c r="G63" s="231" t="s">
        <v>653</v>
      </c>
      <c r="H63" s="215" t="s">
        <v>652</v>
      </c>
      <c r="I63" s="208"/>
      <c r="J63" s="208"/>
      <c r="K63" s="208"/>
      <c r="L63" s="208"/>
      <c r="M63" s="208"/>
      <c r="N63" s="208"/>
      <c r="O63" s="208"/>
      <c r="P63" s="208"/>
      <c r="Q63" s="208"/>
      <c r="R63" s="208"/>
      <c r="S63" s="208"/>
      <c r="T63" s="208"/>
      <c r="U63" s="208"/>
      <c r="V63" s="208"/>
      <c r="W63" s="208"/>
      <c r="X63" s="208"/>
      <c r="Y63" s="208"/>
      <c r="Z63" s="208"/>
      <c r="AA63" s="208"/>
      <c r="AB63" s="208"/>
      <c r="AC63" s="208"/>
      <c r="AD63" s="208"/>
      <c r="AE63" s="208"/>
      <c r="AF63" s="208"/>
      <c r="AG63" s="208"/>
      <c r="AH63" s="208"/>
      <c r="AI63" s="208"/>
      <c r="AJ63" s="208"/>
      <c r="AK63" s="208"/>
      <c r="AL63" s="208"/>
      <c r="AM63" s="208"/>
      <c r="AN63" s="208"/>
      <c r="AO63" s="208"/>
      <c r="AP63" s="208"/>
      <c r="AQ63" s="208"/>
      <c r="AR63" s="208"/>
      <c r="AS63" s="208"/>
      <c r="AT63" s="208"/>
      <c r="AU63" s="208"/>
      <c r="AV63" s="208"/>
      <c r="AW63" s="208"/>
      <c r="AX63" s="208"/>
      <c r="AY63" s="208"/>
      <c r="AZ63" s="208"/>
      <c r="BA63" s="208"/>
      <c r="BB63" s="208"/>
      <c r="BC63" s="208"/>
      <c r="BD63" s="208"/>
    </row>
    <row r="64" spans="1:56" ht="25.95" customHeight="1">
      <c r="A64" s="797"/>
      <c r="B64" s="787"/>
      <c r="C64" s="798"/>
      <c r="D64" s="824"/>
      <c r="E64" s="806"/>
      <c r="F64" s="809"/>
      <c r="G64" s="231" t="s">
        <v>651</v>
      </c>
      <c r="H64" s="215" t="s">
        <v>570</v>
      </c>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row>
    <row r="65" spans="1:56" ht="30.6" customHeight="1">
      <c r="A65" s="797"/>
      <c r="B65" s="787"/>
      <c r="C65" s="798"/>
      <c r="D65" s="824"/>
      <c r="E65" s="806"/>
      <c r="F65" s="809"/>
      <c r="G65" s="742" t="s">
        <v>566</v>
      </c>
      <c r="H65" s="750" t="s">
        <v>650</v>
      </c>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8"/>
      <c r="AY65" s="208"/>
      <c r="AZ65" s="208"/>
      <c r="BA65" s="208"/>
      <c r="BB65" s="208"/>
      <c r="BC65" s="208"/>
      <c r="BD65" s="208"/>
    </row>
    <row r="66" spans="1:56" ht="30.6" customHeight="1">
      <c r="A66" s="797"/>
      <c r="B66" s="787"/>
      <c r="C66" s="799"/>
      <c r="D66" s="825"/>
      <c r="E66" s="806"/>
      <c r="F66" s="810"/>
      <c r="G66" s="743"/>
      <c r="H66" s="774"/>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8"/>
      <c r="AY66" s="208"/>
      <c r="AZ66" s="208"/>
      <c r="BA66" s="208"/>
      <c r="BB66" s="208"/>
      <c r="BC66" s="208"/>
      <c r="BD66" s="208"/>
    </row>
    <row r="67" spans="1:56" ht="30.75" customHeight="1">
      <c r="A67" s="841" t="s">
        <v>649</v>
      </c>
      <c r="B67" s="740" t="s">
        <v>733</v>
      </c>
      <c r="C67" s="811"/>
      <c r="D67" s="823" t="s">
        <v>594</v>
      </c>
      <c r="E67" s="806" t="s">
        <v>594</v>
      </c>
      <c r="F67" s="826"/>
      <c r="G67" s="236" t="s">
        <v>641</v>
      </c>
      <c r="H67" s="229" t="s">
        <v>570</v>
      </c>
      <c r="I67" s="208"/>
      <c r="J67" s="208"/>
      <c r="K67" s="208"/>
      <c r="L67" s="208"/>
      <c r="M67" s="208"/>
      <c r="N67" s="208"/>
      <c r="O67" s="208"/>
      <c r="P67" s="208"/>
      <c r="Q67" s="208"/>
      <c r="R67" s="208"/>
      <c r="S67" s="208"/>
      <c r="T67" s="208"/>
      <c r="U67" s="208"/>
      <c r="V67" s="208"/>
      <c r="W67" s="208"/>
      <c r="X67" s="208"/>
      <c r="Y67" s="208"/>
      <c r="Z67" s="208"/>
      <c r="AA67" s="208"/>
      <c r="AB67" s="208"/>
      <c r="AC67" s="208"/>
      <c r="AD67" s="208"/>
      <c r="AE67" s="208"/>
      <c r="AF67" s="208"/>
      <c r="AG67" s="208"/>
      <c r="AH67" s="208"/>
      <c r="AI67" s="208"/>
      <c r="AJ67" s="208"/>
      <c r="AK67" s="208"/>
      <c r="AL67" s="208"/>
      <c r="AM67" s="208"/>
      <c r="AN67" s="208"/>
      <c r="AO67" s="208"/>
      <c r="AP67" s="208"/>
      <c r="AQ67" s="208"/>
      <c r="AR67" s="208"/>
      <c r="AS67" s="208"/>
      <c r="AT67" s="208"/>
      <c r="AU67" s="208"/>
      <c r="AV67" s="208"/>
      <c r="AW67" s="208"/>
      <c r="AX67" s="208"/>
      <c r="AY67" s="208"/>
      <c r="AZ67" s="208"/>
      <c r="BA67" s="208"/>
      <c r="BB67" s="208"/>
      <c r="BC67" s="208"/>
      <c r="BD67" s="208"/>
    </row>
    <row r="68" spans="1:56" ht="30" customHeight="1">
      <c r="A68" s="841"/>
      <c r="B68" s="842"/>
      <c r="C68" s="798"/>
      <c r="D68" s="824"/>
      <c r="E68" s="806"/>
      <c r="F68" s="827"/>
      <c r="G68" s="221" t="s">
        <v>648</v>
      </c>
      <c r="H68" s="215" t="s">
        <v>570</v>
      </c>
      <c r="I68" s="208"/>
      <c r="J68" s="208"/>
      <c r="K68" s="208"/>
      <c r="L68" s="208"/>
      <c r="M68" s="208"/>
      <c r="N68" s="208"/>
      <c r="O68" s="208"/>
      <c r="P68" s="208"/>
      <c r="Q68" s="208"/>
      <c r="R68" s="208"/>
      <c r="S68" s="208"/>
      <c r="T68" s="208"/>
      <c r="U68" s="208"/>
      <c r="V68" s="208"/>
      <c r="W68" s="208"/>
      <c r="X68" s="208"/>
      <c r="Y68" s="208"/>
      <c r="Z68" s="208"/>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8"/>
      <c r="AW68" s="208"/>
      <c r="AX68" s="208"/>
      <c r="AY68" s="208"/>
      <c r="AZ68" s="208"/>
      <c r="BA68" s="208"/>
      <c r="BB68" s="208"/>
      <c r="BC68" s="208"/>
      <c r="BD68" s="208"/>
    </row>
    <row r="69" spans="1:56" ht="24.75" customHeight="1">
      <c r="A69" s="841"/>
      <c r="B69" s="842"/>
      <c r="C69" s="798"/>
      <c r="D69" s="824"/>
      <c r="E69" s="806"/>
      <c r="F69" s="827"/>
      <c r="G69" s="216" t="s">
        <v>647</v>
      </c>
      <c r="H69" s="215" t="s">
        <v>570</v>
      </c>
      <c r="I69" s="208"/>
      <c r="J69" s="208"/>
      <c r="K69" s="208"/>
      <c r="L69" s="208"/>
      <c r="M69" s="208"/>
      <c r="N69" s="208"/>
      <c r="O69" s="208"/>
      <c r="P69" s="208"/>
      <c r="Q69" s="208"/>
      <c r="R69" s="208"/>
      <c r="S69" s="208"/>
      <c r="T69" s="208"/>
      <c r="U69" s="208"/>
      <c r="V69" s="208"/>
      <c r="W69" s="208"/>
      <c r="X69" s="208"/>
      <c r="Y69" s="208"/>
      <c r="Z69" s="208"/>
      <c r="AA69" s="208"/>
      <c r="AB69" s="208"/>
      <c r="AC69" s="208"/>
      <c r="AD69" s="208"/>
      <c r="AE69" s="208"/>
      <c r="AF69" s="208"/>
      <c r="AG69" s="208"/>
      <c r="AH69" s="208"/>
      <c r="AI69" s="208"/>
      <c r="AJ69" s="208"/>
      <c r="AK69" s="208"/>
      <c r="AL69" s="208"/>
      <c r="AM69" s="208"/>
      <c r="AN69" s="208"/>
      <c r="AO69" s="208"/>
      <c r="AP69" s="208"/>
      <c r="AQ69" s="208"/>
      <c r="AR69" s="208"/>
      <c r="AS69" s="208"/>
      <c r="AT69" s="208"/>
      <c r="AU69" s="208"/>
      <c r="AV69" s="208"/>
      <c r="AW69" s="208"/>
      <c r="AX69" s="208"/>
      <c r="AY69" s="208"/>
      <c r="AZ69" s="208"/>
      <c r="BA69" s="208"/>
      <c r="BB69" s="208"/>
      <c r="BC69" s="208"/>
      <c r="BD69" s="208"/>
    </row>
    <row r="70" spans="1:56" ht="24.75" customHeight="1">
      <c r="A70" s="841"/>
      <c r="B70" s="842"/>
      <c r="C70" s="798"/>
      <c r="D70" s="824"/>
      <c r="E70" s="806"/>
      <c r="F70" s="827"/>
      <c r="G70" s="216" t="s">
        <v>583</v>
      </c>
      <c r="H70" s="218" t="s">
        <v>570</v>
      </c>
      <c r="I70" s="208"/>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08"/>
      <c r="AM70" s="208"/>
      <c r="AN70" s="208"/>
      <c r="AO70" s="208"/>
      <c r="AP70" s="208"/>
      <c r="AQ70" s="208"/>
      <c r="AR70" s="208"/>
      <c r="AS70" s="208"/>
      <c r="AT70" s="208"/>
      <c r="AU70" s="208"/>
      <c r="AV70" s="208"/>
      <c r="AW70" s="208"/>
      <c r="AX70" s="208"/>
      <c r="AY70" s="208"/>
      <c r="AZ70" s="208"/>
      <c r="BA70" s="208"/>
      <c r="BB70" s="208"/>
      <c r="BC70" s="208"/>
      <c r="BD70" s="208"/>
    </row>
    <row r="71" spans="1:56" ht="24.75" customHeight="1">
      <c r="A71" s="841"/>
      <c r="B71" s="842"/>
      <c r="C71" s="798"/>
      <c r="D71" s="824"/>
      <c r="E71" s="806"/>
      <c r="F71" s="827"/>
      <c r="G71" s="216" t="s">
        <v>620</v>
      </c>
      <c r="H71" s="218" t="s">
        <v>570</v>
      </c>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8"/>
      <c r="AI71" s="208"/>
      <c r="AJ71" s="208"/>
      <c r="AK71" s="208"/>
      <c r="AL71" s="208"/>
      <c r="AM71" s="208"/>
      <c r="AN71" s="208"/>
      <c r="AO71" s="208"/>
      <c r="AP71" s="208"/>
      <c r="AQ71" s="208"/>
      <c r="AR71" s="208"/>
      <c r="AS71" s="208"/>
      <c r="AT71" s="208"/>
      <c r="AU71" s="208"/>
      <c r="AV71" s="208"/>
      <c r="AW71" s="208"/>
      <c r="AX71" s="208"/>
      <c r="AY71" s="208"/>
      <c r="AZ71" s="208"/>
      <c r="BA71" s="208"/>
      <c r="BB71" s="208"/>
      <c r="BC71" s="208"/>
      <c r="BD71" s="208"/>
    </row>
    <row r="72" spans="1:56" ht="27" customHeight="1">
      <c r="A72" s="841"/>
      <c r="B72" s="842"/>
      <c r="C72" s="798"/>
      <c r="D72" s="824"/>
      <c r="E72" s="806"/>
      <c r="F72" s="827"/>
      <c r="G72" s="247" t="s">
        <v>589</v>
      </c>
      <c r="H72" s="218" t="s">
        <v>646</v>
      </c>
      <c r="I72" s="208"/>
      <c r="J72" s="208"/>
      <c r="K72" s="208"/>
      <c r="L72" s="208"/>
      <c r="M72" s="208"/>
      <c r="N72" s="208"/>
      <c r="O72" s="208"/>
      <c r="P72" s="208"/>
      <c r="Q72" s="208"/>
      <c r="R72" s="208"/>
      <c r="S72" s="208"/>
      <c r="T72" s="208"/>
      <c r="U72" s="208"/>
      <c r="V72" s="208"/>
      <c r="W72" s="208"/>
      <c r="X72" s="208"/>
      <c r="Y72" s="208"/>
      <c r="Z72" s="208"/>
      <c r="AA72" s="208"/>
      <c r="AB72" s="208"/>
      <c r="AC72" s="208"/>
      <c r="AD72" s="208"/>
      <c r="AE72" s="208"/>
      <c r="AF72" s="208"/>
      <c r="AG72" s="208"/>
      <c r="AH72" s="208"/>
      <c r="AI72" s="208"/>
      <c r="AJ72" s="208"/>
      <c r="AK72" s="208"/>
      <c r="AL72" s="208"/>
      <c r="AM72" s="208"/>
      <c r="AN72" s="208"/>
      <c r="AO72" s="208"/>
      <c r="AP72" s="208"/>
      <c r="AQ72" s="208"/>
      <c r="AR72" s="208"/>
      <c r="AS72" s="208"/>
      <c r="AT72" s="208"/>
      <c r="AU72" s="208"/>
      <c r="AV72" s="208"/>
      <c r="AW72" s="208"/>
      <c r="AX72" s="208"/>
      <c r="AY72" s="208"/>
      <c r="AZ72" s="208"/>
      <c r="BA72" s="208"/>
      <c r="BB72" s="208"/>
      <c r="BC72" s="208"/>
      <c r="BD72" s="208"/>
    </row>
    <row r="73" spans="1:56" ht="17.399999999999999" customHeight="1">
      <c r="A73" s="841"/>
      <c r="B73" s="842"/>
      <c r="C73" s="798"/>
      <c r="D73" s="824"/>
      <c r="E73" s="806"/>
      <c r="F73" s="827"/>
      <c r="G73" s="775" t="s">
        <v>645</v>
      </c>
      <c r="H73" s="748" t="s">
        <v>570</v>
      </c>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8"/>
      <c r="AL73" s="208"/>
      <c r="AM73" s="208"/>
      <c r="AN73" s="208"/>
      <c r="AO73" s="208"/>
      <c r="AP73" s="208"/>
      <c r="AQ73" s="208"/>
      <c r="AR73" s="208"/>
      <c r="AS73" s="208"/>
      <c r="AT73" s="208"/>
      <c r="AU73" s="208"/>
      <c r="AV73" s="208"/>
      <c r="AW73" s="208"/>
      <c r="AX73" s="208"/>
      <c r="AY73" s="208"/>
      <c r="AZ73" s="208"/>
      <c r="BA73" s="208"/>
      <c r="BB73" s="208"/>
      <c r="BC73" s="208"/>
      <c r="BD73" s="208"/>
    </row>
    <row r="74" spans="1:56" ht="17.399999999999999" customHeight="1">
      <c r="A74" s="841"/>
      <c r="B74" s="842"/>
      <c r="C74" s="798"/>
      <c r="D74" s="824"/>
      <c r="E74" s="806"/>
      <c r="F74" s="827"/>
      <c r="G74" s="776"/>
      <c r="H74" s="749"/>
      <c r="I74" s="208"/>
      <c r="J74" s="208"/>
      <c r="K74" s="208"/>
      <c r="L74" s="208"/>
      <c r="M74" s="208"/>
      <c r="N74" s="208"/>
      <c r="O74" s="208"/>
      <c r="P74" s="208"/>
      <c r="Q74" s="208"/>
      <c r="R74" s="208"/>
      <c r="S74" s="208"/>
      <c r="T74" s="208"/>
      <c r="U74" s="208"/>
      <c r="V74" s="208"/>
      <c r="W74" s="208"/>
      <c r="X74" s="208"/>
      <c r="Y74" s="208"/>
      <c r="Z74" s="208"/>
      <c r="AA74" s="208"/>
      <c r="AB74" s="208"/>
      <c r="AC74" s="208"/>
      <c r="AD74" s="208"/>
      <c r="AE74" s="208"/>
      <c r="AF74" s="208"/>
      <c r="AG74" s="208"/>
      <c r="AH74" s="208"/>
      <c r="AI74" s="208"/>
      <c r="AJ74" s="208"/>
      <c r="AK74" s="208"/>
      <c r="AL74" s="208"/>
      <c r="AM74" s="208"/>
      <c r="AN74" s="208"/>
      <c r="AO74" s="208"/>
      <c r="AP74" s="208"/>
      <c r="AQ74" s="208"/>
      <c r="AR74" s="208"/>
      <c r="AS74" s="208"/>
      <c r="AT74" s="208"/>
      <c r="AU74" s="208"/>
      <c r="AV74" s="208"/>
      <c r="AW74" s="208"/>
      <c r="AX74" s="208"/>
      <c r="AY74" s="208"/>
      <c r="AZ74" s="208"/>
      <c r="BA74" s="208"/>
      <c r="BB74" s="208"/>
      <c r="BC74" s="208"/>
      <c r="BD74" s="208"/>
    </row>
    <row r="75" spans="1:56" ht="27" customHeight="1">
      <c r="A75" s="841"/>
      <c r="B75" s="842"/>
      <c r="C75" s="798"/>
      <c r="D75" s="824"/>
      <c r="E75" s="806"/>
      <c r="F75" s="827"/>
      <c r="G75" s="247" t="s">
        <v>633</v>
      </c>
      <c r="H75" s="218" t="s">
        <v>228</v>
      </c>
      <c r="I75" s="208"/>
      <c r="J75" s="208"/>
      <c r="K75" s="208"/>
      <c r="L75" s="208"/>
      <c r="M75" s="208"/>
      <c r="N75" s="208"/>
      <c r="O75" s="208"/>
      <c r="P75" s="208"/>
      <c r="Q75" s="208"/>
      <c r="R75" s="208"/>
      <c r="S75" s="208"/>
      <c r="T75" s="208"/>
      <c r="U75" s="208"/>
      <c r="V75" s="208"/>
      <c r="W75" s="208"/>
      <c r="X75" s="208"/>
      <c r="Y75" s="208"/>
      <c r="Z75" s="208"/>
      <c r="AA75" s="208"/>
      <c r="AB75" s="208"/>
      <c r="AC75" s="208"/>
      <c r="AD75" s="208"/>
      <c r="AE75" s="208"/>
      <c r="AF75" s="208"/>
      <c r="AG75" s="208"/>
      <c r="AH75" s="208"/>
      <c r="AI75" s="208"/>
      <c r="AJ75" s="208"/>
      <c r="AK75" s="208"/>
      <c r="AL75" s="208"/>
      <c r="AM75" s="208"/>
      <c r="AN75" s="208"/>
      <c r="AO75" s="208"/>
      <c r="AP75" s="208"/>
      <c r="AQ75" s="208"/>
      <c r="AR75" s="208"/>
      <c r="AS75" s="208"/>
      <c r="AT75" s="208"/>
      <c r="AU75" s="208"/>
      <c r="AV75" s="208"/>
      <c r="AW75" s="208"/>
      <c r="AX75" s="208"/>
      <c r="AY75" s="208"/>
      <c r="AZ75" s="208"/>
      <c r="BA75" s="208"/>
      <c r="BB75" s="208"/>
      <c r="BC75" s="208"/>
      <c r="BD75" s="208"/>
    </row>
    <row r="76" spans="1:56" ht="27" customHeight="1">
      <c r="A76" s="841"/>
      <c r="B76" s="842"/>
      <c r="C76" s="798"/>
      <c r="D76" s="824"/>
      <c r="E76" s="806"/>
      <c r="F76" s="827"/>
      <c r="G76" s="742" t="s">
        <v>566</v>
      </c>
      <c r="H76" s="744" t="s">
        <v>644</v>
      </c>
      <c r="I76" s="208"/>
      <c r="J76" s="208"/>
      <c r="K76" s="208"/>
      <c r="L76" s="208"/>
      <c r="M76" s="208"/>
      <c r="N76" s="208"/>
      <c r="O76" s="208"/>
      <c r="P76" s="208"/>
      <c r="Q76" s="208"/>
      <c r="R76" s="208"/>
      <c r="S76" s="208"/>
      <c r="T76" s="208"/>
      <c r="U76" s="208"/>
      <c r="V76" s="208"/>
      <c r="W76" s="208"/>
      <c r="X76" s="208"/>
      <c r="Y76" s="208"/>
      <c r="Z76" s="208"/>
      <c r="AA76" s="208"/>
      <c r="AB76" s="208"/>
      <c r="AC76" s="208"/>
      <c r="AD76" s="208"/>
      <c r="AE76" s="208"/>
      <c r="AF76" s="208"/>
      <c r="AG76" s="208"/>
      <c r="AH76" s="208"/>
      <c r="AI76" s="208"/>
      <c r="AJ76" s="208"/>
      <c r="AK76" s="208"/>
      <c r="AL76" s="208"/>
      <c r="AM76" s="208"/>
      <c r="AN76" s="208"/>
      <c r="AO76" s="208"/>
      <c r="AP76" s="208"/>
      <c r="AQ76" s="208"/>
      <c r="AR76" s="208"/>
      <c r="AS76" s="208"/>
      <c r="AT76" s="208"/>
      <c r="AU76" s="208"/>
      <c r="AV76" s="208"/>
      <c r="AW76" s="208"/>
      <c r="AX76" s="208"/>
      <c r="AY76" s="208"/>
      <c r="AZ76" s="208"/>
      <c r="BA76" s="208"/>
      <c r="BB76" s="208"/>
      <c r="BC76" s="208"/>
      <c r="BD76" s="208"/>
    </row>
    <row r="77" spans="1:56" ht="31.2" customHeight="1">
      <c r="A77" s="841"/>
      <c r="B77" s="843"/>
      <c r="C77" s="799"/>
      <c r="D77" s="825"/>
      <c r="E77" s="806"/>
      <c r="F77" s="828"/>
      <c r="G77" s="743"/>
      <c r="H77" s="745"/>
      <c r="I77" s="225"/>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8"/>
      <c r="AY77" s="208"/>
      <c r="AZ77" s="208"/>
      <c r="BA77" s="208"/>
      <c r="BB77" s="208"/>
      <c r="BC77" s="208"/>
      <c r="BD77" s="208"/>
    </row>
    <row r="78" spans="1:56" ht="25.2" customHeight="1">
      <c r="A78" s="841"/>
      <c r="B78" s="740" t="s">
        <v>734</v>
      </c>
      <c r="C78" s="811"/>
      <c r="D78" s="823" t="s">
        <v>594</v>
      </c>
      <c r="E78" s="806" t="s">
        <v>594</v>
      </c>
      <c r="F78" s="830"/>
      <c r="G78" s="236" t="s">
        <v>643</v>
      </c>
      <c r="H78" s="229" t="s">
        <v>642</v>
      </c>
      <c r="I78" s="208"/>
      <c r="J78" s="208"/>
      <c r="K78" s="208"/>
      <c r="L78" s="208"/>
      <c r="M78" s="208"/>
      <c r="N78" s="208"/>
      <c r="O78" s="208"/>
      <c r="P78" s="208"/>
      <c r="Q78" s="208"/>
      <c r="R78" s="208"/>
      <c r="S78" s="208"/>
      <c r="T78" s="208"/>
      <c r="U78" s="208"/>
      <c r="V78" s="208"/>
      <c r="W78" s="208"/>
      <c r="X78" s="208"/>
      <c r="Y78" s="208"/>
      <c r="Z78" s="208"/>
      <c r="AA78" s="208"/>
      <c r="AB78" s="208"/>
      <c r="AC78" s="208"/>
      <c r="AD78" s="208"/>
      <c r="AE78" s="208"/>
      <c r="AF78" s="208"/>
      <c r="AG78" s="208"/>
      <c r="AH78" s="208"/>
      <c r="AI78" s="208"/>
      <c r="AJ78" s="208"/>
      <c r="AK78" s="208"/>
      <c r="AL78" s="208"/>
      <c r="AM78" s="208"/>
      <c r="AN78" s="208"/>
      <c r="AO78" s="208"/>
      <c r="AP78" s="208"/>
      <c r="AQ78" s="208"/>
      <c r="AR78" s="208"/>
      <c r="AS78" s="208"/>
      <c r="AT78" s="208"/>
      <c r="AU78" s="208"/>
      <c r="AV78" s="208"/>
      <c r="AW78" s="208"/>
      <c r="AX78" s="208"/>
      <c r="AY78" s="208"/>
      <c r="AZ78" s="208"/>
      <c r="BA78" s="208"/>
      <c r="BB78" s="208"/>
      <c r="BC78" s="208"/>
      <c r="BD78" s="208"/>
    </row>
    <row r="79" spans="1:56" ht="25.2" customHeight="1">
      <c r="A79" s="841"/>
      <c r="B79" s="844"/>
      <c r="C79" s="798"/>
      <c r="D79" s="824"/>
      <c r="E79" s="806"/>
      <c r="F79" s="831"/>
      <c r="G79" s="212" t="s">
        <v>641</v>
      </c>
      <c r="H79" s="213" t="s">
        <v>640</v>
      </c>
      <c r="I79" s="208"/>
      <c r="J79" s="208"/>
      <c r="K79" s="208"/>
      <c r="L79" s="208"/>
      <c r="M79" s="208"/>
      <c r="N79" s="208"/>
      <c r="O79" s="208"/>
      <c r="P79" s="208"/>
      <c r="Q79" s="208"/>
      <c r="R79" s="208"/>
      <c r="S79" s="208"/>
      <c r="T79" s="208"/>
      <c r="U79" s="208"/>
      <c r="V79" s="208"/>
      <c r="W79" s="208"/>
      <c r="X79" s="208"/>
      <c r="Y79" s="208"/>
      <c r="Z79" s="208"/>
      <c r="AA79" s="208"/>
      <c r="AB79" s="208"/>
      <c r="AC79" s="208"/>
      <c r="AD79" s="208"/>
      <c r="AE79" s="208"/>
      <c r="AF79" s="208"/>
      <c r="AG79" s="208"/>
      <c r="AH79" s="208"/>
      <c r="AI79" s="208"/>
      <c r="AJ79" s="208"/>
      <c r="AK79" s="208"/>
      <c r="AL79" s="208"/>
      <c r="AM79" s="208"/>
      <c r="AN79" s="208"/>
      <c r="AO79" s="208"/>
      <c r="AP79" s="208"/>
      <c r="AQ79" s="208"/>
      <c r="AR79" s="208"/>
      <c r="AS79" s="208"/>
      <c r="AT79" s="208"/>
      <c r="AU79" s="208"/>
      <c r="AV79" s="208"/>
      <c r="AW79" s="208"/>
      <c r="AX79" s="208"/>
      <c r="AY79" s="208"/>
      <c r="AZ79" s="208"/>
      <c r="BA79" s="208"/>
      <c r="BB79" s="208"/>
      <c r="BC79" s="208"/>
      <c r="BD79" s="208"/>
    </row>
    <row r="80" spans="1:56" ht="25.2" customHeight="1">
      <c r="A80" s="841"/>
      <c r="B80" s="842"/>
      <c r="C80" s="798"/>
      <c r="D80" s="824"/>
      <c r="E80" s="806"/>
      <c r="F80" s="831"/>
      <c r="G80" s="214" t="s">
        <v>639</v>
      </c>
      <c r="H80" s="215" t="s">
        <v>638</v>
      </c>
      <c r="I80" s="208"/>
      <c r="J80" s="208"/>
      <c r="K80" s="208"/>
      <c r="L80" s="208"/>
      <c r="M80" s="208"/>
      <c r="N80" s="208"/>
      <c r="O80" s="208"/>
      <c r="P80" s="208"/>
      <c r="Q80" s="208"/>
      <c r="R80" s="208"/>
      <c r="S80" s="208"/>
      <c r="T80" s="208"/>
      <c r="U80" s="208"/>
      <c r="V80" s="208"/>
      <c r="W80" s="208"/>
      <c r="X80" s="208"/>
      <c r="Y80" s="208"/>
      <c r="Z80" s="208"/>
      <c r="AA80" s="208"/>
      <c r="AB80" s="208"/>
      <c r="AC80" s="208"/>
      <c r="AD80" s="208"/>
      <c r="AE80" s="208"/>
      <c r="AF80" s="208"/>
      <c r="AG80" s="208"/>
      <c r="AH80" s="208"/>
      <c r="AI80" s="208"/>
      <c r="AJ80" s="208"/>
      <c r="AK80" s="208"/>
      <c r="AL80" s="208"/>
      <c r="AM80" s="208"/>
      <c r="AN80" s="208"/>
      <c r="AO80" s="208"/>
      <c r="AP80" s="208"/>
      <c r="AQ80" s="208"/>
      <c r="AR80" s="208"/>
      <c r="AS80" s="208"/>
      <c r="AT80" s="208"/>
      <c r="AU80" s="208"/>
      <c r="AV80" s="208"/>
      <c r="AW80" s="208"/>
      <c r="AX80" s="208"/>
      <c r="AY80" s="208"/>
      <c r="AZ80" s="208"/>
      <c r="BA80" s="208"/>
      <c r="BB80" s="208"/>
      <c r="BC80" s="208"/>
      <c r="BD80" s="208"/>
    </row>
    <row r="81" spans="1:56" ht="25.2" customHeight="1">
      <c r="A81" s="841"/>
      <c r="B81" s="842"/>
      <c r="C81" s="798"/>
      <c r="D81" s="824"/>
      <c r="E81" s="806"/>
      <c r="F81" s="831"/>
      <c r="G81" s="214" t="s">
        <v>637</v>
      </c>
      <c r="H81" s="218" t="s">
        <v>570</v>
      </c>
      <c r="I81" s="208"/>
      <c r="J81" s="208"/>
      <c r="K81" s="208"/>
      <c r="L81" s="208"/>
      <c r="M81" s="208"/>
      <c r="N81" s="208"/>
      <c r="O81" s="208"/>
      <c r="P81" s="208"/>
      <c r="Q81" s="208"/>
      <c r="R81" s="208"/>
      <c r="S81" s="208"/>
      <c r="T81" s="208"/>
      <c r="U81" s="208"/>
      <c r="V81" s="208"/>
      <c r="W81" s="208"/>
      <c r="X81" s="208"/>
      <c r="Y81" s="208"/>
      <c r="Z81" s="208"/>
      <c r="AA81" s="208"/>
      <c r="AB81" s="208"/>
      <c r="AC81" s="208"/>
      <c r="AD81" s="208"/>
      <c r="AE81" s="208"/>
      <c r="AF81" s="208"/>
      <c r="AG81" s="208"/>
      <c r="AH81" s="208"/>
      <c r="AI81" s="208"/>
      <c r="AJ81" s="208"/>
      <c r="AK81" s="208"/>
      <c r="AL81" s="208"/>
      <c r="AM81" s="208"/>
      <c r="AN81" s="208"/>
      <c r="AO81" s="208"/>
      <c r="AP81" s="208"/>
      <c r="AQ81" s="208"/>
      <c r="AR81" s="208"/>
      <c r="AS81" s="208"/>
      <c r="AT81" s="208"/>
      <c r="AU81" s="208"/>
      <c r="AV81" s="208"/>
      <c r="AW81" s="208"/>
      <c r="AX81" s="208"/>
      <c r="AY81" s="208"/>
      <c r="AZ81" s="208"/>
      <c r="BA81" s="208"/>
      <c r="BB81" s="208"/>
      <c r="BC81" s="208"/>
      <c r="BD81" s="208"/>
    </row>
    <row r="82" spans="1:56" ht="25.2" customHeight="1">
      <c r="A82" s="841"/>
      <c r="B82" s="842"/>
      <c r="C82" s="798"/>
      <c r="D82" s="824"/>
      <c r="E82" s="806"/>
      <c r="F82" s="831"/>
      <c r="G82" s="214" t="s">
        <v>583</v>
      </c>
      <c r="H82" s="215" t="s">
        <v>570</v>
      </c>
      <c r="I82" s="208"/>
      <c r="J82" s="208"/>
      <c r="K82" s="208"/>
      <c r="L82" s="208"/>
      <c r="M82" s="208"/>
      <c r="N82" s="208"/>
      <c r="O82" s="208"/>
      <c r="P82" s="208"/>
      <c r="Q82" s="208"/>
      <c r="R82" s="208"/>
      <c r="S82" s="208"/>
      <c r="T82" s="208"/>
      <c r="U82" s="208"/>
      <c r="V82" s="208"/>
      <c r="W82" s="208"/>
      <c r="X82" s="208"/>
      <c r="Y82" s="208"/>
      <c r="Z82" s="208"/>
      <c r="AA82" s="208"/>
      <c r="AB82" s="208"/>
      <c r="AC82" s="208"/>
      <c r="AD82" s="208"/>
      <c r="AE82" s="208"/>
      <c r="AF82" s="208"/>
      <c r="AG82" s="208"/>
      <c r="AH82" s="208"/>
      <c r="AI82" s="208"/>
      <c r="AJ82" s="208"/>
      <c r="AK82" s="208"/>
      <c r="AL82" s="208"/>
      <c r="AM82" s="208"/>
      <c r="AN82" s="208"/>
      <c r="AO82" s="208"/>
      <c r="AP82" s="208"/>
      <c r="AQ82" s="208"/>
      <c r="AR82" s="208"/>
      <c r="AS82" s="208"/>
      <c r="AT82" s="208"/>
      <c r="AU82" s="208"/>
      <c r="AV82" s="208"/>
      <c r="AW82" s="208"/>
      <c r="AX82" s="208"/>
      <c r="AY82" s="208"/>
      <c r="AZ82" s="208"/>
      <c r="BA82" s="208"/>
      <c r="BB82" s="208"/>
      <c r="BC82" s="208"/>
      <c r="BD82" s="208"/>
    </row>
    <row r="83" spans="1:56" ht="25.2" customHeight="1">
      <c r="A83" s="841"/>
      <c r="B83" s="842"/>
      <c r="C83" s="798"/>
      <c r="D83" s="824"/>
      <c r="E83" s="806"/>
      <c r="F83" s="831"/>
      <c r="G83" s="214" t="s">
        <v>620</v>
      </c>
      <c r="H83" s="215" t="s">
        <v>570</v>
      </c>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8"/>
      <c r="AY83" s="208"/>
      <c r="AZ83" s="208"/>
      <c r="BA83" s="208"/>
      <c r="BB83" s="208"/>
      <c r="BC83" s="208"/>
      <c r="BD83" s="208"/>
    </row>
    <row r="84" spans="1:56" ht="25.2" customHeight="1">
      <c r="A84" s="841"/>
      <c r="B84" s="842"/>
      <c r="C84" s="798"/>
      <c r="D84" s="824"/>
      <c r="E84" s="806"/>
      <c r="F84" s="831"/>
      <c r="G84" s="214" t="s">
        <v>589</v>
      </c>
      <c r="H84" s="215" t="s">
        <v>636</v>
      </c>
      <c r="I84" s="208"/>
      <c r="J84" s="208"/>
      <c r="K84" s="208"/>
      <c r="L84" s="208"/>
      <c r="M84" s="208"/>
      <c r="N84" s="208"/>
      <c r="O84" s="208"/>
      <c r="P84" s="208"/>
      <c r="Q84" s="208"/>
      <c r="R84" s="208"/>
      <c r="S84" s="208"/>
      <c r="T84" s="208"/>
      <c r="U84" s="208"/>
      <c r="V84" s="208"/>
      <c r="W84" s="208"/>
      <c r="X84" s="208"/>
      <c r="Y84" s="208"/>
      <c r="Z84" s="208"/>
      <c r="AA84" s="208"/>
      <c r="AB84" s="208"/>
      <c r="AC84" s="208"/>
      <c r="AD84" s="208"/>
      <c r="AE84" s="208"/>
      <c r="AF84" s="208"/>
      <c r="AG84" s="208"/>
      <c r="AH84" s="208"/>
      <c r="AI84" s="208"/>
      <c r="AJ84" s="208"/>
      <c r="AK84" s="208"/>
      <c r="AL84" s="208"/>
      <c r="AM84" s="208"/>
      <c r="AN84" s="208"/>
      <c r="AO84" s="208"/>
      <c r="AP84" s="208"/>
      <c r="AQ84" s="208"/>
      <c r="AR84" s="208"/>
      <c r="AS84" s="208"/>
      <c r="AT84" s="208"/>
      <c r="AU84" s="208"/>
      <c r="AV84" s="208"/>
      <c r="AW84" s="208"/>
      <c r="AX84" s="208"/>
      <c r="AY84" s="208"/>
      <c r="AZ84" s="208"/>
      <c r="BA84" s="208"/>
      <c r="BB84" s="208"/>
      <c r="BC84" s="208"/>
      <c r="BD84" s="208"/>
    </row>
    <row r="85" spans="1:56" ht="27" customHeight="1">
      <c r="A85" s="841"/>
      <c r="B85" s="842"/>
      <c r="C85" s="798"/>
      <c r="D85" s="824"/>
      <c r="E85" s="806"/>
      <c r="F85" s="831"/>
      <c r="G85" s="221" t="s">
        <v>608</v>
      </c>
      <c r="H85" s="215" t="s">
        <v>635</v>
      </c>
      <c r="I85" s="208"/>
      <c r="J85" s="208"/>
      <c r="K85" s="208"/>
      <c r="L85" s="208"/>
      <c r="M85" s="208"/>
      <c r="N85" s="208"/>
      <c r="O85" s="208"/>
      <c r="P85" s="208"/>
      <c r="Q85" s="208"/>
      <c r="R85" s="208"/>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8"/>
      <c r="BC85" s="208"/>
      <c r="BD85" s="208"/>
    </row>
    <row r="86" spans="1:56" ht="18" customHeight="1">
      <c r="A86" s="841"/>
      <c r="B86" s="842"/>
      <c r="C86" s="798"/>
      <c r="D86" s="824"/>
      <c r="E86" s="806"/>
      <c r="F86" s="831"/>
      <c r="G86" s="821" t="s">
        <v>634</v>
      </c>
      <c r="H86" s="748" t="s">
        <v>570</v>
      </c>
      <c r="I86" s="208"/>
      <c r="J86" s="208"/>
      <c r="K86" s="208"/>
      <c r="L86" s="208"/>
      <c r="M86" s="208"/>
      <c r="N86" s="208"/>
      <c r="O86" s="208"/>
      <c r="P86" s="208"/>
      <c r="Q86" s="208"/>
      <c r="R86" s="208"/>
      <c r="S86" s="208"/>
      <c r="T86" s="208"/>
      <c r="U86" s="208"/>
      <c r="V86" s="208"/>
      <c r="W86" s="208"/>
      <c r="X86" s="208"/>
      <c r="Y86" s="208"/>
      <c r="Z86" s="208"/>
      <c r="AA86" s="208"/>
      <c r="AB86" s="208"/>
      <c r="AC86" s="208"/>
      <c r="AD86" s="208"/>
      <c r="AE86" s="208"/>
      <c r="AF86" s="208"/>
      <c r="AG86" s="208"/>
      <c r="AH86" s="208"/>
      <c r="AI86" s="208"/>
      <c r="AJ86" s="208"/>
      <c r="AK86" s="208"/>
      <c r="AL86" s="208"/>
      <c r="AM86" s="208"/>
      <c r="AN86" s="208"/>
      <c r="AO86" s="208"/>
      <c r="AP86" s="208"/>
      <c r="AQ86" s="208"/>
      <c r="AR86" s="208"/>
      <c r="AS86" s="208"/>
      <c r="AT86" s="208"/>
      <c r="AU86" s="208"/>
      <c r="AV86" s="208"/>
      <c r="AW86" s="208"/>
      <c r="AX86" s="208"/>
      <c r="AY86" s="208"/>
      <c r="AZ86" s="208"/>
      <c r="BA86" s="208"/>
      <c r="BB86" s="208"/>
      <c r="BC86" s="208"/>
      <c r="BD86" s="208"/>
    </row>
    <row r="87" spans="1:56" ht="18" customHeight="1">
      <c r="A87" s="841"/>
      <c r="B87" s="842"/>
      <c r="C87" s="798"/>
      <c r="D87" s="824"/>
      <c r="E87" s="806"/>
      <c r="F87" s="831"/>
      <c r="G87" s="822"/>
      <c r="H87" s="749"/>
      <c r="I87" s="208"/>
      <c r="J87" s="208"/>
      <c r="K87" s="208"/>
      <c r="L87" s="208"/>
      <c r="M87" s="208"/>
      <c r="N87" s="208"/>
      <c r="O87" s="208"/>
      <c r="P87" s="208"/>
      <c r="Q87" s="208"/>
      <c r="R87" s="208"/>
      <c r="S87" s="208"/>
      <c r="T87" s="208"/>
      <c r="U87" s="208"/>
      <c r="V87" s="208"/>
      <c r="W87" s="208"/>
      <c r="X87" s="208"/>
      <c r="Y87" s="208"/>
      <c r="Z87" s="208"/>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8"/>
      <c r="AW87" s="208"/>
      <c r="AX87" s="208"/>
      <c r="AY87" s="208"/>
      <c r="AZ87" s="208"/>
      <c r="BA87" s="208"/>
      <c r="BB87" s="208"/>
      <c r="BC87" s="208"/>
      <c r="BD87" s="208"/>
    </row>
    <row r="88" spans="1:56" ht="27" customHeight="1">
      <c r="A88" s="841"/>
      <c r="B88" s="842"/>
      <c r="C88" s="798"/>
      <c r="D88" s="824"/>
      <c r="E88" s="806"/>
      <c r="F88" s="831"/>
      <c r="G88" s="247" t="s">
        <v>633</v>
      </c>
      <c r="H88" s="218" t="s">
        <v>632</v>
      </c>
      <c r="I88" s="208"/>
      <c r="J88" s="208"/>
      <c r="K88" s="208"/>
      <c r="L88" s="208"/>
      <c r="M88" s="208"/>
      <c r="N88" s="208"/>
      <c r="O88" s="208"/>
      <c r="P88" s="208"/>
      <c r="Q88" s="208"/>
      <c r="R88" s="208"/>
      <c r="S88" s="208"/>
      <c r="T88" s="208"/>
      <c r="U88" s="208"/>
      <c r="V88" s="208"/>
      <c r="W88" s="208"/>
      <c r="X88" s="208"/>
      <c r="Y88" s="208"/>
      <c r="Z88" s="208"/>
      <c r="AA88" s="208"/>
      <c r="AB88" s="208"/>
      <c r="AC88" s="208"/>
      <c r="AD88" s="208"/>
      <c r="AE88" s="208"/>
      <c r="AF88" s="208"/>
      <c r="AG88" s="208"/>
      <c r="AH88" s="208"/>
      <c r="AI88" s="208"/>
      <c r="AJ88" s="208"/>
      <c r="AK88" s="208"/>
      <c r="AL88" s="208"/>
      <c r="AM88" s="208"/>
      <c r="AN88" s="208"/>
      <c r="AO88" s="208"/>
      <c r="AP88" s="208"/>
      <c r="AQ88" s="208"/>
      <c r="AR88" s="208"/>
      <c r="AS88" s="208"/>
      <c r="AT88" s="208"/>
      <c r="AU88" s="208"/>
      <c r="AV88" s="208"/>
      <c r="AW88" s="208"/>
      <c r="AX88" s="208"/>
      <c r="AY88" s="208"/>
      <c r="AZ88" s="208"/>
      <c r="BA88" s="208"/>
      <c r="BB88" s="208"/>
      <c r="BC88" s="208"/>
      <c r="BD88" s="208"/>
    </row>
    <row r="89" spans="1:56" ht="30.6" customHeight="1">
      <c r="A89" s="841"/>
      <c r="B89" s="842"/>
      <c r="C89" s="798"/>
      <c r="D89" s="824"/>
      <c r="E89" s="806"/>
      <c r="F89" s="831"/>
      <c r="G89" s="742" t="s">
        <v>566</v>
      </c>
      <c r="H89" s="744" t="s">
        <v>631</v>
      </c>
      <c r="I89" s="208"/>
      <c r="J89" s="208"/>
      <c r="K89" s="208"/>
      <c r="L89" s="208"/>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208"/>
      <c r="AX89" s="208"/>
      <c r="AY89" s="208"/>
      <c r="AZ89" s="208"/>
      <c r="BA89" s="208"/>
      <c r="BB89" s="208"/>
      <c r="BC89" s="208"/>
      <c r="BD89" s="208"/>
    </row>
    <row r="90" spans="1:56" ht="30.6" customHeight="1">
      <c r="A90" s="841"/>
      <c r="B90" s="843"/>
      <c r="C90" s="799"/>
      <c r="D90" s="825"/>
      <c r="E90" s="806"/>
      <c r="F90" s="832"/>
      <c r="G90" s="743" t="s">
        <v>566</v>
      </c>
      <c r="H90" s="745" t="s">
        <v>630</v>
      </c>
      <c r="I90" s="208"/>
      <c r="J90" s="208"/>
      <c r="K90" s="208"/>
      <c r="L90" s="208"/>
      <c r="M90" s="208"/>
      <c r="N90" s="208"/>
      <c r="O90" s="208"/>
      <c r="P90" s="208"/>
      <c r="Q90" s="208"/>
      <c r="R90" s="208"/>
      <c r="S90" s="208"/>
      <c r="T90" s="208"/>
      <c r="U90" s="208"/>
      <c r="V90" s="208"/>
      <c r="W90" s="208"/>
      <c r="X90" s="208"/>
      <c r="Y90" s="208"/>
      <c r="Z90" s="208"/>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8"/>
      <c r="AW90" s="208"/>
      <c r="AX90" s="208"/>
      <c r="AY90" s="208"/>
      <c r="AZ90" s="208"/>
      <c r="BA90" s="208"/>
      <c r="BB90" s="208"/>
      <c r="BC90" s="208"/>
      <c r="BD90" s="208"/>
    </row>
    <row r="91" spans="1:56" ht="25.2" customHeight="1">
      <c r="A91" s="841"/>
      <c r="B91" s="805" t="s">
        <v>735</v>
      </c>
      <c r="C91" s="811"/>
      <c r="D91" s="823" t="s">
        <v>594</v>
      </c>
      <c r="E91" s="806" t="s">
        <v>594</v>
      </c>
      <c r="F91" s="830"/>
      <c r="G91" s="236" t="s">
        <v>629</v>
      </c>
      <c r="H91" s="229" t="s">
        <v>628</v>
      </c>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8"/>
      <c r="AY91" s="208"/>
      <c r="AZ91" s="208"/>
      <c r="BA91" s="208"/>
      <c r="BB91" s="208"/>
      <c r="BC91" s="208"/>
      <c r="BD91" s="208"/>
    </row>
    <row r="92" spans="1:56" ht="16.8" customHeight="1">
      <c r="A92" s="841"/>
      <c r="B92" s="794"/>
      <c r="C92" s="798"/>
      <c r="D92" s="824"/>
      <c r="E92" s="806"/>
      <c r="F92" s="833"/>
      <c r="G92" s="746" t="s">
        <v>627</v>
      </c>
      <c r="H92" s="748" t="s">
        <v>570</v>
      </c>
      <c r="I92" s="208"/>
      <c r="J92" s="208"/>
      <c r="K92" s="208"/>
      <c r="L92" s="208"/>
      <c r="M92" s="208"/>
      <c r="N92" s="208"/>
      <c r="O92" s="208"/>
      <c r="P92" s="208"/>
      <c r="Q92" s="208"/>
      <c r="R92" s="208"/>
      <c r="S92" s="208"/>
      <c r="T92" s="208"/>
      <c r="U92" s="208"/>
      <c r="V92" s="208"/>
      <c r="W92" s="208"/>
      <c r="X92" s="208"/>
      <c r="Y92" s="208"/>
      <c r="Z92" s="208"/>
      <c r="AA92" s="208"/>
      <c r="AB92" s="208"/>
      <c r="AC92" s="208"/>
      <c r="AD92" s="208"/>
      <c r="AE92" s="208"/>
      <c r="AF92" s="208"/>
      <c r="AG92" s="208"/>
      <c r="AH92" s="208"/>
      <c r="AI92" s="208"/>
      <c r="AJ92" s="208"/>
      <c r="AK92" s="208"/>
      <c r="AL92" s="208"/>
      <c r="AM92" s="208"/>
      <c r="AN92" s="208"/>
      <c r="AO92" s="208"/>
      <c r="AP92" s="208"/>
      <c r="AQ92" s="208"/>
      <c r="AR92" s="208"/>
      <c r="AS92" s="208"/>
      <c r="AT92" s="208"/>
      <c r="AU92" s="208"/>
      <c r="AV92" s="208"/>
      <c r="AW92" s="208"/>
      <c r="AX92" s="208"/>
      <c r="AY92" s="208"/>
      <c r="AZ92" s="208"/>
      <c r="BA92" s="208"/>
      <c r="BB92" s="208"/>
      <c r="BC92" s="208"/>
      <c r="BD92" s="208"/>
    </row>
    <row r="93" spans="1:56" ht="16.8" customHeight="1">
      <c r="A93" s="841"/>
      <c r="B93" s="794"/>
      <c r="C93" s="798"/>
      <c r="D93" s="824"/>
      <c r="E93" s="806"/>
      <c r="F93" s="833"/>
      <c r="G93" s="747"/>
      <c r="H93" s="749"/>
      <c r="I93" s="208"/>
      <c r="J93" s="208"/>
      <c r="K93" s="208"/>
      <c r="L93" s="208"/>
      <c r="M93" s="208"/>
      <c r="N93" s="208"/>
      <c r="O93" s="208"/>
      <c r="P93" s="208"/>
      <c r="Q93" s="208"/>
      <c r="R93" s="208"/>
      <c r="S93" s="208"/>
      <c r="T93" s="208"/>
      <c r="U93" s="208"/>
      <c r="V93" s="208"/>
      <c r="W93" s="208"/>
      <c r="X93" s="208"/>
      <c r="Y93" s="208"/>
      <c r="Z93" s="208"/>
      <c r="AA93" s="208"/>
      <c r="AB93" s="208"/>
      <c r="AC93" s="208"/>
      <c r="AD93" s="208"/>
      <c r="AE93" s="208"/>
      <c r="AF93" s="208"/>
      <c r="AG93" s="208"/>
      <c r="AH93" s="208"/>
      <c r="AI93" s="208"/>
      <c r="AJ93" s="208"/>
      <c r="AK93" s="208"/>
      <c r="AL93" s="208"/>
      <c r="AM93" s="208"/>
      <c r="AN93" s="208"/>
      <c r="AO93" s="208"/>
      <c r="AP93" s="208"/>
      <c r="AQ93" s="208"/>
      <c r="AR93" s="208"/>
      <c r="AS93" s="208"/>
      <c r="AT93" s="208"/>
      <c r="AU93" s="208"/>
      <c r="AV93" s="208"/>
      <c r="AW93" s="208"/>
      <c r="AX93" s="208"/>
      <c r="AY93" s="208"/>
      <c r="AZ93" s="208"/>
      <c r="BA93" s="208"/>
      <c r="BB93" s="208"/>
      <c r="BC93" s="208"/>
      <c r="BD93" s="208"/>
    </row>
    <row r="94" spans="1:56" ht="25.2" customHeight="1">
      <c r="A94" s="841"/>
      <c r="B94" s="794"/>
      <c r="C94" s="798"/>
      <c r="D94" s="824"/>
      <c r="E94" s="806"/>
      <c r="F94" s="833"/>
      <c r="G94" s="214" t="s">
        <v>626</v>
      </c>
      <c r="H94" s="215" t="s">
        <v>570</v>
      </c>
      <c r="I94" s="208"/>
      <c r="J94" s="208"/>
      <c r="K94" s="208"/>
      <c r="L94" s="208"/>
      <c r="M94" s="208"/>
      <c r="N94" s="208"/>
      <c r="O94" s="208"/>
      <c r="P94" s="208"/>
      <c r="Q94" s="208"/>
      <c r="R94" s="208"/>
      <c r="S94" s="208"/>
      <c r="T94" s="208"/>
      <c r="U94" s="208"/>
      <c r="V94" s="208"/>
      <c r="W94" s="208"/>
      <c r="X94" s="208"/>
      <c r="Y94" s="208"/>
      <c r="Z94" s="208"/>
      <c r="AA94" s="208"/>
      <c r="AB94" s="208"/>
      <c r="AC94" s="208"/>
      <c r="AD94" s="208"/>
      <c r="AE94" s="208"/>
      <c r="AF94" s="208"/>
      <c r="AG94" s="208"/>
      <c r="AH94" s="208"/>
      <c r="AI94" s="208"/>
      <c r="AJ94" s="208"/>
      <c r="AK94" s="208"/>
      <c r="AL94" s="208"/>
      <c r="AM94" s="208"/>
      <c r="AN94" s="208"/>
      <c r="AO94" s="208"/>
      <c r="AP94" s="208"/>
      <c r="AQ94" s="208"/>
      <c r="AR94" s="208"/>
      <c r="AS94" s="208"/>
      <c r="AT94" s="208"/>
      <c r="AU94" s="208"/>
      <c r="AV94" s="208"/>
      <c r="AW94" s="208"/>
      <c r="AX94" s="208"/>
      <c r="AY94" s="208"/>
      <c r="AZ94" s="208"/>
      <c r="BA94" s="208"/>
      <c r="BB94" s="208"/>
      <c r="BC94" s="208"/>
      <c r="BD94" s="208"/>
    </row>
    <row r="95" spans="1:56" ht="25.2" customHeight="1">
      <c r="A95" s="841"/>
      <c r="B95" s="794"/>
      <c r="C95" s="798"/>
      <c r="D95" s="824"/>
      <c r="E95" s="806"/>
      <c r="F95" s="833"/>
      <c r="G95" s="248" t="s">
        <v>625</v>
      </c>
      <c r="H95" s="215" t="s">
        <v>570</v>
      </c>
      <c r="I95" s="208"/>
      <c r="J95" s="208"/>
      <c r="K95" s="208"/>
      <c r="L95" s="208"/>
      <c r="M95" s="208"/>
      <c r="N95" s="208"/>
      <c r="O95" s="208"/>
      <c r="P95" s="208"/>
      <c r="Q95" s="208"/>
      <c r="R95" s="208"/>
      <c r="S95" s="208"/>
      <c r="T95" s="208"/>
      <c r="U95" s="208"/>
      <c r="V95" s="208"/>
      <c r="W95" s="208"/>
      <c r="X95" s="208"/>
      <c r="Y95" s="208"/>
      <c r="Z95" s="208"/>
      <c r="AA95" s="208"/>
      <c r="AB95" s="208"/>
      <c r="AC95" s="208"/>
      <c r="AD95" s="208"/>
      <c r="AE95" s="208"/>
      <c r="AF95" s="208"/>
      <c r="AG95" s="208"/>
      <c r="AH95" s="208"/>
      <c r="AI95" s="208"/>
      <c r="AJ95" s="208"/>
      <c r="AK95" s="208"/>
      <c r="AL95" s="208"/>
      <c r="AM95" s="208"/>
      <c r="AN95" s="208"/>
      <c r="AO95" s="208"/>
      <c r="AP95" s="208"/>
      <c r="AQ95" s="208"/>
      <c r="AR95" s="208"/>
      <c r="AS95" s="208"/>
      <c r="AT95" s="208"/>
      <c r="AU95" s="208"/>
      <c r="AV95" s="208"/>
      <c r="AW95" s="208"/>
      <c r="AX95" s="208"/>
      <c r="AY95" s="208"/>
      <c r="AZ95" s="208"/>
      <c r="BA95" s="208"/>
      <c r="BB95" s="208"/>
      <c r="BC95" s="208"/>
      <c r="BD95" s="208"/>
    </row>
    <row r="96" spans="1:56" ht="18.600000000000001" customHeight="1">
      <c r="A96" s="841"/>
      <c r="B96" s="794"/>
      <c r="C96" s="798"/>
      <c r="D96" s="824"/>
      <c r="E96" s="806"/>
      <c r="F96" s="833"/>
      <c r="G96" s="746" t="s">
        <v>624</v>
      </c>
      <c r="H96" s="750" t="s">
        <v>623</v>
      </c>
      <c r="I96" s="208"/>
      <c r="J96" s="208"/>
      <c r="K96" s="208"/>
      <c r="L96" s="208"/>
      <c r="M96" s="208"/>
      <c r="N96" s="208"/>
      <c r="O96" s="208"/>
      <c r="P96" s="208"/>
      <c r="Q96" s="208"/>
      <c r="R96" s="208"/>
      <c r="S96" s="208"/>
      <c r="T96" s="208"/>
      <c r="U96" s="208"/>
      <c r="V96" s="208"/>
      <c r="W96" s="208"/>
      <c r="X96" s="208"/>
      <c r="Y96" s="208"/>
      <c r="Z96" s="208"/>
      <c r="AA96" s="208"/>
      <c r="AB96" s="208"/>
      <c r="AC96" s="208"/>
      <c r="AD96" s="208"/>
      <c r="AE96" s="208"/>
      <c r="AF96" s="208"/>
      <c r="AG96" s="208"/>
      <c r="AH96" s="208"/>
      <c r="AI96" s="208"/>
      <c r="AJ96" s="208"/>
      <c r="AK96" s="208"/>
      <c r="AL96" s="208"/>
      <c r="AM96" s="208"/>
      <c r="AN96" s="208"/>
      <c r="AO96" s="208"/>
      <c r="AP96" s="208"/>
      <c r="AQ96" s="208"/>
      <c r="AR96" s="208"/>
      <c r="AS96" s="208"/>
      <c r="AT96" s="208"/>
      <c r="AU96" s="208"/>
      <c r="AV96" s="208"/>
      <c r="AW96" s="208"/>
      <c r="AX96" s="208"/>
      <c r="AY96" s="208"/>
      <c r="AZ96" s="208"/>
      <c r="BA96" s="208"/>
      <c r="BB96" s="208"/>
      <c r="BC96" s="208"/>
      <c r="BD96" s="208"/>
    </row>
    <row r="97" spans="1:56" ht="18.600000000000001" customHeight="1">
      <c r="A97" s="841"/>
      <c r="B97" s="794"/>
      <c r="C97" s="798"/>
      <c r="D97" s="824"/>
      <c r="E97" s="806"/>
      <c r="F97" s="833"/>
      <c r="G97" s="747"/>
      <c r="H97" s="741"/>
      <c r="I97" s="208"/>
      <c r="J97" s="208"/>
      <c r="K97" s="208"/>
      <c r="L97" s="208"/>
      <c r="M97" s="208"/>
      <c r="N97" s="208"/>
      <c r="O97" s="208"/>
      <c r="P97" s="208"/>
      <c r="Q97" s="208"/>
      <c r="R97" s="208"/>
      <c r="S97" s="208"/>
      <c r="T97" s="208"/>
      <c r="U97" s="208"/>
      <c r="V97" s="208"/>
      <c r="W97" s="208"/>
      <c r="X97" s="208"/>
      <c r="Y97" s="208"/>
      <c r="Z97" s="208"/>
      <c r="AA97" s="208"/>
      <c r="AB97" s="208"/>
      <c r="AC97" s="208"/>
      <c r="AD97" s="208"/>
      <c r="AE97" s="208"/>
      <c r="AF97" s="208"/>
      <c r="AG97" s="208"/>
      <c r="AH97" s="208"/>
      <c r="AI97" s="208"/>
      <c r="AJ97" s="208"/>
      <c r="AK97" s="208"/>
      <c r="AL97" s="208"/>
      <c r="AM97" s="208"/>
      <c r="AN97" s="208"/>
      <c r="AO97" s="208"/>
      <c r="AP97" s="208"/>
      <c r="AQ97" s="208"/>
      <c r="AR97" s="208"/>
      <c r="AS97" s="208"/>
      <c r="AT97" s="208"/>
      <c r="AU97" s="208"/>
      <c r="AV97" s="208"/>
      <c r="AW97" s="208"/>
      <c r="AX97" s="208"/>
      <c r="AY97" s="208"/>
      <c r="AZ97" s="208"/>
      <c r="BA97" s="208"/>
      <c r="BB97" s="208"/>
      <c r="BC97" s="208"/>
      <c r="BD97" s="208"/>
    </row>
    <row r="98" spans="1:56" ht="28.2" customHeight="1">
      <c r="A98" s="841"/>
      <c r="B98" s="794"/>
      <c r="C98" s="798"/>
      <c r="D98" s="824"/>
      <c r="E98" s="806"/>
      <c r="F98" s="833"/>
      <c r="G98" s="238" t="s">
        <v>622</v>
      </c>
      <c r="H98" s="240" t="s">
        <v>570</v>
      </c>
      <c r="I98" s="208"/>
      <c r="J98" s="208"/>
      <c r="K98" s="208"/>
      <c r="L98" s="208"/>
      <c r="M98" s="208"/>
      <c r="N98" s="208"/>
      <c r="O98" s="208"/>
      <c r="P98" s="208"/>
      <c r="Q98" s="208"/>
      <c r="R98" s="208"/>
      <c r="S98" s="208"/>
      <c r="T98" s="208"/>
      <c r="U98" s="208"/>
      <c r="V98" s="208"/>
      <c r="W98" s="208"/>
      <c r="X98" s="208"/>
      <c r="Y98" s="208"/>
      <c r="Z98" s="208"/>
      <c r="AA98" s="208"/>
      <c r="AB98" s="208"/>
      <c r="AC98" s="208"/>
      <c r="AD98" s="208"/>
      <c r="AE98" s="208"/>
      <c r="AF98" s="208"/>
      <c r="AG98" s="208"/>
      <c r="AH98" s="208"/>
      <c r="AI98" s="208"/>
      <c r="AJ98" s="208"/>
      <c r="AK98" s="208"/>
      <c r="AL98" s="208"/>
      <c r="AM98" s="208"/>
      <c r="AN98" s="208"/>
      <c r="AO98" s="208"/>
      <c r="AP98" s="208"/>
      <c r="AQ98" s="208"/>
      <c r="AR98" s="208"/>
      <c r="AS98" s="208"/>
      <c r="AT98" s="208"/>
      <c r="AU98" s="208"/>
      <c r="AV98" s="208"/>
      <c r="AW98" s="208"/>
      <c r="AX98" s="208"/>
      <c r="AY98" s="208"/>
      <c r="AZ98" s="208"/>
      <c r="BA98" s="208"/>
      <c r="BB98" s="208"/>
      <c r="BC98" s="208"/>
      <c r="BD98" s="208"/>
    </row>
    <row r="99" spans="1:56" ht="28.2" customHeight="1">
      <c r="A99" s="841"/>
      <c r="B99" s="794"/>
      <c r="C99" s="798"/>
      <c r="D99" s="824"/>
      <c r="E99" s="806"/>
      <c r="F99" s="833"/>
      <c r="G99" s="249" t="s">
        <v>621</v>
      </c>
      <c r="H99" s="250" t="s">
        <v>570</v>
      </c>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8"/>
      <c r="AY99" s="208"/>
      <c r="AZ99" s="208"/>
      <c r="BA99" s="208"/>
      <c r="BB99" s="208"/>
      <c r="BC99" s="208"/>
      <c r="BD99" s="208"/>
    </row>
    <row r="100" spans="1:56" ht="28.2" customHeight="1">
      <c r="A100" s="841"/>
      <c r="B100" s="794"/>
      <c r="C100" s="798"/>
      <c r="D100" s="824"/>
      <c r="E100" s="806"/>
      <c r="F100" s="833"/>
      <c r="G100" s="249" t="s">
        <v>620</v>
      </c>
      <c r="H100" s="250" t="s">
        <v>570</v>
      </c>
      <c r="I100" s="208"/>
      <c r="J100" s="208"/>
      <c r="K100" s="208"/>
      <c r="L100" s="208"/>
      <c r="M100" s="208"/>
      <c r="N100" s="208"/>
      <c r="O100" s="208"/>
      <c r="P100" s="208"/>
      <c r="Q100" s="208"/>
      <c r="R100" s="208"/>
      <c r="S100" s="208"/>
      <c r="T100" s="208"/>
      <c r="U100" s="208"/>
      <c r="V100" s="208"/>
      <c r="W100" s="208"/>
      <c r="X100" s="208"/>
      <c r="Y100" s="208"/>
      <c r="Z100" s="208"/>
      <c r="AA100" s="208"/>
      <c r="AB100" s="208"/>
      <c r="AC100" s="208"/>
      <c r="AD100" s="208"/>
      <c r="AE100" s="208"/>
      <c r="AF100" s="208"/>
      <c r="AG100" s="208"/>
      <c r="AH100" s="208"/>
      <c r="AI100" s="208"/>
      <c r="AJ100" s="208"/>
      <c r="AK100" s="208"/>
      <c r="AL100" s="208"/>
      <c r="AM100" s="208"/>
      <c r="AN100" s="208"/>
      <c r="AO100" s="208"/>
      <c r="AP100" s="208"/>
      <c r="AQ100" s="208"/>
      <c r="AR100" s="208"/>
      <c r="AS100" s="208"/>
      <c r="AT100" s="208"/>
      <c r="AU100" s="208"/>
      <c r="AV100" s="208"/>
      <c r="AW100" s="208"/>
      <c r="AX100" s="208"/>
      <c r="AY100" s="208"/>
      <c r="AZ100" s="208"/>
      <c r="BA100" s="208"/>
      <c r="BB100" s="208"/>
      <c r="BC100" s="208"/>
      <c r="BD100" s="208"/>
    </row>
    <row r="101" spans="1:56" ht="28.2" customHeight="1">
      <c r="A101" s="841"/>
      <c r="B101" s="794"/>
      <c r="C101" s="798"/>
      <c r="D101" s="824"/>
      <c r="E101" s="806"/>
      <c r="F101" s="833"/>
      <c r="G101" s="249" t="s">
        <v>619</v>
      </c>
      <c r="H101" s="250" t="s">
        <v>618</v>
      </c>
      <c r="I101" s="208"/>
      <c r="J101" s="208"/>
      <c r="K101" s="208"/>
      <c r="L101" s="208"/>
      <c r="M101" s="208"/>
      <c r="N101" s="208"/>
      <c r="O101" s="208"/>
      <c r="P101" s="208"/>
      <c r="Q101" s="208"/>
      <c r="R101" s="208"/>
      <c r="S101" s="208"/>
      <c r="T101" s="208"/>
      <c r="U101" s="208"/>
      <c r="V101" s="208"/>
      <c r="W101" s="208"/>
      <c r="X101" s="208"/>
      <c r="Y101" s="208"/>
      <c r="Z101" s="208"/>
      <c r="AA101" s="208"/>
      <c r="AB101" s="208"/>
      <c r="AC101" s="208"/>
      <c r="AD101" s="208"/>
      <c r="AE101" s="208"/>
      <c r="AF101" s="208"/>
      <c r="AG101" s="208"/>
      <c r="AH101" s="208"/>
      <c r="AI101" s="208"/>
      <c r="AJ101" s="208"/>
      <c r="AK101" s="208"/>
      <c r="AL101" s="208"/>
      <c r="AM101" s="208"/>
      <c r="AN101" s="208"/>
      <c r="AO101" s="208"/>
      <c r="AP101" s="208"/>
      <c r="AQ101" s="208"/>
      <c r="AR101" s="208"/>
      <c r="AS101" s="208"/>
      <c r="AT101" s="208"/>
      <c r="AU101" s="208"/>
      <c r="AV101" s="208"/>
      <c r="AW101" s="208"/>
      <c r="AX101" s="208"/>
      <c r="AY101" s="208"/>
      <c r="AZ101" s="208"/>
      <c r="BA101" s="208"/>
      <c r="BB101" s="208"/>
      <c r="BC101" s="208"/>
      <c r="BD101" s="208"/>
    </row>
    <row r="102" spans="1:56" ht="27" customHeight="1">
      <c r="A102" s="841"/>
      <c r="B102" s="794"/>
      <c r="C102" s="798"/>
      <c r="D102" s="824"/>
      <c r="E102" s="806"/>
      <c r="F102" s="833"/>
      <c r="G102" s="247" t="s">
        <v>617</v>
      </c>
      <c r="H102" s="218" t="s">
        <v>228</v>
      </c>
      <c r="I102" s="208"/>
      <c r="J102" s="208"/>
      <c r="K102" s="208"/>
      <c r="L102" s="208"/>
      <c r="M102" s="208"/>
      <c r="N102" s="208"/>
      <c r="O102" s="208"/>
      <c r="P102" s="208"/>
      <c r="Q102" s="208"/>
      <c r="R102" s="208"/>
      <c r="S102" s="208"/>
      <c r="T102" s="208"/>
      <c r="U102" s="208"/>
      <c r="V102" s="208"/>
      <c r="W102" s="208"/>
      <c r="X102" s="208"/>
      <c r="Y102" s="208"/>
      <c r="Z102" s="208"/>
      <c r="AA102" s="208"/>
      <c r="AB102" s="208"/>
      <c r="AC102" s="208"/>
      <c r="AD102" s="208"/>
      <c r="AE102" s="208"/>
      <c r="AF102" s="208"/>
      <c r="AG102" s="208"/>
      <c r="AH102" s="208"/>
      <c r="AI102" s="208"/>
      <c r="AJ102" s="208"/>
      <c r="AK102" s="208"/>
      <c r="AL102" s="208"/>
      <c r="AM102" s="208"/>
      <c r="AN102" s="208"/>
      <c r="AO102" s="208"/>
      <c r="AP102" s="208"/>
      <c r="AQ102" s="208"/>
      <c r="AR102" s="208"/>
      <c r="AS102" s="208"/>
      <c r="AT102" s="208"/>
      <c r="AU102" s="208"/>
      <c r="AV102" s="208"/>
      <c r="AW102" s="208"/>
      <c r="AX102" s="208"/>
      <c r="AY102" s="208"/>
      <c r="AZ102" s="208"/>
      <c r="BA102" s="208"/>
      <c r="BB102" s="208"/>
      <c r="BC102" s="208"/>
      <c r="BD102" s="208"/>
    </row>
    <row r="103" spans="1:56" ht="25.8" customHeight="1">
      <c r="A103" s="841"/>
      <c r="B103" s="794"/>
      <c r="C103" s="798"/>
      <c r="D103" s="824"/>
      <c r="E103" s="806"/>
      <c r="F103" s="833"/>
      <c r="G103" s="742" t="s">
        <v>566</v>
      </c>
      <c r="H103" s="744" t="s">
        <v>616</v>
      </c>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c r="AZ103" s="208"/>
      <c r="BA103" s="208"/>
      <c r="BB103" s="208"/>
      <c r="BC103" s="208"/>
      <c r="BD103" s="208"/>
    </row>
    <row r="104" spans="1:56" ht="25.8" customHeight="1">
      <c r="A104" s="841"/>
      <c r="B104" s="795"/>
      <c r="C104" s="799"/>
      <c r="D104" s="825"/>
      <c r="E104" s="806"/>
      <c r="F104" s="834"/>
      <c r="G104" s="743" t="s">
        <v>566</v>
      </c>
      <c r="H104" s="745" t="s">
        <v>615</v>
      </c>
      <c r="I104" s="208"/>
      <c r="J104" s="208"/>
      <c r="K104" s="208"/>
      <c r="L104" s="208"/>
      <c r="M104" s="208"/>
      <c r="N104" s="208"/>
      <c r="O104" s="208"/>
      <c r="P104" s="208"/>
      <c r="Q104" s="208"/>
      <c r="R104" s="208"/>
      <c r="S104" s="208"/>
      <c r="T104" s="208"/>
      <c r="U104" s="208"/>
      <c r="V104" s="208"/>
      <c r="W104" s="208"/>
      <c r="X104" s="208"/>
      <c r="Y104" s="208"/>
      <c r="Z104" s="208"/>
      <c r="AA104" s="208"/>
      <c r="AB104" s="208"/>
      <c r="AC104" s="208"/>
      <c r="AD104" s="208"/>
      <c r="AE104" s="208"/>
      <c r="AF104" s="208"/>
      <c r="AG104" s="208"/>
      <c r="AH104" s="208"/>
      <c r="AI104" s="208"/>
      <c r="AJ104" s="208"/>
      <c r="AK104" s="208"/>
      <c r="AL104" s="208"/>
      <c r="AM104" s="208"/>
      <c r="AN104" s="208"/>
      <c r="AO104" s="208"/>
      <c r="AP104" s="208"/>
      <c r="AQ104" s="208"/>
      <c r="AR104" s="208"/>
      <c r="AS104" s="208"/>
      <c r="AT104" s="208"/>
      <c r="AU104" s="208"/>
      <c r="AV104" s="208"/>
      <c r="AW104" s="208"/>
      <c r="AX104" s="208"/>
      <c r="AY104" s="208"/>
      <c r="AZ104" s="208"/>
      <c r="BA104" s="208"/>
      <c r="BB104" s="208"/>
      <c r="BC104" s="208"/>
      <c r="BD104" s="208"/>
    </row>
    <row r="105" spans="1:56" ht="49.8" customHeight="1">
      <c r="A105" s="841"/>
      <c r="B105" s="805" t="s">
        <v>736</v>
      </c>
      <c r="C105" s="811"/>
      <c r="D105" s="846" t="s">
        <v>594</v>
      </c>
      <c r="E105" s="847"/>
      <c r="F105" s="829" t="s">
        <v>614</v>
      </c>
      <c r="G105" s="784" t="s">
        <v>613</v>
      </c>
      <c r="H105" s="740" t="s">
        <v>612</v>
      </c>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row>
    <row r="106" spans="1:56" ht="49.8" customHeight="1">
      <c r="A106" s="841"/>
      <c r="B106" s="794"/>
      <c r="C106" s="798"/>
      <c r="D106" s="800"/>
      <c r="E106" s="848"/>
      <c r="F106" s="815"/>
      <c r="G106" s="747"/>
      <c r="H106" s="741"/>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row>
    <row r="107" spans="1:56" ht="24.6" customHeight="1">
      <c r="A107" s="841"/>
      <c r="B107" s="794"/>
      <c r="C107" s="798"/>
      <c r="D107" s="801"/>
      <c r="E107" s="848"/>
      <c r="F107" s="815"/>
      <c r="G107" s="221" t="s">
        <v>611</v>
      </c>
      <c r="H107" s="250" t="s">
        <v>570</v>
      </c>
      <c r="I107" s="208"/>
      <c r="J107" s="208"/>
      <c r="K107" s="208"/>
      <c r="L107" s="208"/>
      <c r="M107" s="208"/>
      <c r="N107" s="208"/>
      <c r="O107" s="208"/>
      <c r="P107" s="208"/>
      <c r="Q107" s="208"/>
      <c r="R107" s="208"/>
      <c r="S107" s="208"/>
      <c r="T107" s="208"/>
      <c r="U107" s="208"/>
      <c r="V107" s="208"/>
      <c r="W107" s="208"/>
      <c r="X107" s="208"/>
      <c r="Y107" s="208"/>
      <c r="Z107" s="208"/>
      <c r="AA107" s="208"/>
      <c r="AB107" s="208"/>
      <c r="AC107" s="208"/>
      <c r="AD107" s="208"/>
      <c r="AE107" s="208"/>
      <c r="AF107" s="208"/>
      <c r="AG107" s="208"/>
      <c r="AH107" s="208"/>
      <c r="AI107" s="208"/>
      <c r="AJ107" s="208"/>
      <c r="AK107" s="208"/>
      <c r="AL107" s="208"/>
      <c r="AM107" s="208"/>
      <c r="AN107" s="208"/>
      <c r="AO107" s="208"/>
      <c r="AP107" s="208"/>
      <c r="AQ107" s="208"/>
      <c r="AR107" s="208"/>
      <c r="AS107" s="208"/>
      <c r="AT107" s="208"/>
      <c r="AU107" s="208"/>
      <c r="AV107" s="208"/>
      <c r="AW107" s="208"/>
      <c r="AX107" s="208"/>
      <c r="AY107" s="208"/>
      <c r="AZ107" s="208"/>
      <c r="BA107" s="208"/>
      <c r="BB107" s="208"/>
      <c r="BC107" s="208"/>
      <c r="BD107" s="208"/>
    </row>
    <row r="108" spans="1:56" ht="25.95" customHeight="1">
      <c r="A108" s="841"/>
      <c r="B108" s="794"/>
      <c r="C108" s="798"/>
      <c r="D108" s="801"/>
      <c r="E108" s="848"/>
      <c r="F108" s="815"/>
      <c r="G108" s="214" t="s">
        <v>610</v>
      </c>
      <c r="H108" s="217" t="s">
        <v>570</v>
      </c>
      <c r="I108" s="208"/>
      <c r="J108" s="208"/>
      <c r="K108" s="208"/>
      <c r="L108" s="208"/>
      <c r="M108" s="208"/>
      <c r="N108" s="208"/>
      <c r="O108" s="208"/>
      <c r="P108" s="208"/>
      <c r="Q108" s="208"/>
      <c r="R108" s="208"/>
      <c r="S108" s="208"/>
      <c r="T108" s="208"/>
      <c r="U108" s="208"/>
      <c r="V108" s="208"/>
      <c r="W108" s="208"/>
      <c r="X108" s="208"/>
      <c r="Y108" s="208"/>
      <c r="Z108" s="208"/>
      <c r="AA108" s="208"/>
      <c r="AB108" s="208"/>
      <c r="AC108" s="208"/>
      <c r="AD108" s="208"/>
      <c r="AE108" s="208"/>
      <c r="AF108" s="208"/>
      <c r="AG108" s="208"/>
      <c r="AH108" s="208"/>
      <c r="AI108" s="208"/>
      <c r="AJ108" s="208"/>
      <c r="AK108" s="208"/>
      <c r="AL108" s="208"/>
      <c r="AM108" s="208"/>
      <c r="AN108" s="208"/>
      <c r="AO108" s="208"/>
      <c r="AP108" s="208"/>
      <c r="AQ108" s="208"/>
      <c r="AR108" s="208"/>
      <c r="AS108" s="208"/>
      <c r="AT108" s="208"/>
      <c r="AU108" s="208"/>
      <c r="AV108" s="208"/>
      <c r="AW108" s="208"/>
      <c r="AX108" s="208"/>
      <c r="AY108" s="208"/>
      <c r="AZ108" s="208"/>
      <c r="BA108" s="208"/>
      <c r="BB108" s="208"/>
      <c r="BC108" s="208"/>
      <c r="BD108" s="208"/>
    </row>
    <row r="109" spans="1:56" ht="37.5" customHeight="1">
      <c r="A109" s="841"/>
      <c r="B109" s="794"/>
      <c r="C109" s="798"/>
      <c r="D109" s="801"/>
      <c r="E109" s="848"/>
      <c r="F109" s="815"/>
      <c r="G109" s="221" t="s">
        <v>737</v>
      </c>
      <c r="H109" s="215" t="s">
        <v>609</v>
      </c>
      <c r="I109" s="208"/>
      <c r="J109" s="208"/>
      <c r="K109" s="208"/>
      <c r="L109" s="208"/>
      <c r="M109" s="208"/>
      <c r="N109" s="208"/>
      <c r="O109" s="208"/>
      <c r="P109" s="208"/>
      <c r="Q109" s="208"/>
      <c r="R109" s="208"/>
      <c r="S109" s="208"/>
      <c r="T109" s="208"/>
      <c r="U109" s="208"/>
      <c r="V109" s="208"/>
      <c r="W109" s="208"/>
      <c r="X109" s="208"/>
      <c r="Y109" s="208"/>
      <c r="Z109" s="208"/>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8"/>
      <c r="AW109" s="208"/>
      <c r="AX109" s="208"/>
      <c r="AY109" s="208"/>
      <c r="AZ109" s="208"/>
      <c r="BA109" s="208"/>
      <c r="BB109" s="208"/>
      <c r="BC109" s="208"/>
      <c r="BD109" s="208"/>
    </row>
    <row r="110" spans="1:56" ht="24" customHeight="1">
      <c r="A110" s="841"/>
      <c r="B110" s="794"/>
      <c r="C110" s="798"/>
      <c r="D110" s="801"/>
      <c r="E110" s="848"/>
      <c r="F110" s="815"/>
      <c r="G110" s="221" t="s">
        <v>608</v>
      </c>
      <c r="H110" s="215" t="s">
        <v>607</v>
      </c>
      <c r="I110" s="208"/>
      <c r="J110" s="208"/>
      <c r="K110" s="208"/>
      <c r="L110" s="208"/>
      <c r="M110" s="208"/>
      <c r="N110" s="208"/>
      <c r="O110" s="208"/>
      <c r="P110" s="208"/>
      <c r="Q110" s="208"/>
      <c r="R110" s="208"/>
      <c r="S110" s="208"/>
      <c r="T110" s="208"/>
      <c r="U110" s="208"/>
      <c r="V110" s="208"/>
      <c r="W110" s="208"/>
      <c r="X110" s="208"/>
      <c r="Y110" s="208"/>
      <c r="Z110" s="208"/>
      <c r="AA110" s="208"/>
      <c r="AB110" s="208"/>
      <c r="AC110" s="208"/>
      <c r="AD110" s="208"/>
      <c r="AE110" s="208"/>
      <c r="AF110" s="208"/>
      <c r="AG110" s="208"/>
      <c r="AH110" s="208"/>
      <c r="AI110" s="208"/>
      <c r="AJ110" s="208"/>
      <c r="AK110" s="208"/>
      <c r="AL110" s="208"/>
      <c r="AM110" s="208"/>
      <c r="AN110" s="208"/>
      <c r="AO110" s="208"/>
      <c r="AP110" s="208"/>
      <c r="AQ110" s="208"/>
      <c r="AR110" s="208"/>
      <c r="AS110" s="208"/>
      <c r="AT110" s="208"/>
      <c r="AU110" s="208"/>
      <c r="AV110" s="208"/>
      <c r="AW110" s="208"/>
      <c r="AX110" s="208"/>
      <c r="AY110" s="208"/>
      <c r="AZ110" s="208"/>
      <c r="BA110" s="208"/>
      <c r="BB110" s="208"/>
      <c r="BC110" s="208"/>
      <c r="BD110" s="208"/>
    </row>
    <row r="111" spans="1:56" ht="26.4" customHeight="1">
      <c r="A111" s="841"/>
      <c r="B111" s="794"/>
      <c r="C111" s="798"/>
      <c r="D111" s="801"/>
      <c r="E111" s="848"/>
      <c r="F111" s="815"/>
      <c r="G111" s="742" t="s">
        <v>566</v>
      </c>
      <c r="H111" s="744" t="s">
        <v>606</v>
      </c>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8"/>
      <c r="AY111" s="208"/>
      <c r="AZ111" s="208"/>
      <c r="BA111" s="208"/>
      <c r="BB111" s="208"/>
      <c r="BC111" s="208"/>
      <c r="BD111" s="208"/>
    </row>
    <row r="112" spans="1:56" ht="26.4" customHeight="1">
      <c r="A112" s="841"/>
      <c r="B112" s="795"/>
      <c r="C112" s="799"/>
      <c r="D112" s="802"/>
      <c r="E112" s="849"/>
      <c r="F112" s="816"/>
      <c r="G112" s="743" t="s">
        <v>566</v>
      </c>
      <c r="H112" s="745" t="s">
        <v>605</v>
      </c>
      <c r="I112" s="208"/>
      <c r="J112" s="208"/>
      <c r="K112" s="208"/>
      <c r="L112" s="208"/>
      <c r="M112" s="208"/>
      <c r="N112" s="208"/>
      <c r="O112" s="208"/>
      <c r="P112" s="208"/>
      <c r="Q112" s="208"/>
      <c r="R112" s="208"/>
      <c r="S112" s="208"/>
      <c r="T112" s="208"/>
      <c r="U112" s="208"/>
      <c r="V112" s="208"/>
      <c r="W112" s="208"/>
      <c r="X112" s="208"/>
      <c r="Y112" s="208"/>
      <c r="Z112" s="208"/>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8"/>
      <c r="AW112" s="208"/>
      <c r="AX112" s="208"/>
      <c r="AY112" s="208"/>
      <c r="AZ112" s="208"/>
      <c r="BA112" s="208"/>
      <c r="BB112" s="208"/>
      <c r="BC112" s="208"/>
      <c r="BD112" s="208"/>
    </row>
    <row r="113" spans="1:56" ht="27" customHeight="1">
      <c r="A113" s="841"/>
      <c r="B113" s="839" t="s">
        <v>738</v>
      </c>
      <c r="C113" s="811"/>
      <c r="D113" s="823" t="s">
        <v>594</v>
      </c>
      <c r="E113" s="806" t="s">
        <v>594</v>
      </c>
      <c r="F113" s="829" t="s">
        <v>604</v>
      </c>
      <c r="G113" s="755" t="s">
        <v>603</v>
      </c>
      <c r="H113" s="758" t="s">
        <v>602</v>
      </c>
      <c r="I113" s="208"/>
      <c r="J113" s="208"/>
      <c r="K113" s="208"/>
      <c r="L113" s="208"/>
      <c r="M113" s="208"/>
      <c r="N113" s="208"/>
      <c r="O113" s="208"/>
      <c r="P113" s="208"/>
      <c r="Q113" s="208"/>
      <c r="R113" s="208"/>
      <c r="S113" s="208"/>
      <c r="T113" s="208"/>
      <c r="U113" s="208"/>
      <c r="V113" s="208"/>
      <c r="W113" s="208"/>
      <c r="X113" s="208"/>
      <c r="Y113" s="208"/>
      <c r="Z113" s="208"/>
      <c r="AA113" s="208"/>
      <c r="AB113" s="208"/>
      <c r="AC113" s="208"/>
      <c r="AD113" s="208"/>
      <c r="AE113" s="208"/>
      <c r="AF113" s="208"/>
      <c r="AG113" s="208"/>
      <c r="AH113" s="208"/>
      <c r="AI113" s="208"/>
      <c r="AJ113" s="208"/>
      <c r="AK113" s="208"/>
      <c r="AL113" s="208"/>
      <c r="AM113" s="208"/>
      <c r="AN113" s="208"/>
      <c r="AO113" s="208"/>
      <c r="AP113" s="208"/>
      <c r="AQ113" s="208"/>
      <c r="AR113" s="208"/>
      <c r="AS113" s="208"/>
      <c r="AT113" s="208"/>
      <c r="AU113" s="208"/>
      <c r="AV113" s="208"/>
      <c r="AW113" s="208"/>
      <c r="AX113" s="208"/>
      <c r="AY113" s="208"/>
      <c r="AZ113" s="208"/>
      <c r="BA113" s="208"/>
      <c r="BB113" s="208"/>
      <c r="BC113" s="208"/>
      <c r="BD113" s="208"/>
    </row>
    <row r="114" spans="1:56" ht="27" customHeight="1">
      <c r="A114" s="841"/>
      <c r="B114" s="839"/>
      <c r="C114" s="798"/>
      <c r="D114" s="861"/>
      <c r="E114" s="806"/>
      <c r="F114" s="815"/>
      <c r="G114" s="756"/>
      <c r="H114" s="759"/>
      <c r="I114" s="208"/>
      <c r="J114" s="208"/>
      <c r="K114" s="208"/>
      <c r="L114" s="208"/>
      <c r="M114" s="208"/>
      <c r="N114" s="208"/>
      <c r="O114" s="208"/>
      <c r="P114" s="208"/>
      <c r="Q114" s="208"/>
      <c r="R114" s="208"/>
      <c r="S114" s="208"/>
      <c r="T114" s="208"/>
      <c r="U114" s="208"/>
      <c r="V114" s="208"/>
      <c r="W114" s="208"/>
      <c r="X114" s="208"/>
      <c r="Y114" s="208"/>
      <c r="Z114" s="208"/>
      <c r="AA114" s="208"/>
      <c r="AB114" s="208"/>
      <c r="AC114" s="208"/>
      <c r="AD114" s="208"/>
      <c r="AE114" s="208"/>
      <c r="AF114" s="208"/>
      <c r="AG114" s="208"/>
      <c r="AH114" s="208"/>
      <c r="AI114" s="208"/>
      <c r="AJ114" s="208"/>
      <c r="AK114" s="208"/>
      <c r="AL114" s="208"/>
      <c r="AM114" s="208"/>
      <c r="AN114" s="208"/>
      <c r="AO114" s="208"/>
      <c r="AP114" s="208"/>
      <c r="AQ114" s="208"/>
      <c r="AR114" s="208"/>
      <c r="AS114" s="208"/>
      <c r="AT114" s="208"/>
      <c r="AU114" s="208"/>
      <c r="AV114" s="208"/>
      <c r="AW114" s="208"/>
      <c r="AX114" s="208"/>
      <c r="AY114" s="208"/>
      <c r="AZ114" s="208"/>
      <c r="BA114" s="208"/>
      <c r="BB114" s="208"/>
      <c r="BC114" s="208"/>
      <c r="BD114" s="208"/>
    </row>
    <row r="115" spans="1:56" ht="27" customHeight="1">
      <c r="A115" s="841"/>
      <c r="B115" s="839"/>
      <c r="C115" s="798"/>
      <c r="D115" s="861"/>
      <c r="E115" s="806"/>
      <c r="F115" s="815"/>
      <c r="G115" s="756"/>
      <c r="H115" s="759"/>
      <c r="I115" s="208"/>
      <c r="J115" s="208"/>
      <c r="K115" s="208"/>
      <c r="L115" s="208"/>
      <c r="M115" s="208"/>
      <c r="N115" s="208"/>
      <c r="O115" s="208"/>
      <c r="P115" s="208"/>
      <c r="Q115" s="208"/>
      <c r="R115" s="208"/>
      <c r="S115" s="208"/>
      <c r="T115" s="208"/>
      <c r="U115" s="208"/>
      <c r="V115" s="208"/>
      <c r="W115" s="208"/>
      <c r="X115" s="208"/>
      <c r="Y115" s="208"/>
      <c r="Z115" s="208"/>
      <c r="AA115" s="208"/>
      <c r="AB115" s="208"/>
      <c r="AC115" s="208"/>
      <c r="AD115" s="208"/>
      <c r="AE115" s="208"/>
      <c r="AF115" s="208"/>
      <c r="AG115" s="208"/>
      <c r="AH115" s="208"/>
      <c r="AI115" s="208"/>
      <c r="AJ115" s="208"/>
      <c r="AK115" s="208"/>
      <c r="AL115" s="208"/>
      <c r="AM115" s="208"/>
      <c r="AN115" s="208"/>
      <c r="AO115" s="208"/>
      <c r="AP115" s="208"/>
      <c r="AQ115" s="208"/>
      <c r="AR115" s="208"/>
      <c r="AS115" s="208"/>
      <c r="AT115" s="208"/>
      <c r="AU115" s="208"/>
      <c r="AV115" s="208"/>
      <c r="AW115" s="208"/>
      <c r="AX115" s="208"/>
      <c r="AY115" s="208"/>
      <c r="AZ115" s="208"/>
      <c r="BA115" s="208"/>
      <c r="BB115" s="208"/>
      <c r="BC115" s="208"/>
      <c r="BD115" s="208"/>
    </row>
    <row r="116" spans="1:56" ht="27" customHeight="1">
      <c r="A116" s="841"/>
      <c r="B116" s="839"/>
      <c r="C116" s="798"/>
      <c r="D116" s="861"/>
      <c r="E116" s="806"/>
      <c r="F116" s="815"/>
      <c r="G116" s="756"/>
      <c r="H116" s="759"/>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8"/>
      <c r="AY116" s="208"/>
      <c r="AZ116" s="208"/>
      <c r="BA116" s="208"/>
      <c r="BB116" s="208"/>
      <c r="BC116" s="208"/>
      <c r="BD116" s="208"/>
    </row>
    <row r="117" spans="1:56" ht="27" customHeight="1">
      <c r="A117" s="841"/>
      <c r="B117" s="839"/>
      <c r="C117" s="798"/>
      <c r="D117" s="861"/>
      <c r="E117" s="806"/>
      <c r="F117" s="815"/>
      <c r="G117" s="757"/>
      <c r="H117" s="760"/>
      <c r="I117" s="208"/>
      <c r="J117" s="208"/>
      <c r="K117" s="208"/>
      <c r="L117" s="208"/>
      <c r="M117" s="208"/>
      <c r="N117" s="208"/>
      <c r="O117" s="208"/>
      <c r="P117" s="208"/>
      <c r="Q117" s="208"/>
      <c r="R117" s="208"/>
      <c r="S117" s="208"/>
      <c r="T117" s="208"/>
      <c r="U117" s="208"/>
      <c r="V117" s="208"/>
      <c r="W117" s="208"/>
      <c r="X117" s="208"/>
      <c r="Y117" s="208"/>
      <c r="Z117" s="208"/>
      <c r="AA117" s="208"/>
      <c r="AB117" s="208"/>
      <c r="AC117" s="208"/>
      <c r="AD117" s="208"/>
      <c r="AE117" s="208"/>
      <c r="AF117" s="208"/>
      <c r="AG117" s="208"/>
      <c r="AH117" s="208"/>
      <c r="AI117" s="208"/>
      <c r="AJ117" s="208"/>
      <c r="AK117" s="208"/>
      <c r="AL117" s="208"/>
      <c r="AM117" s="208"/>
      <c r="AN117" s="208"/>
      <c r="AO117" s="208"/>
      <c r="AP117" s="208"/>
      <c r="AQ117" s="208"/>
      <c r="AR117" s="208"/>
      <c r="AS117" s="208"/>
      <c r="AT117" s="208"/>
      <c r="AU117" s="208"/>
      <c r="AV117" s="208"/>
      <c r="AW117" s="208"/>
      <c r="AX117" s="208"/>
      <c r="AY117" s="208"/>
      <c r="AZ117" s="208"/>
      <c r="BA117" s="208"/>
      <c r="BB117" s="208"/>
      <c r="BC117" s="208"/>
      <c r="BD117" s="208"/>
    </row>
    <row r="118" spans="1:56" ht="25.95" customHeight="1">
      <c r="A118" s="841"/>
      <c r="B118" s="839"/>
      <c r="C118" s="798"/>
      <c r="D118" s="824"/>
      <c r="E118" s="806"/>
      <c r="F118" s="815"/>
      <c r="G118" s="212" t="s">
        <v>590</v>
      </c>
      <c r="H118" s="213" t="s">
        <v>570</v>
      </c>
      <c r="I118" s="208"/>
      <c r="J118" s="208"/>
      <c r="K118" s="208"/>
      <c r="L118" s="208"/>
      <c r="M118" s="208"/>
      <c r="N118" s="208"/>
      <c r="O118" s="208"/>
      <c r="P118" s="208"/>
      <c r="Q118" s="208"/>
      <c r="R118" s="208"/>
      <c r="S118" s="208"/>
      <c r="T118" s="208"/>
      <c r="U118" s="208"/>
      <c r="V118" s="208"/>
      <c r="W118" s="208"/>
      <c r="X118" s="208"/>
      <c r="Y118" s="208"/>
      <c r="Z118" s="208"/>
      <c r="AA118" s="208"/>
      <c r="AB118" s="208"/>
      <c r="AC118" s="208"/>
      <c r="AD118" s="208"/>
      <c r="AE118" s="208"/>
      <c r="AF118" s="208"/>
      <c r="AG118" s="208"/>
      <c r="AH118" s="208"/>
      <c r="AI118" s="208"/>
      <c r="AJ118" s="208"/>
      <c r="AK118" s="208"/>
      <c r="AL118" s="208"/>
      <c r="AM118" s="208"/>
      <c r="AN118" s="208"/>
      <c r="AO118" s="208"/>
      <c r="AP118" s="208"/>
      <c r="AQ118" s="208"/>
      <c r="AR118" s="208"/>
      <c r="AS118" s="208"/>
      <c r="AT118" s="208"/>
      <c r="AU118" s="208"/>
      <c r="AV118" s="208"/>
      <c r="AW118" s="208"/>
      <c r="AX118" s="208"/>
      <c r="AY118" s="208"/>
      <c r="AZ118" s="208"/>
      <c r="BA118" s="208"/>
      <c r="BB118" s="208"/>
      <c r="BC118" s="208"/>
      <c r="BD118" s="208"/>
    </row>
    <row r="119" spans="1:56" ht="25.2" customHeight="1">
      <c r="A119" s="841"/>
      <c r="B119" s="839"/>
      <c r="C119" s="798"/>
      <c r="D119" s="824"/>
      <c r="E119" s="806"/>
      <c r="F119" s="815"/>
      <c r="G119" s="214" t="s">
        <v>601</v>
      </c>
      <c r="H119" s="215" t="s">
        <v>600</v>
      </c>
      <c r="I119" s="208"/>
      <c r="J119" s="208"/>
      <c r="K119" s="208"/>
      <c r="L119" s="208"/>
      <c r="M119" s="208"/>
      <c r="N119" s="208"/>
      <c r="O119" s="208"/>
      <c r="P119" s="208"/>
      <c r="Q119" s="208"/>
      <c r="R119" s="208"/>
      <c r="S119" s="208"/>
      <c r="T119" s="208"/>
      <c r="U119" s="208"/>
      <c r="V119" s="208"/>
      <c r="W119" s="208"/>
      <c r="X119" s="208"/>
      <c r="Y119" s="208"/>
      <c r="Z119" s="208"/>
      <c r="AA119" s="208"/>
      <c r="AB119" s="208"/>
      <c r="AC119" s="208"/>
      <c r="AD119" s="208"/>
      <c r="AE119" s="208"/>
      <c r="AF119" s="208"/>
      <c r="AG119" s="208"/>
      <c r="AH119" s="208"/>
      <c r="AI119" s="208"/>
      <c r="AJ119" s="208"/>
      <c r="AK119" s="208"/>
      <c r="AL119" s="208"/>
      <c r="AM119" s="208"/>
      <c r="AN119" s="208"/>
      <c r="AO119" s="208"/>
      <c r="AP119" s="208"/>
      <c r="AQ119" s="208"/>
      <c r="AR119" s="208"/>
      <c r="AS119" s="208"/>
      <c r="AT119" s="208"/>
      <c r="AU119" s="208"/>
      <c r="AV119" s="208"/>
      <c r="AW119" s="208"/>
      <c r="AX119" s="208"/>
      <c r="AY119" s="208"/>
      <c r="AZ119" s="208"/>
      <c r="BA119" s="208"/>
      <c r="BB119" s="208"/>
      <c r="BC119" s="208"/>
      <c r="BD119" s="208"/>
    </row>
    <row r="120" spans="1:56" ht="25.95" customHeight="1">
      <c r="A120" s="841"/>
      <c r="B120" s="840"/>
      <c r="C120" s="798"/>
      <c r="D120" s="824"/>
      <c r="E120" s="806"/>
      <c r="F120" s="815"/>
      <c r="G120" s="214" t="s">
        <v>585</v>
      </c>
      <c r="H120" s="251" t="s">
        <v>599</v>
      </c>
      <c r="I120" s="208"/>
      <c r="J120" s="208"/>
      <c r="K120" s="208"/>
      <c r="L120" s="208"/>
      <c r="M120" s="208"/>
      <c r="N120" s="208"/>
      <c r="O120" s="208"/>
      <c r="P120" s="208"/>
      <c r="Q120" s="208"/>
      <c r="R120" s="208"/>
      <c r="S120" s="208"/>
      <c r="T120" s="208"/>
      <c r="U120" s="208"/>
      <c r="V120" s="208"/>
      <c r="W120" s="208"/>
      <c r="X120" s="208"/>
      <c r="Y120" s="208"/>
      <c r="Z120" s="208"/>
      <c r="AA120" s="208"/>
      <c r="AB120" s="208"/>
      <c r="AC120" s="208"/>
      <c r="AD120" s="208"/>
      <c r="AE120" s="208"/>
      <c r="AF120" s="208"/>
      <c r="AG120" s="208"/>
      <c r="AH120" s="208"/>
      <c r="AI120" s="208"/>
      <c r="AJ120" s="208"/>
      <c r="AK120" s="208"/>
      <c r="AL120" s="208"/>
      <c r="AM120" s="208"/>
      <c r="AN120" s="208"/>
      <c r="AO120" s="208"/>
      <c r="AP120" s="208"/>
      <c r="AQ120" s="208"/>
      <c r="AR120" s="208"/>
      <c r="AS120" s="208"/>
      <c r="AT120" s="208"/>
      <c r="AU120" s="208"/>
      <c r="AV120" s="208"/>
      <c r="AW120" s="208"/>
      <c r="AX120" s="208"/>
      <c r="AY120" s="208"/>
      <c r="AZ120" s="208"/>
      <c r="BA120" s="208"/>
      <c r="BB120" s="208"/>
      <c r="BC120" s="208"/>
      <c r="BD120" s="208"/>
    </row>
    <row r="121" spans="1:56" ht="25.2" customHeight="1">
      <c r="A121" s="841"/>
      <c r="B121" s="840"/>
      <c r="C121" s="798"/>
      <c r="D121" s="824"/>
      <c r="E121" s="806"/>
      <c r="F121" s="815"/>
      <c r="G121" s="249" t="s">
        <v>598</v>
      </c>
      <c r="H121" s="250" t="s">
        <v>570</v>
      </c>
      <c r="I121" s="208"/>
      <c r="J121" s="208"/>
      <c r="K121" s="208"/>
      <c r="L121" s="208"/>
      <c r="M121" s="208"/>
      <c r="N121" s="208"/>
      <c r="O121" s="208"/>
      <c r="P121" s="208"/>
      <c r="Q121" s="208"/>
      <c r="R121" s="208"/>
      <c r="S121" s="208"/>
      <c r="T121" s="208"/>
      <c r="U121" s="208"/>
      <c r="V121" s="208"/>
      <c r="W121" s="208"/>
      <c r="X121" s="208"/>
      <c r="Y121" s="208"/>
      <c r="Z121" s="208"/>
      <c r="AA121" s="208"/>
      <c r="AB121" s="208"/>
      <c r="AC121" s="208"/>
      <c r="AD121" s="208"/>
      <c r="AE121" s="208"/>
      <c r="AF121" s="208"/>
      <c r="AG121" s="208"/>
      <c r="AH121" s="208"/>
      <c r="AI121" s="208"/>
      <c r="AJ121" s="208"/>
      <c r="AK121" s="208"/>
      <c r="AL121" s="208"/>
      <c r="AM121" s="208"/>
      <c r="AN121" s="208"/>
      <c r="AO121" s="208"/>
      <c r="AP121" s="208"/>
      <c r="AQ121" s="208"/>
      <c r="AR121" s="208"/>
      <c r="AS121" s="208"/>
      <c r="AT121" s="208"/>
      <c r="AU121" s="208"/>
      <c r="AV121" s="208"/>
      <c r="AW121" s="208"/>
      <c r="AX121" s="208"/>
      <c r="AY121" s="208"/>
      <c r="AZ121" s="208"/>
      <c r="BA121" s="208"/>
      <c r="BB121" s="208"/>
      <c r="BC121" s="208"/>
      <c r="BD121" s="208"/>
    </row>
    <row r="122" spans="1:56" ht="28.2" customHeight="1">
      <c r="A122" s="841"/>
      <c r="B122" s="840"/>
      <c r="C122" s="798"/>
      <c r="D122" s="824"/>
      <c r="E122" s="806"/>
      <c r="F122" s="815"/>
      <c r="G122" s="249" t="s">
        <v>583</v>
      </c>
      <c r="H122" s="250" t="s">
        <v>570</v>
      </c>
      <c r="I122" s="208"/>
      <c r="J122" s="208"/>
      <c r="K122" s="208"/>
      <c r="L122" s="208"/>
      <c r="M122" s="208"/>
      <c r="N122" s="208"/>
      <c r="O122" s="208"/>
      <c r="P122" s="208"/>
      <c r="Q122" s="208"/>
      <c r="R122" s="208"/>
      <c r="S122" s="208"/>
      <c r="T122" s="208"/>
      <c r="U122" s="208"/>
      <c r="V122" s="208"/>
      <c r="W122" s="208"/>
      <c r="X122" s="208"/>
      <c r="Y122" s="208"/>
      <c r="Z122" s="208"/>
      <c r="AA122" s="208"/>
      <c r="AB122" s="208"/>
      <c r="AC122" s="208"/>
      <c r="AD122" s="208"/>
      <c r="AE122" s="208"/>
      <c r="AF122" s="208"/>
      <c r="AG122" s="208"/>
      <c r="AH122" s="208"/>
      <c r="AI122" s="208"/>
      <c r="AJ122" s="208"/>
      <c r="AK122" s="208"/>
      <c r="AL122" s="208"/>
      <c r="AM122" s="208"/>
      <c r="AN122" s="208"/>
      <c r="AO122" s="208"/>
      <c r="AP122" s="208"/>
      <c r="AQ122" s="208"/>
      <c r="AR122" s="208"/>
      <c r="AS122" s="208"/>
      <c r="AT122" s="208"/>
      <c r="AU122" s="208"/>
      <c r="AV122" s="208"/>
      <c r="AW122" s="208"/>
      <c r="AX122" s="208"/>
      <c r="AY122" s="208"/>
      <c r="AZ122" s="208"/>
      <c r="BA122" s="208"/>
      <c r="BB122" s="208"/>
      <c r="BC122" s="208"/>
      <c r="BD122" s="208"/>
    </row>
    <row r="123" spans="1:56" ht="37.200000000000003" customHeight="1">
      <c r="A123" s="841"/>
      <c r="B123" s="840"/>
      <c r="C123" s="798"/>
      <c r="D123" s="824"/>
      <c r="E123" s="806"/>
      <c r="F123" s="815"/>
      <c r="G123" s="224" t="s">
        <v>566</v>
      </c>
      <c r="H123" s="238" t="s">
        <v>597</v>
      </c>
      <c r="I123" s="208"/>
      <c r="J123" s="208"/>
      <c r="K123" s="208"/>
      <c r="L123" s="208"/>
      <c r="M123" s="208"/>
      <c r="N123" s="208"/>
      <c r="O123" s="208"/>
      <c r="P123" s="208"/>
      <c r="Q123" s="208"/>
      <c r="R123" s="208"/>
      <c r="S123" s="208"/>
      <c r="T123" s="208"/>
      <c r="U123" s="208"/>
      <c r="V123" s="208"/>
      <c r="W123" s="208"/>
      <c r="X123" s="208"/>
      <c r="Y123" s="208"/>
      <c r="Z123" s="208"/>
      <c r="AA123" s="208"/>
      <c r="AB123" s="208"/>
      <c r="AC123" s="208"/>
      <c r="AD123" s="208"/>
      <c r="AE123" s="208"/>
      <c r="AF123" s="208"/>
      <c r="AG123" s="208"/>
      <c r="AH123" s="208"/>
      <c r="AI123" s="208"/>
      <c r="AJ123" s="208"/>
      <c r="AK123" s="208"/>
      <c r="AL123" s="208"/>
      <c r="AM123" s="208"/>
      <c r="AN123" s="208"/>
      <c r="AO123" s="208"/>
      <c r="AP123" s="208"/>
      <c r="AQ123" s="208"/>
      <c r="AR123" s="208"/>
      <c r="AS123" s="208"/>
      <c r="AT123" s="208"/>
      <c r="AU123" s="208"/>
      <c r="AV123" s="208"/>
      <c r="AW123" s="208"/>
      <c r="AX123" s="208"/>
      <c r="AY123" s="208"/>
      <c r="AZ123" s="208"/>
      <c r="BA123" s="208"/>
      <c r="BB123" s="208"/>
      <c r="BC123" s="208"/>
      <c r="BD123" s="208"/>
    </row>
    <row r="124" spans="1:56" ht="25.95" customHeight="1">
      <c r="A124" s="841"/>
      <c r="B124" s="840"/>
      <c r="C124" s="799"/>
      <c r="D124" s="825"/>
      <c r="E124" s="806"/>
      <c r="F124" s="816"/>
      <c r="G124" s="252" t="s">
        <v>596</v>
      </c>
      <c r="H124" s="253" t="s">
        <v>595</v>
      </c>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8"/>
      <c r="AY124" s="208"/>
      <c r="AZ124" s="208"/>
      <c r="BA124" s="208"/>
      <c r="BB124" s="208"/>
      <c r="BC124" s="208"/>
      <c r="BD124" s="208"/>
    </row>
    <row r="125" spans="1:56" ht="131.4" customHeight="1">
      <c r="A125" s="841"/>
      <c r="B125" s="839" t="s">
        <v>739</v>
      </c>
      <c r="C125" s="811"/>
      <c r="D125" s="823" t="s">
        <v>594</v>
      </c>
      <c r="E125" s="806" t="s">
        <v>594</v>
      </c>
      <c r="F125" s="829" t="s">
        <v>593</v>
      </c>
      <c r="G125" s="236" t="s">
        <v>592</v>
      </c>
      <c r="H125" s="254" t="s">
        <v>591</v>
      </c>
      <c r="I125" s="208"/>
      <c r="J125" s="208"/>
      <c r="K125" s="208"/>
      <c r="L125" s="208"/>
      <c r="M125" s="208"/>
      <c r="N125" s="208"/>
      <c r="O125" s="208"/>
      <c r="P125" s="208"/>
      <c r="Q125" s="208"/>
      <c r="R125" s="208"/>
      <c r="S125" s="208"/>
      <c r="T125" s="208"/>
      <c r="U125" s="208"/>
      <c r="V125" s="208"/>
      <c r="W125" s="208"/>
      <c r="X125" s="208"/>
      <c r="Y125" s="208"/>
      <c r="Z125" s="208"/>
      <c r="AA125" s="208"/>
      <c r="AB125" s="208"/>
      <c r="AC125" s="208"/>
      <c r="AD125" s="208"/>
      <c r="AE125" s="208"/>
      <c r="AF125" s="208"/>
      <c r="AG125" s="208"/>
      <c r="AH125" s="208"/>
      <c r="AI125" s="208"/>
      <c r="AJ125" s="208"/>
      <c r="AK125" s="208"/>
      <c r="AL125" s="208"/>
      <c r="AM125" s="208"/>
      <c r="AN125" s="208"/>
      <c r="AO125" s="208"/>
      <c r="AP125" s="208"/>
      <c r="AQ125" s="208"/>
      <c r="AR125" s="208"/>
      <c r="AS125" s="208"/>
      <c r="AT125" s="208"/>
      <c r="AU125" s="208"/>
      <c r="AV125" s="208"/>
      <c r="AW125" s="208"/>
      <c r="AX125" s="208"/>
      <c r="AY125" s="208"/>
      <c r="AZ125" s="208"/>
      <c r="BA125" s="208"/>
      <c r="BB125" s="208"/>
      <c r="BC125" s="208"/>
      <c r="BD125" s="208"/>
    </row>
    <row r="126" spans="1:56" ht="25.95" customHeight="1">
      <c r="A126" s="841"/>
      <c r="B126" s="839"/>
      <c r="C126" s="798"/>
      <c r="D126" s="824"/>
      <c r="E126" s="806"/>
      <c r="F126" s="815"/>
      <c r="G126" s="212" t="s">
        <v>590</v>
      </c>
      <c r="H126" s="213" t="s">
        <v>570</v>
      </c>
      <c r="I126" s="208"/>
      <c r="J126" s="208"/>
      <c r="K126" s="208"/>
      <c r="L126" s="208"/>
      <c r="M126" s="208"/>
      <c r="N126" s="208"/>
      <c r="O126" s="208"/>
      <c r="P126" s="208"/>
      <c r="Q126" s="208"/>
      <c r="R126" s="208"/>
      <c r="S126" s="208"/>
      <c r="T126" s="208"/>
      <c r="U126" s="208"/>
      <c r="V126" s="208"/>
      <c r="W126" s="208"/>
      <c r="X126" s="208"/>
      <c r="Y126" s="208"/>
      <c r="Z126" s="208"/>
      <c r="AA126" s="208"/>
      <c r="AB126" s="208"/>
      <c r="AC126" s="208"/>
      <c r="AD126" s="208"/>
      <c r="AE126" s="208"/>
      <c r="AF126" s="208"/>
      <c r="AG126" s="208"/>
      <c r="AH126" s="208"/>
      <c r="AI126" s="208"/>
      <c r="AJ126" s="208"/>
      <c r="AK126" s="208"/>
      <c r="AL126" s="208"/>
      <c r="AM126" s="208"/>
      <c r="AN126" s="208"/>
      <c r="AO126" s="208"/>
      <c r="AP126" s="208"/>
      <c r="AQ126" s="208"/>
      <c r="AR126" s="208"/>
      <c r="AS126" s="208"/>
      <c r="AT126" s="208"/>
      <c r="AU126" s="208"/>
      <c r="AV126" s="208"/>
      <c r="AW126" s="208"/>
      <c r="AX126" s="208"/>
      <c r="AY126" s="208"/>
      <c r="AZ126" s="208"/>
      <c r="BA126" s="208"/>
      <c r="BB126" s="208"/>
      <c r="BC126" s="208"/>
      <c r="BD126" s="208"/>
    </row>
    <row r="127" spans="1:56" ht="25.2" customHeight="1">
      <c r="A127" s="841"/>
      <c r="B127" s="839"/>
      <c r="C127" s="798"/>
      <c r="D127" s="824"/>
      <c r="E127" s="806"/>
      <c r="F127" s="815"/>
      <c r="G127" s="214" t="s">
        <v>589</v>
      </c>
      <c r="H127" s="215" t="s">
        <v>588</v>
      </c>
      <c r="I127" s="208"/>
      <c r="J127" s="208"/>
      <c r="K127" s="208"/>
      <c r="L127" s="208"/>
      <c r="M127" s="208"/>
      <c r="N127" s="208"/>
      <c r="O127" s="208"/>
      <c r="P127" s="208"/>
      <c r="Q127" s="208"/>
      <c r="R127" s="208"/>
      <c r="S127" s="208"/>
      <c r="T127" s="208"/>
      <c r="U127" s="208"/>
      <c r="V127" s="208"/>
      <c r="W127" s="208"/>
      <c r="X127" s="208"/>
      <c r="Y127" s="208"/>
      <c r="Z127" s="208"/>
      <c r="AA127" s="208"/>
      <c r="AB127" s="208"/>
      <c r="AC127" s="208"/>
      <c r="AD127" s="208"/>
      <c r="AE127" s="208"/>
      <c r="AF127" s="208"/>
      <c r="AG127" s="208"/>
      <c r="AH127" s="208"/>
      <c r="AI127" s="208"/>
      <c r="AJ127" s="208"/>
      <c r="AK127" s="208"/>
      <c r="AL127" s="208"/>
      <c r="AM127" s="208"/>
      <c r="AN127" s="208"/>
      <c r="AO127" s="208"/>
      <c r="AP127" s="208"/>
      <c r="AQ127" s="208"/>
      <c r="AR127" s="208"/>
      <c r="AS127" s="208"/>
      <c r="AT127" s="208"/>
      <c r="AU127" s="208"/>
      <c r="AV127" s="208"/>
      <c r="AW127" s="208"/>
      <c r="AX127" s="208"/>
      <c r="AY127" s="208"/>
      <c r="AZ127" s="208"/>
      <c r="BA127" s="208"/>
      <c r="BB127" s="208"/>
      <c r="BC127" s="208"/>
      <c r="BD127" s="208"/>
    </row>
    <row r="128" spans="1:56" ht="29.4" customHeight="1">
      <c r="A128" s="841"/>
      <c r="B128" s="840"/>
      <c r="C128" s="798"/>
      <c r="D128" s="824"/>
      <c r="E128" s="806"/>
      <c r="F128" s="815"/>
      <c r="G128" s="221" t="s">
        <v>587</v>
      </c>
      <c r="H128" s="220" t="s">
        <v>570</v>
      </c>
      <c r="I128" s="208"/>
      <c r="J128" s="208"/>
      <c r="K128" s="208"/>
      <c r="L128" s="208"/>
      <c r="M128" s="208"/>
      <c r="N128" s="208"/>
      <c r="O128" s="208"/>
      <c r="P128" s="208"/>
      <c r="Q128" s="208"/>
      <c r="R128" s="208"/>
      <c r="S128" s="208"/>
      <c r="T128" s="208"/>
      <c r="U128" s="208"/>
      <c r="V128" s="208"/>
      <c r="W128" s="208"/>
      <c r="X128" s="208"/>
      <c r="Y128" s="208"/>
      <c r="Z128" s="208"/>
      <c r="AA128" s="208"/>
      <c r="AB128" s="208"/>
      <c r="AC128" s="208"/>
      <c r="AD128" s="208"/>
      <c r="AE128" s="208"/>
      <c r="AF128" s="208"/>
      <c r="AG128" s="208"/>
      <c r="AH128" s="208"/>
      <c r="AI128" s="208"/>
      <c r="AJ128" s="208"/>
      <c r="AK128" s="208"/>
      <c r="AL128" s="208"/>
      <c r="AM128" s="208"/>
      <c r="AN128" s="208"/>
      <c r="AO128" s="208"/>
      <c r="AP128" s="208"/>
      <c r="AQ128" s="208"/>
      <c r="AR128" s="208"/>
      <c r="AS128" s="208"/>
      <c r="AT128" s="208"/>
      <c r="AU128" s="208"/>
      <c r="AV128" s="208"/>
      <c r="AW128" s="208"/>
      <c r="AX128" s="208"/>
      <c r="AY128" s="208"/>
      <c r="AZ128" s="208"/>
      <c r="BA128" s="208"/>
      <c r="BB128" s="208"/>
      <c r="BC128" s="208"/>
      <c r="BD128" s="208"/>
    </row>
    <row r="129" spans="1:56" ht="29.4" customHeight="1">
      <c r="A129" s="841"/>
      <c r="B129" s="840"/>
      <c r="C129" s="798"/>
      <c r="D129" s="824"/>
      <c r="E129" s="806"/>
      <c r="F129" s="815"/>
      <c r="G129" s="221" t="s">
        <v>586</v>
      </c>
      <c r="H129" s="220" t="s">
        <v>570</v>
      </c>
      <c r="I129" s="208"/>
      <c r="J129" s="208"/>
      <c r="K129" s="208"/>
      <c r="L129" s="208"/>
      <c r="M129" s="208"/>
      <c r="N129" s="208"/>
      <c r="O129" s="208"/>
      <c r="P129" s="208"/>
      <c r="Q129" s="208"/>
      <c r="R129" s="208"/>
      <c r="S129" s="208"/>
      <c r="T129" s="208"/>
      <c r="U129" s="208"/>
      <c r="V129" s="208"/>
      <c r="W129" s="208"/>
      <c r="X129" s="208"/>
      <c r="Y129" s="208"/>
      <c r="Z129" s="208"/>
      <c r="AA129" s="208"/>
      <c r="AB129" s="208"/>
      <c r="AC129" s="208"/>
      <c r="AD129" s="208"/>
      <c r="AE129" s="208"/>
      <c r="AF129" s="208"/>
      <c r="AG129" s="208"/>
      <c r="AH129" s="208"/>
      <c r="AI129" s="208"/>
      <c r="AJ129" s="208"/>
      <c r="AK129" s="208"/>
      <c r="AL129" s="208"/>
      <c r="AM129" s="208"/>
      <c r="AN129" s="208"/>
      <c r="AO129" s="208"/>
      <c r="AP129" s="208"/>
      <c r="AQ129" s="208"/>
      <c r="AR129" s="208"/>
      <c r="AS129" s="208"/>
      <c r="AT129" s="208"/>
      <c r="AU129" s="208"/>
      <c r="AV129" s="208"/>
      <c r="AW129" s="208"/>
      <c r="AX129" s="208"/>
      <c r="AY129" s="208"/>
      <c r="AZ129" s="208"/>
      <c r="BA129" s="208"/>
      <c r="BB129" s="208"/>
      <c r="BC129" s="208"/>
      <c r="BD129" s="208"/>
    </row>
    <row r="130" spans="1:56" ht="25.5" customHeight="1">
      <c r="A130" s="841"/>
      <c r="B130" s="840"/>
      <c r="C130" s="798"/>
      <c r="D130" s="824"/>
      <c r="E130" s="806"/>
      <c r="F130" s="815"/>
      <c r="G130" s="214" t="s">
        <v>585</v>
      </c>
      <c r="H130" s="255" t="s">
        <v>584</v>
      </c>
      <c r="I130" s="208"/>
      <c r="J130" s="208"/>
      <c r="K130" s="208"/>
      <c r="L130" s="208"/>
      <c r="M130" s="208"/>
      <c r="N130" s="208"/>
      <c r="O130" s="208"/>
      <c r="P130" s="208"/>
      <c r="Q130" s="208"/>
      <c r="R130" s="208"/>
      <c r="S130" s="208"/>
      <c r="T130" s="208"/>
      <c r="U130" s="208"/>
      <c r="V130" s="208"/>
      <c r="W130" s="208"/>
      <c r="X130" s="208"/>
      <c r="Y130" s="208"/>
      <c r="Z130" s="208"/>
      <c r="AA130" s="208"/>
      <c r="AB130" s="208"/>
      <c r="AC130" s="208"/>
      <c r="AD130" s="208"/>
      <c r="AE130" s="208"/>
      <c r="AF130" s="208"/>
      <c r="AG130" s="208"/>
      <c r="AH130" s="208"/>
      <c r="AI130" s="208"/>
      <c r="AJ130" s="208"/>
      <c r="AK130" s="208"/>
      <c r="AL130" s="208"/>
      <c r="AM130" s="208"/>
      <c r="AN130" s="208"/>
      <c r="AO130" s="208"/>
      <c r="AP130" s="208"/>
      <c r="AQ130" s="208"/>
      <c r="AR130" s="208"/>
      <c r="AS130" s="208"/>
      <c r="AT130" s="208"/>
      <c r="AU130" s="208"/>
      <c r="AV130" s="208"/>
      <c r="AW130" s="208"/>
      <c r="AX130" s="208"/>
      <c r="AY130" s="208"/>
      <c r="AZ130" s="208"/>
      <c r="BA130" s="208"/>
      <c r="BB130" s="208"/>
      <c r="BC130" s="208"/>
      <c r="BD130" s="208"/>
    </row>
    <row r="131" spans="1:56" ht="28.2" customHeight="1">
      <c r="A131" s="841"/>
      <c r="B131" s="840"/>
      <c r="C131" s="798"/>
      <c r="D131" s="824"/>
      <c r="E131" s="806"/>
      <c r="F131" s="815"/>
      <c r="G131" s="249" t="s">
        <v>583</v>
      </c>
      <c r="H131" s="250" t="s">
        <v>570</v>
      </c>
      <c r="I131" s="208"/>
      <c r="J131" s="208"/>
      <c r="K131" s="208"/>
      <c r="L131" s="208"/>
      <c r="M131" s="208"/>
      <c r="N131" s="208"/>
      <c r="O131" s="208"/>
      <c r="P131" s="208"/>
      <c r="Q131" s="208"/>
      <c r="R131" s="208"/>
      <c r="S131" s="208"/>
      <c r="T131" s="208"/>
      <c r="U131" s="208"/>
      <c r="V131" s="208"/>
      <c r="W131" s="208"/>
      <c r="X131" s="208"/>
      <c r="Y131" s="208"/>
      <c r="Z131" s="208"/>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8"/>
      <c r="AW131" s="208"/>
      <c r="AX131" s="208"/>
      <c r="AY131" s="208"/>
      <c r="AZ131" s="208"/>
      <c r="BA131" s="208"/>
      <c r="BB131" s="208"/>
      <c r="BC131" s="208"/>
      <c r="BD131" s="208"/>
    </row>
    <row r="132" spans="1:56" ht="28.2" customHeight="1">
      <c r="A132" s="841"/>
      <c r="B132" s="840"/>
      <c r="C132" s="798"/>
      <c r="D132" s="824"/>
      <c r="E132" s="806"/>
      <c r="F132" s="815"/>
      <c r="G132" s="249" t="s">
        <v>582</v>
      </c>
      <c r="H132" s="250" t="s">
        <v>570</v>
      </c>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8"/>
      <c r="AY132" s="208"/>
      <c r="AZ132" s="208"/>
      <c r="BA132" s="208"/>
      <c r="BB132" s="208"/>
      <c r="BC132" s="208"/>
      <c r="BD132" s="208"/>
    </row>
    <row r="133" spans="1:56" ht="52.8" customHeight="1">
      <c r="A133" s="841"/>
      <c r="B133" s="840"/>
      <c r="C133" s="799"/>
      <c r="D133" s="825"/>
      <c r="E133" s="806"/>
      <c r="F133" s="816"/>
      <c r="G133" s="226" t="s">
        <v>566</v>
      </c>
      <c r="H133" s="235" t="s">
        <v>581</v>
      </c>
      <c r="I133" s="208"/>
      <c r="J133" s="208"/>
      <c r="K133" s="208"/>
      <c r="L133" s="208"/>
      <c r="M133" s="208"/>
      <c r="N133" s="208"/>
      <c r="O133" s="208"/>
      <c r="P133" s="208"/>
      <c r="Q133" s="208"/>
      <c r="R133" s="208"/>
      <c r="S133" s="208"/>
      <c r="T133" s="208"/>
      <c r="U133" s="208"/>
      <c r="V133" s="208"/>
      <c r="W133" s="208"/>
      <c r="X133" s="208"/>
      <c r="Y133" s="208"/>
      <c r="Z133" s="208"/>
      <c r="AA133" s="208"/>
      <c r="AB133" s="208"/>
      <c r="AC133" s="208"/>
      <c r="AD133" s="208"/>
      <c r="AE133" s="208"/>
      <c r="AF133" s="208"/>
      <c r="AG133" s="208"/>
      <c r="AH133" s="208"/>
      <c r="AI133" s="208"/>
      <c r="AJ133" s="208"/>
      <c r="AK133" s="208"/>
      <c r="AL133" s="208"/>
      <c r="AM133" s="208"/>
      <c r="AN133" s="208"/>
      <c r="AO133" s="208"/>
      <c r="AP133" s="208"/>
      <c r="AQ133" s="208"/>
      <c r="AR133" s="208"/>
      <c r="AS133" s="208"/>
      <c r="AT133" s="208"/>
      <c r="AU133" s="208"/>
      <c r="AV133" s="208"/>
      <c r="AW133" s="208"/>
      <c r="AX133" s="208"/>
      <c r="AY133" s="208"/>
      <c r="AZ133" s="208"/>
      <c r="BA133" s="208"/>
      <c r="BB133" s="208"/>
      <c r="BC133" s="208"/>
      <c r="BD133" s="208"/>
    </row>
    <row r="134" spans="1:56" ht="37.950000000000003" customHeight="1">
      <c r="A134" s="841"/>
      <c r="B134" s="839" t="s">
        <v>740</v>
      </c>
      <c r="C134" s="852"/>
      <c r="D134" s="855"/>
      <c r="E134" s="854"/>
      <c r="F134" s="826"/>
      <c r="G134" s="236" t="s">
        <v>580</v>
      </c>
      <c r="H134" s="254" t="s">
        <v>579</v>
      </c>
      <c r="I134" s="208"/>
      <c r="J134" s="208"/>
      <c r="K134" s="208"/>
      <c r="L134" s="208"/>
      <c r="M134" s="208"/>
      <c r="N134" s="208"/>
      <c r="O134" s="208"/>
      <c r="P134" s="208"/>
      <c r="Q134" s="208"/>
      <c r="R134" s="208"/>
      <c r="S134" s="208"/>
      <c r="T134" s="208"/>
      <c r="U134" s="208"/>
      <c r="V134" s="208"/>
      <c r="W134" s="208"/>
      <c r="X134" s="208"/>
      <c r="Y134" s="208"/>
      <c r="Z134" s="208"/>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8"/>
      <c r="AW134" s="208"/>
      <c r="AX134" s="208"/>
      <c r="AY134" s="208"/>
      <c r="AZ134" s="208"/>
      <c r="BA134" s="208"/>
      <c r="BB134" s="208"/>
      <c r="BC134" s="208"/>
      <c r="BD134" s="208"/>
    </row>
    <row r="135" spans="1:56" ht="45.6" customHeight="1">
      <c r="A135" s="841"/>
      <c r="B135" s="839"/>
      <c r="C135" s="803"/>
      <c r="D135" s="856"/>
      <c r="E135" s="854"/>
      <c r="F135" s="827"/>
      <c r="G135" s="742" t="s">
        <v>578</v>
      </c>
      <c r="H135" s="744" t="s">
        <v>577</v>
      </c>
      <c r="I135" s="208"/>
      <c r="J135" s="208"/>
      <c r="K135" s="208"/>
      <c r="L135" s="208"/>
      <c r="M135" s="208"/>
      <c r="N135" s="208"/>
      <c r="O135" s="208"/>
      <c r="P135" s="208"/>
      <c r="Q135" s="208"/>
      <c r="R135" s="208"/>
      <c r="S135" s="208"/>
      <c r="T135" s="208"/>
      <c r="U135" s="208"/>
      <c r="V135" s="208"/>
      <c r="W135" s="208"/>
      <c r="X135" s="208"/>
      <c r="Y135" s="208"/>
      <c r="Z135" s="208"/>
      <c r="AA135" s="208"/>
      <c r="AB135" s="208"/>
      <c r="AC135" s="208"/>
      <c r="AD135" s="208"/>
      <c r="AE135" s="208"/>
      <c r="AF135" s="208"/>
      <c r="AG135" s="208"/>
      <c r="AH135" s="208"/>
      <c r="AI135" s="208"/>
      <c r="AJ135" s="208"/>
      <c r="AK135" s="208"/>
      <c r="AL135" s="208"/>
      <c r="AM135" s="208"/>
      <c r="AN135" s="208"/>
      <c r="AO135" s="208"/>
      <c r="AP135" s="208"/>
      <c r="AQ135" s="208"/>
      <c r="AR135" s="208"/>
      <c r="AS135" s="208"/>
      <c r="AT135" s="208"/>
      <c r="AU135" s="208"/>
      <c r="AV135" s="208"/>
      <c r="AW135" s="208"/>
      <c r="AX135" s="208"/>
      <c r="AY135" s="208"/>
      <c r="AZ135" s="208"/>
      <c r="BA135" s="208"/>
      <c r="BB135" s="208"/>
      <c r="BC135" s="208"/>
      <c r="BD135" s="208"/>
    </row>
    <row r="136" spans="1:56" ht="45.6" customHeight="1">
      <c r="A136" s="841"/>
      <c r="B136" s="839"/>
      <c r="C136" s="803"/>
      <c r="D136" s="856"/>
      <c r="E136" s="854"/>
      <c r="F136" s="827"/>
      <c r="G136" s="761"/>
      <c r="H136" s="762"/>
      <c r="I136" s="208"/>
      <c r="J136" s="208"/>
      <c r="K136" s="208"/>
      <c r="L136" s="208"/>
      <c r="M136" s="208"/>
      <c r="N136" s="208"/>
      <c r="O136" s="208"/>
      <c r="P136" s="208"/>
      <c r="Q136" s="208"/>
      <c r="R136" s="208"/>
      <c r="S136" s="208"/>
      <c r="T136" s="208"/>
      <c r="U136" s="208"/>
      <c r="V136" s="208"/>
      <c r="W136" s="208"/>
      <c r="X136" s="208"/>
      <c r="Y136" s="208"/>
      <c r="Z136" s="208"/>
      <c r="AA136" s="208"/>
      <c r="AB136" s="208"/>
      <c r="AC136" s="208"/>
      <c r="AD136" s="208"/>
      <c r="AE136" s="208"/>
      <c r="AF136" s="208"/>
      <c r="AG136" s="208"/>
      <c r="AH136" s="208"/>
      <c r="AI136" s="208"/>
      <c r="AJ136" s="208"/>
      <c r="AK136" s="208"/>
      <c r="AL136" s="208"/>
      <c r="AM136" s="208"/>
      <c r="AN136" s="208"/>
      <c r="AO136" s="208"/>
      <c r="AP136" s="208"/>
      <c r="AQ136" s="208"/>
      <c r="AR136" s="208"/>
      <c r="AS136" s="208"/>
      <c r="AT136" s="208"/>
      <c r="AU136" s="208"/>
      <c r="AV136" s="208"/>
      <c r="AW136" s="208"/>
      <c r="AX136" s="208"/>
      <c r="AY136" s="208"/>
      <c r="AZ136" s="208"/>
      <c r="BA136" s="208"/>
      <c r="BB136" s="208"/>
      <c r="BC136" s="208"/>
      <c r="BD136" s="208"/>
    </row>
    <row r="137" spans="1:56" ht="29.4" customHeight="1">
      <c r="A137" s="841"/>
      <c r="B137" s="840"/>
      <c r="C137" s="803"/>
      <c r="D137" s="856"/>
      <c r="E137" s="854"/>
      <c r="F137" s="827"/>
      <c r="G137" s="214" t="s">
        <v>576</v>
      </c>
      <c r="H137" s="220" t="s">
        <v>570</v>
      </c>
      <c r="I137" s="208"/>
      <c r="J137" s="208"/>
      <c r="K137" s="208"/>
      <c r="L137" s="208"/>
      <c r="M137" s="208"/>
      <c r="N137" s="208"/>
      <c r="O137" s="208"/>
      <c r="P137" s="208"/>
      <c r="Q137" s="208"/>
      <c r="R137" s="208"/>
      <c r="S137" s="208"/>
      <c r="T137" s="208"/>
      <c r="U137" s="208"/>
      <c r="V137" s="208"/>
      <c r="W137" s="208"/>
      <c r="X137" s="208"/>
      <c r="Y137" s="208"/>
      <c r="Z137" s="208"/>
      <c r="AA137" s="208"/>
      <c r="AB137" s="208"/>
      <c r="AC137" s="208"/>
      <c r="AD137" s="208"/>
      <c r="AE137" s="208"/>
      <c r="AF137" s="208"/>
      <c r="AG137" s="208"/>
      <c r="AH137" s="208"/>
      <c r="AI137" s="208"/>
      <c r="AJ137" s="208"/>
      <c r="AK137" s="208"/>
      <c r="AL137" s="208"/>
      <c r="AM137" s="208"/>
      <c r="AN137" s="208"/>
      <c r="AO137" s="208"/>
      <c r="AP137" s="208"/>
      <c r="AQ137" s="208"/>
      <c r="AR137" s="208"/>
      <c r="AS137" s="208"/>
      <c r="AT137" s="208"/>
      <c r="AU137" s="208"/>
      <c r="AV137" s="208"/>
      <c r="AW137" s="208"/>
      <c r="AX137" s="208"/>
      <c r="AY137" s="208"/>
      <c r="AZ137" s="208"/>
      <c r="BA137" s="208"/>
      <c r="BB137" s="208"/>
      <c r="BC137" s="208"/>
      <c r="BD137" s="208"/>
    </row>
    <row r="138" spans="1:56" ht="25.95" customHeight="1">
      <c r="A138" s="841"/>
      <c r="B138" s="840"/>
      <c r="C138" s="803"/>
      <c r="D138" s="856"/>
      <c r="E138" s="854"/>
      <c r="F138" s="827"/>
      <c r="G138" s="214" t="s">
        <v>575</v>
      </c>
      <c r="H138" s="255" t="s">
        <v>574</v>
      </c>
      <c r="I138" s="208"/>
      <c r="J138" s="208"/>
      <c r="K138" s="208"/>
      <c r="L138" s="208"/>
      <c r="M138" s="208"/>
      <c r="N138" s="208"/>
      <c r="O138" s="208"/>
      <c r="P138" s="208"/>
      <c r="Q138" s="208"/>
      <c r="R138" s="208"/>
      <c r="S138" s="208"/>
      <c r="T138" s="208"/>
      <c r="U138" s="208"/>
      <c r="V138" s="208"/>
      <c r="W138" s="208"/>
      <c r="X138" s="208"/>
      <c r="Y138" s="208"/>
      <c r="Z138" s="208"/>
      <c r="AA138" s="208"/>
      <c r="AB138" s="208"/>
      <c r="AC138" s="208"/>
      <c r="AD138" s="208"/>
      <c r="AE138" s="208"/>
      <c r="AF138" s="208"/>
      <c r="AG138" s="208"/>
      <c r="AH138" s="208"/>
      <c r="AI138" s="208"/>
      <c r="AJ138" s="208"/>
      <c r="AK138" s="208"/>
      <c r="AL138" s="208"/>
      <c r="AM138" s="208"/>
      <c r="AN138" s="208"/>
      <c r="AO138" s="208"/>
      <c r="AP138" s="208"/>
      <c r="AQ138" s="208"/>
      <c r="AR138" s="208"/>
      <c r="AS138" s="208"/>
      <c r="AT138" s="208"/>
      <c r="AU138" s="208"/>
      <c r="AV138" s="208"/>
      <c r="AW138" s="208"/>
      <c r="AX138" s="208"/>
      <c r="AY138" s="208"/>
      <c r="AZ138" s="208"/>
      <c r="BA138" s="208"/>
      <c r="BB138" s="208"/>
      <c r="BC138" s="208"/>
      <c r="BD138" s="208"/>
    </row>
    <row r="139" spans="1:56" ht="42" customHeight="1">
      <c r="A139" s="841"/>
      <c r="B139" s="840"/>
      <c r="C139" s="804"/>
      <c r="D139" s="857"/>
      <c r="E139" s="854"/>
      <c r="F139" s="828"/>
      <c r="G139" s="256" t="s">
        <v>566</v>
      </c>
      <c r="H139" s="249" t="s">
        <v>573</v>
      </c>
      <c r="I139" s="208"/>
      <c r="J139" s="208"/>
      <c r="K139" s="208"/>
      <c r="L139" s="208"/>
      <c r="M139" s="208"/>
      <c r="N139" s="208"/>
      <c r="O139" s="208"/>
      <c r="P139" s="208"/>
      <c r="Q139" s="208"/>
      <c r="R139" s="208"/>
      <c r="S139" s="208"/>
      <c r="T139" s="208"/>
      <c r="U139" s="208"/>
      <c r="V139" s="208"/>
      <c r="W139" s="208"/>
      <c r="X139" s="208"/>
      <c r="Y139" s="208"/>
      <c r="Z139" s="208"/>
      <c r="AA139" s="208"/>
      <c r="AB139" s="208"/>
      <c r="AC139" s="208"/>
      <c r="AD139" s="208"/>
      <c r="AE139" s="208"/>
      <c r="AF139" s="208"/>
      <c r="AG139" s="208"/>
      <c r="AH139" s="208"/>
      <c r="AI139" s="208"/>
      <c r="AJ139" s="208"/>
      <c r="AK139" s="208"/>
      <c r="AL139" s="208"/>
      <c r="AM139" s="208"/>
      <c r="AN139" s="208"/>
      <c r="AO139" s="208"/>
      <c r="AP139" s="208"/>
      <c r="AQ139" s="208"/>
      <c r="AR139" s="208"/>
      <c r="AS139" s="208"/>
      <c r="AT139" s="208"/>
      <c r="AU139" s="208"/>
      <c r="AV139" s="208"/>
      <c r="AW139" s="208"/>
      <c r="AX139" s="208"/>
      <c r="AY139" s="208"/>
      <c r="AZ139" s="208"/>
      <c r="BA139" s="208"/>
      <c r="BB139" s="208"/>
      <c r="BC139" s="208"/>
      <c r="BD139" s="208"/>
    </row>
    <row r="140" spans="1:56" ht="49.95" customHeight="1">
      <c r="A140" s="841"/>
      <c r="B140" s="839" t="s">
        <v>741</v>
      </c>
      <c r="C140" s="852"/>
      <c r="D140" s="855"/>
      <c r="E140" s="854"/>
      <c r="F140" s="829" t="s">
        <v>572</v>
      </c>
      <c r="G140" s="212" t="s">
        <v>571</v>
      </c>
      <c r="H140" s="257" t="s">
        <v>570</v>
      </c>
      <c r="I140" s="208"/>
      <c r="J140" s="208"/>
      <c r="K140" s="208"/>
      <c r="L140" s="208"/>
      <c r="M140" s="208"/>
      <c r="N140" s="208"/>
      <c r="O140" s="208"/>
      <c r="P140" s="208"/>
      <c r="Q140" s="208"/>
      <c r="R140" s="208"/>
      <c r="S140" s="208"/>
      <c r="T140" s="208"/>
      <c r="U140" s="208"/>
      <c r="V140" s="208"/>
      <c r="W140" s="208"/>
      <c r="X140" s="208"/>
      <c r="Y140" s="208"/>
      <c r="Z140" s="208"/>
      <c r="AA140" s="208"/>
      <c r="AB140" s="208"/>
      <c r="AC140" s="208"/>
      <c r="AD140" s="208"/>
      <c r="AE140" s="208"/>
      <c r="AF140" s="208"/>
      <c r="AG140" s="208"/>
      <c r="AH140" s="208"/>
      <c r="AI140" s="208"/>
      <c r="AJ140" s="208"/>
      <c r="AK140" s="208"/>
      <c r="AL140" s="208"/>
      <c r="AM140" s="208"/>
      <c r="AN140" s="208"/>
      <c r="AO140" s="208"/>
      <c r="AP140" s="208"/>
      <c r="AQ140" s="208"/>
      <c r="AR140" s="208"/>
      <c r="AS140" s="208"/>
      <c r="AT140" s="208"/>
      <c r="AU140" s="208"/>
      <c r="AV140" s="208"/>
      <c r="AW140" s="208"/>
      <c r="AX140" s="208"/>
      <c r="AY140" s="208"/>
      <c r="AZ140" s="208"/>
      <c r="BA140" s="208"/>
      <c r="BB140" s="208"/>
      <c r="BC140" s="208"/>
      <c r="BD140" s="208"/>
    </row>
    <row r="141" spans="1:56" ht="29.4" customHeight="1">
      <c r="A141" s="841"/>
      <c r="B141" s="840"/>
      <c r="C141" s="803"/>
      <c r="D141" s="856"/>
      <c r="E141" s="854"/>
      <c r="F141" s="815"/>
      <c r="G141" s="249" t="s">
        <v>569</v>
      </c>
      <c r="H141" s="250" t="s">
        <v>568</v>
      </c>
      <c r="I141" s="208"/>
      <c r="J141" s="208"/>
      <c r="K141" s="208"/>
      <c r="L141" s="208"/>
      <c r="M141" s="208"/>
      <c r="N141" s="208"/>
      <c r="O141" s="208"/>
      <c r="P141" s="208"/>
      <c r="Q141" s="208"/>
      <c r="R141" s="208"/>
      <c r="S141" s="208"/>
      <c r="T141" s="208"/>
      <c r="U141" s="208"/>
      <c r="V141" s="208"/>
      <c r="W141" s="208"/>
      <c r="X141" s="208"/>
      <c r="Y141" s="208"/>
      <c r="Z141" s="208"/>
      <c r="AA141" s="208"/>
      <c r="AB141" s="208"/>
      <c r="AC141" s="208"/>
      <c r="AD141" s="208"/>
      <c r="AE141" s="208"/>
      <c r="AF141" s="208"/>
      <c r="AG141" s="208"/>
      <c r="AH141" s="208"/>
      <c r="AI141" s="208"/>
      <c r="AJ141" s="208"/>
      <c r="AK141" s="208"/>
      <c r="AL141" s="208"/>
      <c r="AM141" s="208"/>
      <c r="AN141" s="208"/>
      <c r="AO141" s="208"/>
      <c r="AP141" s="208"/>
      <c r="AQ141" s="208"/>
      <c r="AR141" s="208"/>
      <c r="AS141" s="208"/>
      <c r="AT141" s="208"/>
      <c r="AU141" s="208"/>
      <c r="AV141" s="208"/>
      <c r="AW141" s="208"/>
      <c r="AX141" s="208"/>
      <c r="AY141" s="208"/>
      <c r="AZ141" s="208"/>
      <c r="BA141" s="208"/>
      <c r="BB141" s="208"/>
      <c r="BC141" s="208"/>
      <c r="BD141" s="208"/>
    </row>
    <row r="142" spans="1:56" ht="29.4" customHeight="1">
      <c r="A142" s="841"/>
      <c r="B142" s="845"/>
      <c r="C142" s="803"/>
      <c r="D142" s="856"/>
      <c r="E142" s="854"/>
      <c r="F142" s="815"/>
      <c r="G142" s="249" t="s">
        <v>567</v>
      </c>
      <c r="H142" s="250" t="s">
        <v>228</v>
      </c>
      <c r="I142" s="208"/>
      <c r="J142" s="208"/>
      <c r="K142" s="208"/>
      <c r="L142" s="208"/>
      <c r="M142" s="208"/>
      <c r="N142" s="208"/>
      <c r="O142" s="208"/>
      <c r="P142" s="208"/>
      <c r="Q142" s="208"/>
      <c r="R142" s="208"/>
      <c r="S142" s="208"/>
      <c r="T142" s="208"/>
      <c r="U142" s="208"/>
      <c r="V142" s="208"/>
      <c r="W142" s="208"/>
      <c r="X142" s="208"/>
      <c r="Y142" s="208"/>
      <c r="Z142" s="208"/>
      <c r="AA142" s="208"/>
      <c r="AB142" s="208"/>
      <c r="AC142" s="208"/>
      <c r="AD142" s="208"/>
      <c r="AE142" s="208"/>
      <c r="AF142" s="208"/>
      <c r="AG142" s="208"/>
      <c r="AH142" s="208"/>
      <c r="AI142" s="208"/>
      <c r="AJ142" s="208"/>
      <c r="AK142" s="208"/>
      <c r="AL142" s="208"/>
      <c r="AM142" s="208"/>
      <c r="AN142" s="208"/>
      <c r="AO142" s="208"/>
      <c r="AP142" s="208"/>
      <c r="AQ142" s="208"/>
      <c r="AR142" s="208"/>
      <c r="AS142" s="208"/>
      <c r="AT142" s="208"/>
      <c r="AU142" s="208"/>
      <c r="AV142" s="208"/>
      <c r="AW142" s="208"/>
      <c r="AX142" s="208"/>
      <c r="AY142" s="208"/>
      <c r="AZ142" s="208"/>
      <c r="BA142" s="208"/>
      <c r="BB142" s="208"/>
      <c r="BC142" s="208"/>
      <c r="BD142" s="208"/>
    </row>
    <row r="143" spans="1:56" ht="49.95" customHeight="1" thickBot="1">
      <c r="A143" s="796"/>
      <c r="B143" s="845"/>
      <c r="C143" s="853"/>
      <c r="D143" s="859"/>
      <c r="E143" s="860"/>
      <c r="F143" s="858"/>
      <c r="G143" s="258" t="s">
        <v>566</v>
      </c>
      <c r="H143" s="259" t="s">
        <v>565</v>
      </c>
      <c r="I143" s="208"/>
      <c r="J143" s="208"/>
      <c r="K143" s="208"/>
      <c r="L143" s="208"/>
      <c r="M143" s="208"/>
      <c r="N143" s="208"/>
      <c r="O143" s="208"/>
      <c r="P143" s="208"/>
      <c r="Q143" s="208"/>
      <c r="R143" s="208"/>
      <c r="S143" s="208"/>
      <c r="T143" s="208"/>
      <c r="U143" s="208"/>
      <c r="V143" s="208"/>
      <c r="W143" s="208"/>
      <c r="X143" s="208"/>
      <c r="Y143" s="208"/>
      <c r="Z143" s="208"/>
      <c r="AA143" s="208"/>
      <c r="AB143" s="208"/>
      <c r="AC143" s="208"/>
      <c r="AD143" s="208"/>
      <c r="AE143" s="208"/>
      <c r="AF143" s="208"/>
      <c r="AG143" s="208"/>
      <c r="AH143" s="208"/>
      <c r="AI143" s="208"/>
      <c r="AJ143" s="208"/>
      <c r="AK143" s="208"/>
      <c r="AL143" s="208"/>
      <c r="AM143" s="208"/>
      <c r="AN143" s="208"/>
      <c r="AO143" s="208"/>
      <c r="AP143" s="208"/>
      <c r="AQ143" s="208"/>
      <c r="AR143" s="208"/>
      <c r="AS143" s="208"/>
      <c r="AT143" s="208"/>
      <c r="AU143" s="208"/>
      <c r="AV143" s="208"/>
      <c r="AW143" s="208"/>
      <c r="AX143" s="208"/>
      <c r="AY143" s="208"/>
      <c r="AZ143" s="208"/>
      <c r="BA143" s="208"/>
      <c r="BB143" s="208"/>
      <c r="BC143" s="208"/>
      <c r="BD143" s="208"/>
    </row>
    <row r="144" spans="1:56" s="262" customFormat="1" ht="11.4" customHeight="1">
      <c r="A144" s="230"/>
      <c r="B144" s="260"/>
      <c r="C144" s="230"/>
      <c r="D144" s="261"/>
      <c r="E144" s="230"/>
      <c r="F144" s="230"/>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0"/>
      <c r="AY144" s="230"/>
      <c r="AZ144" s="230"/>
      <c r="BA144" s="230"/>
      <c r="BB144" s="230"/>
      <c r="BC144" s="230"/>
      <c r="BD144" s="230"/>
    </row>
    <row r="145" spans="1:56" ht="62.4" customHeight="1">
      <c r="A145" s="263" t="s">
        <v>19</v>
      </c>
      <c r="B145" s="264"/>
      <c r="C145" s="752" t="s">
        <v>564</v>
      </c>
      <c r="D145" s="752"/>
      <c r="E145" s="752"/>
      <c r="F145" s="752"/>
      <c r="G145" s="752"/>
      <c r="H145" s="752"/>
      <c r="I145" s="752"/>
      <c r="J145" s="752"/>
      <c r="K145" s="752"/>
      <c r="L145" s="752"/>
      <c r="M145" s="752"/>
      <c r="N145" s="752"/>
      <c r="O145" s="752"/>
      <c r="P145" s="752"/>
      <c r="Q145" s="752"/>
      <c r="R145" s="752"/>
      <c r="S145" s="752"/>
      <c r="T145" s="752"/>
      <c r="U145" s="752"/>
      <c r="V145" s="752"/>
      <c r="W145" s="752"/>
      <c r="X145" s="752"/>
      <c r="Y145" s="752"/>
      <c r="Z145" s="752"/>
      <c r="AA145" s="752"/>
      <c r="AB145" s="752"/>
      <c r="AC145" s="752"/>
      <c r="AD145" s="752"/>
      <c r="AE145" s="752"/>
      <c r="AF145" s="752"/>
      <c r="AG145" s="752"/>
      <c r="AH145" s="752"/>
      <c r="AI145" s="752"/>
      <c r="AJ145" s="752"/>
      <c r="AK145" s="752"/>
      <c r="AL145" s="752"/>
      <c r="AM145" s="752"/>
      <c r="AN145" s="752"/>
      <c r="AO145" s="752"/>
      <c r="AP145" s="752"/>
      <c r="AQ145" s="752"/>
      <c r="AR145" s="752"/>
      <c r="AS145" s="752"/>
      <c r="AT145" s="752"/>
      <c r="AU145" s="752"/>
      <c r="AV145" s="752"/>
      <c r="AW145" s="752"/>
      <c r="AX145" s="752"/>
      <c r="AY145" s="752"/>
      <c r="AZ145" s="752"/>
      <c r="BA145" s="752"/>
      <c r="BB145" s="752"/>
      <c r="BC145" s="752"/>
      <c r="BD145" s="752"/>
    </row>
    <row r="146" spans="1:56" ht="133.80000000000001" customHeight="1">
      <c r="A146" s="263"/>
      <c r="B146" s="264"/>
      <c r="C146" s="752"/>
      <c r="D146" s="752"/>
      <c r="E146" s="752"/>
      <c r="F146" s="752"/>
      <c r="G146" s="752"/>
      <c r="H146" s="752"/>
      <c r="I146" s="752"/>
      <c r="J146" s="752"/>
      <c r="K146" s="752"/>
      <c r="L146" s="752"/>
      <c r="M146" s="752"/>
      <c r="N146" s="752"/>
      <c r="O146" s="752"/>
      <c r="P146" s="752"/>
      <c r="Q146" s="752"/>
      <c r="R146" s="752"/>
      <c r="S146" s="752"/>
      <c r="T146" s="752"/>
      <c r="U146" s="752"/>
      <c r="V146" s="752"/>
      <c r="W146" s="752"/>
      <c r="X146" s="752"/>
      <c r="Y146" s="752"/>
      <c r="Z146" s="752"/>
      <c r="AA146" s="752"/>
      <c r="AB146" s="752"/>
      <c r="AC146" s="752"/>
      <c r="AD146" s="752"/>
      <c r="AE146" s="752"/>
      <c r="AF146" s="752"/>
      <c r="AG146" s="752"/>
      <c r="AH146" s="752"/>
      <c r="AI146" s="752"/>
      <c r="AJ146" s="752"/>
      <c r="AK146" s="752"/>
      <c r="AL146" s="752"/>
      <c r="AM146" s="752"/>
      <c r="AN146" s="752"/>
      <c r="AO146" s="752"/>
      <c r="AP146" s="752"/>
      <c r="AQ146" s="752"/>
      <c r="AR146" s="752"/>
      <c r="AS146" s="752"/>
      <c r="AT146" s="752"/>
      <c r="AU146" s="752"/>
      <c r="AV146" s="752"/>
      <c r="AW146" s="752"/>
      <c r="AX146" s="752"/>
      <c r="AY146" s="752"/>
      <c r="AZ146" s="752"/>
      <c r="BA146" s="752"/>
      <c r="BB146" s="752"/>
      <c r="BC146" s="752"/>
      <c r="BD146" s="752"/>
    </row>
    <row r="147" spans="1:56" ht="32.4" customHeight="1">
      <c r="A147" s="263" t="s">
        <v>6</v>
      </c>
      <c r="B147" s="263"/>
      <c r="C147" s="265" t="s">
        <v>563</v>
      </c>
      <c r="D147" s="265"/>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5"/>
      <c r="AZ147" s="265"/>
      <c r="BA147" s="265"/>
      <c r="BB147" s="265"/>
      <c r="BC147" s="265"/>
      <c r="BD147" s="265"/>
    </row>
    <row r="148" spans="1:56" ht="22.2" customHeight="1">
      <c r="A148" s="263" t="s">
        <v>231</v>
      </c>
      <c r="B148" s="264"/>
      <c r="C148" s="266" t="s">
        <v>562</v>
      </c>
      <c r="D148" s="267"/>
      <c r="E148" s="267"/>
      <c r="F148" s="267"/>
      <c r="G148" s="267"/>
      <c r="H148" s="267"/>
      <c r="I148" s="267"/>
      <c r="J148" s="267"/>
      <c r="K148" s="267"/>
      <c r="L148" s="267"/>
      <c r="M148" s="267"/>
      <c r="N148" s="267"/>
      <c r="O148" s="267"/>
      <c r="P148" s="267"/>
      <c r="Q148" s="267"/>
      <c r="R148" s="267"/>
      <c r="S148" s="267"/>
      <c r="T148" s="267"/>
      <c r="U148" s="267"/>
      <c r="V148" s="267"/>
      <c r="W148" s="267"/>
      <c r="X148" s="267"/>
      <c r="Y148" s="267"/>
      <c r="Z148" s="267"/>
      <c r="AA148" s="267"/>
      <c r="AB148" s="267"/>
      <c r="AC148" s="267"/>
      <c r="AD148" s="267"/>
      <c r="AE148" s="267"/>
      <c r="AF148" s="267"/>
      <c r="AG148" s="267"/>
      <c r="AH148" s="267"/>
      <c r="AI148" s="267"/>
      <c r="AJ148" s="267"/>
      <c r="AK148" s="267"/>
      <c r="AL148" s="267"/>
      <c r="AM148" s="267"/>
      <c r="AN148" s="267"/>
      <c r="AO148" s="267"/>
      <c r="AP148" s="267"/>
      <c r="AQ148" s="267"/>
      <c r="AR148" s="267"/>
      <c r="AS148" s="267"/>
      <c r="AT148" s="267"/>
      <c r="AU148" s="267"/>
      <c r="AV148" s="267"/>
      <c r="AW148" s="267"/>
      <c r="AX148" s="267"/>
      <c r="AY148" s="267"/>
      <c r="AZ148" s="267"/>
      <c r="BA148" s="267"/>
      <c r="BB148" s="267"/>
      <c r="BC148" s="267"/>
      <c r="BD148" s="267"/>
    </row>
    <row r="149" spans="1:56" ht="21.6" customHeight="1">
      <c r="A149" s="268" t="s">
        <v>232</v>
      </c>
      <c r="B149" s="269"/>
      <c r="C149" s="270" t="s">
        <v>561</v>
      </c>
      <c r="D149" s="270"/>
      <c r="E149" s="270"/>
      <c r="F149" s="270"/>
      <c r="G149" s="270"/>
      <c r="H149" s="270"/>
      <c r="I149" s="270"/>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1"/>
    </row>
    <row r="150" spans="1:56" ht="25.2" customHeight="1">
      <c r="A150" s="263" t="s">
        <v>233</v>
      </c>
      <c r="B150" s="272"/>
      <c r="C150" s="271" t="s">
        <v>560</v>
      </c>
      <c r="D150" s="271"/>
      <c r="E150" s="271"/>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c r="AG150" s="271"/>
      <c r="AH150" s="271"/>
      <c r="AI150" s="271"/>
      <c r="AJ150" s="271"/>
      <c r="AK150" s="271"/>
      <c r="AL150" s="271"/>
      <c r="AM150" s="271"/>
      <c r="AN150" s="271"/>
      <c r="AO150" s="271"/>
      <c r="AP150" s="271"/>
      <c r="AQ150" s="271"/>
      <c r="AR150" s="271"/>
      <c r="AS150" s="271"/>
      <c r="AT150" s="271"/>
      <c r="AU150" s="271"/>
      <c r="AV150" s="271"/>
      <c r="AW150" s="271"/>
      <c r="AX150" s="271"/>
      <c r="AY150" s="271"/>
      <c r="AZ150" s="271"/>
      <c r="BA150" s="271"/>
      <c r="BB150" s="271"/>
      <c r="BC150" s="271"/>
      <c r="BD150" s="271"/>
    </row>
    <row r="151" spans="1:56" ht="19.2" customHeight="1">
      <c r="A151" s="263" t="s">
        <v>234</v>
      </c>
      <c r="B151" s="272"/>
      <c r="C151" s="752" t="s">
        <v>559</v>
      </c>
      <c r="D151" s="850"/>
      <c r="E151" s="850"/>
      <c r="F151" s="850"/>
      <c r="G151" s="850"/>
      <c r="H151" s="850"/>
      <c r="I151" s="850"/>
      <c r="J151" s="850"/>
      <c r="K151" s="850"/>
      <c r="L151" s="850"/>
      <c r="M151" s="850"/>
      <c r="N151" s="850"/>
      <c r="O151" s="850"/>
      <c r="P151" s="850"/>
      <c r="Q151" s="850"/>
      <c r="R151" s="850"/>
      <c r="S151" s="850"/>
      <c r="T151" s="850"/>
      <c r="U151" s="850"/>
      <c r="V151" s="850"/>
      <c r="W151" s="850"/>
      <c r="X151" s="850"/>
      <c r="Y151" s="850"/>
      <c r="Z151" s="850"/>
      <c r="AA151" s="850"/>
      <c r="AB151" s="850"/>
      <c r="AC151" s="850"/>
      <c r="AD151" s="850"/>
      <c r="AE151" s="850"/>
      <c r="AF151" s="850"/>
      <c r="AG151" s="850"/>
      <c r="AH151" s="850"/>
      <c r="AI151" s="850"/>
      <c r="AJ151" s="850"/>
      <c r="AK151" s="850"/>
      <c r="AL151" s="850"/>
      <c r="AM151" s="850"/>
      <c r="AN151" s="850"/>
      <c r="AO151" s="850"/>
      <c r="AP151" s="850"/>
      <c r="AQ151" s="850"/>
      <c r="AR151" s="850"/>
      <c r="AS151" s="850"/>
      <c r="AT151" s="850"/>
      <c r="AU151" s="850"/>
      <c r="AV151" s="850"/>
      <c r="AW151" s="850"/>
      <c r="AX151" s="850"/>
      <c r="AY151" s="850"/>
      <c r="AZ151" s="850"/>
      <c r="BA151" s="850"/>
      <c r="BB151" s="850"/>
      <c r="BC151" s="850"/>
      <c r="BD151" s="850"/>
    </row>
    <row r="152" spans="1:56" ht="13.8">
      <c r="A152" s="263"/>
      <c r="B152" s="27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850"/>
      <c r="Z152" s="850"/>
      <c r="AA152" s="850"/>
      <c r="AB152" s="850"/>
      <c r="AC152" s="850"/>
      <c r="AD152" s="850"/>
      <c r="AE152" s="850"/>
      <c r="AF152" s="850"/>
      <c r="AG152" s="850"/>
      <c r="AH152" s="850"/>
      <c r="AI152" s="850"/>
      <c r="AJ152" s="850"/>
      <c r="AK152" s="850"/>
      <c r="AL152" s="850"/>
      <c r="AM152" s="850"/>
      <c r="AN152" s="850"/>
      <c r="AO152" s="850"/>
      <c r="AP152" s="850"/>
      <c r="AQ152" s="850"/>
      <c r="AR152" s="850"/>
      <c r="AS152" s="850"/>
      <c r="AT152" s="850"/>
      <c r="AU152" s="850"/>
      <c r="AV152" s="850"/>
      <c r="AW152" s="850"/>
      <c r="AX152" s="850"/>
      <c r="AY152" s="850"/>
      <c r="AZ152" s="850"/>
      <c r="BA152" s="850"/>
      <c r="BB152" s="850"/>
      <c r="BC152" s="850"/>
      <c r="BD152" s="850"/>
    </row>
    <row r="153" spans="1:56" ht="34.799999999999997" customHeight="1">
      <c r="A153" s="263"/>
      <c r="B153" s="272"/>
      <c r="C153" s="850"/>
      <c r="D153" s="850"/>
      <c r="E153" s="850"/>
      <c r="F153" s="850"/>
      <c r="G153" s="850"/>
      <c r="H153" s="850"/>
      <c r="I153" s="850"/>
      <c r="J153" s="850"/>
      <c r="K153" s="850"/>
      <c r="L153" s="850"/>
      <c r="M153" s="850"/>
      <c r="N153" s="850"/>
      <c r="O153" s="850"/>
      <c r="P153" s="850"/>
      <c r="Q153" s="850"/>
      <c r="R153" s="850"/>
      <c r="S153" s="850"/>
      <c r="T153" s="850"/>
      <c r="U153" s="850"/>
      <c r="V153" s="850"/>
      <c r="W153" s="850"/>
      <c r="X153" s="850"/>
      <c r="Y153" s="850"/>
      <c r="Z153" s="850"/>
      <c r="AA153" s="850"/>
      <c r="AB153" s="850"/>
      <c r="AC153" s="850"/>
      <c r="AD153" s="850"/>
      <c r="AE153" s="850"/>
      <c r="AF153" s="850"/>
      <c r="AG153" s="850"/>
      <c r="AH153" s="850"/>
      <c r="AI153" s="850"/>
      <c r="AJ153" s="850"/>
      <c r="AK153" s="850"/>
      <c r="AL153" s="850"/>
      <c r="AM153" s="850"/>
      <c r="AN153" s="850"/>
      <c r="AO153" s="850"/>
      <c r="AP153" s="850"/>
      <c r="AQ153" s="850"/>
      <c r="AR153" s="850"/>
      <c r="AS153" s="850"/>
      <c r="AT153" s="850"/>
      <c r="AU153" s="850"/>
      <c r="AV153" s="850"/>
      <c r="AW153" s="850"/>
      <c r="AX153" s="850"/>
      <c r="AY153" s="850"/>
      <c r="AZ153" s="850"/>
      <c r="BA153" s="850"/>
      <c r="BB153" s="850"/>
      <c r="BC153" s="850"/>
      <c r="BD153" s="850"/>
    </row>
    <row r="154" spans="1:56" ht="19.2" customHeight="1">
      <c r="A154" s="263" t="s">
        <v>235</v>
      </c>
      <c r="B154" s="264"/>
      <c r="C154" s="851" t="s">
        <v>558</v>
      </c>
      <c r="D154" s="851"/>
      <c r="E154" s="851"/>
      <c r="F154" s="851"/>
      <c r="G154" s="851"/>
      <c r="H154" s="851"/>
      <c r="I154" s="851"/>
      <c r="J154" s="851"/>
      <c r="K154" s="851"/>
      <c r="L154" s="851"/>
      <c r="M154" s="851"/>
      <c r="N154" s="851"/>
      <c r="O154" s="851"/>
      <c r="P154" s="851"/>
      <c r="Q154" s="851"/>
      <c r="R154" s="851"/>
      <c r="S154" s="851"/>
      <c r="T154" s="851"/>
      <c r="U154" s="851"/>
      <c r="V154" s="851"/>
      <c r="W154" s="851"/>
      <c r="X154" s="851"/>
      <c r="Y154" s="851"/>
      <c r="Z154" s="851"/>
      <c r="AA154" s="851"/>
      <c r="AB154" s="851"/>
      <c r="AC154" s="851"/>
      <c r="AD154" s="851"/>
      <c r="AE154" s="851"/>
      <c r="AF154" s="851"/>
      <c r="AG154" s="851"/>
      <c r="AH154" s="851"/>
      <c r="AI154" s="851"/>
      <c r="AJ154" s="851"/>
      <c r="AK154" s="851"/>
      <c r="AL154" s="851"/>
      <c r="AM154" s="851"/>
      <c r="AN154" s="851"/>
      <c r="AO154" s="851"/>
      <c r="AP154" s="851"/>
      <c r="AQ154" s="851"/>
      <c r="AR154" s="851"/>
      <c r="AS154" s="851"/>
      <c r="AT154" s="851"/>
      <c r="AU154" s="851"/>
      <c r="AV154" s="851"/>
      <c r="AW154" s="851"/>
      <c r="AX154" s="851"/>
      <c r="AY154" s="851"/>
      <c r="AZ154" s="851"/>
      <c r="BA154" s="851"/>
      <c r="BB154" s="851"/>
      <c r="BC154" s="851"/>
      <c r="BD154" s="851"/>
    </row>
    <row r="155" spans="1:56" ht="16.2" customHeight="1">
      <c r="A155" s="263"/>
      <c r="B155" s="264"/>
      <c r="C155" s="851"/>
      <c r="D155" s="851"/>
      <c r="E155" s="851"/>
      <c r="F155" s="851"/>
      <c r="G155" s="851"/>
      <c r="H155" s="851"/>
      <c r="I155" s="851"/>
      <c r="J155" s="851"/>
      <c r="K155" s="851"/>
      <c r="L155" s="851"/>
      <c r="M155" s="851"/>
      <c r="N155" s="851"/>
      <c r="O155" s="851"/>
      <c r="P155" s="851"/>
      <c r="Q155" s="851"/>
      <c r="R155" s="851"/>
      <c r="S155" s="851"/>
      <c r="T155" s="851"/>
      <c r="U155" s="851"/>
      <c r="V155" s="851"/>
      <c r="W155" s="851"/>
      <c r="X155" s="851"/>
      <c r="Y155" s="851"/>
      <c r="Z155" s="851"/>
      <c r="AA155" s="851"/>
      <c r="AB155" s="851"/>
      <c r="AC155" s="851"/>
      <c r="AD155" s="851"/>
      <c r="AE155" s="851"/>
      <c r="AF155" s="851"/>
      <c r="AG155" s="851"/>
      <c r="AH155" s="851"/>
      <c r="AI155" s="851"/>
      <c r="AJ155" s="851"/>
      <c r="AK155" s="851"/>
      <c r="AL155" s="851"/>
      <c r="AM155" s="851"/>
      <c r="AN155" s="851"/>
      <c r="AO155" s="851"/>
      <c r="AP155" s="851"/>
      <c r="AQ155" s="851"/>
      <c r="AR155" s="851"/>
      <c r="AS155" s="851"/>
      <c r="AT155" s="851"/>
      <c r="AU155" s="851"/>
      <c r="AV155" s="851"/>
      <c r="AW155" s="851"/>
      <c r="AX155" s="851"/>
      <c r="AY155" s="851"/>
      <c r="AZ155" s="851"/>
      <c r="BA155" s="851"/>
      <c r="BB155" s="851"/>
      <c r="BC155" s="851"/>
      <c r="BD155" s="851"/>
    </row>
    <row r="156" spans="1:56" ht="17.399999999999999" customHeight="1">
      <c r="A156" s="263" t="s">
        <v>557</v>
      </c>
      <c r="B156" s="264"/>
      <c r="C156" s="851" t="s">
        <v>556</v>
      </c>
      <c r="D156" s="851"/>
      <c r="E156" s="851"/>
      <c r="F156" s="851"/>
      <c r="G156" s="851"/>
      <c r="H156" s="851"/>
      <c r="I156" s="851"/>
      <c r="J156" s="851"/>
      <c r="K156" s="851"/>
      <c r="L156" s="851"/>
      <c r="M156" s="851"/>
      <c r="N156" s="851"/>
      <c r="O156" s="851"/>
      <c r="P156" s="851"/>
      <c r="Q156" s="851"/>
      <c r="R156" s="851"/>
      <c r="S156" s="851"/>
      <c r="T156" s="851"/>
      <c r="U156" s="851"/>
      <c r="V156" s="851"/>
      <c r="W156" s="851"/>
      <c r="X156" s="851"/>
      <c r="Y156" s="851"/>
      <c r="Z156" s="851"/>
      <c r="AA156" s="851"/>
      <c r="AB156" s="851"/>
      <c r="AC156" s="851"/>
      <c r="AD156" s="851"/>
      <c r="AE156" s="851"/>
      <c r="AF156" s="851"/>
      <c r="AG156" s="851"/>
      <c r="AH156" s="851"/>
      <c r="AI156" s="851"/>
      <c r="AJ156" s="851"/>
      <c r="AK156" s="851"/>
      <c r="AL156" s="851"/>
      <c r="AM156" s="851"/>
      <c r="AN156" s="851"/>
      <c r="AO156" s="851"/>
      <c r="AP156" s="851"/>
      <c r="AQ156" s="851"/>
      <c r="AR156" s="851"/>
      <c r="AS156" s="851"/>
      <c r="AT156" s="851"/>
      <c r="AU156" s="851"/>
      <c r="AV156" s="851"/>
      <c r="AW156" s="851"/>
      <c r="AX156" s="851"/>
      <c r="AY156" s="851"/>
      <c r="AZ156" s="851"/>
      <c r="BA156" s="851"/>
      <c r="BB156" s="851"/>
      <c r="BC156" s="851"/>
      <c r="BD156" s="273"/>
    </row>
    <row r="157" spans="1:56" ht="21.6" customHeight="1">
      <c r="A157" s="268" t="s">
        <v>58</v>
      </c>
      <c r="B157" s="269"/>
      <c r="C157" s="273" t="s">
        <v>555</v>
      </c>
      <c r="D157" s="273"/>
      <c r="E157" s="273"/>
      <c r="F157" s="273"/>
      <c r="G157" s="273"/>
      <c r="H157" s="273"/>
      <c r="I157" s="273"/>
      <c r="J157" s="273"/>
      <c r="K157" s="273"/>
      <c r="L157" s="273"/>
      <c r="M157" s="273"/>
      <c r="N157" s="273"/>
      <c r="O157" s="273"/>
      <c r="P157" s="273"/>
      <c r="Q157" s="273"/>
      <c r="R157" s="273"/>
      <c r="S157" s="273"/>
      <c r="T157" s="273"/>
      <c r="U157" s="273"/>
      <c r="V157" s="273"/>
      <c r="W157" s="273"/>
      <c r="X157" s="273"/>
      <c r="Y157" s="273"/>
      <c r="Z157" s="273"/>
      <c r="AA157" s="273"/>
      <c r="AB157" s="273"/>
      <c r="AC157" s="273"/>
      <c r="AD157" s="273"/>
      <c r="AE157" s="273"/>
      <c r="AF157" s="273"/>
      <c r="AG157" s="273"/>
      <c r="AH157" s="273"/>
      <c r="AI157" s="273"/>
      <c r="AJ157" s="273"/>
      <c r="AK157" s="273"/>
      <c r="AL157" s="273"/>
      <c r="AM157" s="273"/>
      <c r="AN157" s="273"/>
      <c r="AO157" s="273"/>
      <c r="AP157" s="273"/>
      <c r="AQ157" s="273"/>
      <c r="AR157" s="273"/>
      <c r="AS157" s="273"/>
      <c r="AT157" s="273"/>
      <c r="AU157" s="273"/>
      <c r="AV157" s="273"/>
      <c r="AW157" s="273"/>
      <c r="AX157" s="273"/>
      <c r="AY157" s="273"/>
      <c r="AZ157" s="273"/>
      <c r="BA157" s="273"/>
      <c r="BB157" s="273"/>
      <c r="BC157" s="273"/>
      <c r="BD157" s="273"/>
    </row>
    <row r="158" spans="1:56" ht="19.8" customHeight="1">
      <c r="A158" s="268"/>
      <c r="B158" s="269"/>
      <c r="C158" s="273" t="s">
        <v>554</v>
      </c>
      <c r="D158" s="273"/>
      <c r="E158" s="273"/>
      <c r="F158" s="273"/>
      <c r="G158" s="273"/>
      <c r="H158" s="273"/>
      <c r="I158" s="273"/>
      <c r="J158" s="273"/>
      <c r="K158" s="273"/>
      <c r="L158" s="273"/>
      <c r="M158" s="273"/>
      <c r="N158" s="273"/>
      <c r="O158" s="273"/>
      <c r="P158" s="273"/>
      <c r="Q158" s="273"/>
      <c r="R158" s="273"/>
      <c r="S158" s="273"/>
      <c r="T158" s="273"/>
      <c r="U158" s="273"/>
      <c r="V158" s="273"/>
      <c r="W158" s="273"/>
      <c r="X158" s="273"/>
      <c r="Y158" s="273"/>
      <c r="Z158" s="273"/>
      <c r="AA158" s="273"/>
      <c r="AB158" s="273"/>
      <c r="AC158" s="273"/>
      <c r="AD158" s="273"/>
      <c r="AE158" s="273"/>
      <c r="AF158" s="273"/>
      <c r="AG158" s="273"/>
      <c r="AH158" s="273"/>
      <c r="AI158" s="273"/>
      <c r="AJ158" s="273"/>
      <c r="AK158" s="273"/>
      <c r="AL158" s="273"/>
      <c r="AM158" s="273"/>
      <c r="AN158" s="273"/>
      <c r="AO158" s="273"/>
      <c r="AP158" s="273"/>
      <c r="AQ158" s="273"/>
      <c r="AR158" s="273"/>
      <c r="AS158" s="273"/>
      <c r="AT158" s="273"/>
      <c r="AU158" s="273"/>
      <c r="AV158" s="273"/>
      <c r="AW158" s="273"/>
      <c r="AX158" s="273"/>
      <c r="AY158" s="273"/>
      <c r="AZ158" s="273"/>
      <c r="BA158" s="273"/>
      <c r="BB158" s="273"/>
      <c r="BC158" s="273"/>
      <c r="BD158" s="273"/>
    </row>
    <row r="159" spans="1:56" ht="18" customHeight="1">
      <c r="A159" s="268" t="s">
        <v>553</v>
      </c>
      <c r="B159" s="269"/>
      <c r="C159" s="273" t="s">
        <v>552</v>
      </c>
      <c r="D159" s="273"/>
      <c r="E159" s="273"/>
      <c r="F159" s="273"/>
      <c r="G159" s="273"/>
      <c r="H159" s="273"/>
      <c r="I159" s="273"/>
      <c r="J159" s="273"/>
      <c r="K159" s="273"/>
      <c r="L159" s="273"/>
      <c r="M159" s="273"/>
      <c r="N159" s="273"/>
      <c r="O159" s="273"/>
      <c r="P159" s="273"/>
      <c r="Q159" s="273"/>
      <c r="R159" s="273"/>
      <c r="S159" s="273"/>
      <c r="T159" s="273"/>
      <c r="U159" s="273"/>
      <c r="V159" s="273"/>
      <c r="W159" s="273"/>
      <c r="X159" s="273"/>
      <c r="Y159" s="273"/>
      <c r="Z159" s="273"/>
      <c r="AA159" s="273"/>
      <c r="AB159" s="273"/>
      <c r="AC159" s="273"/>
      <c r="AD159" s="273"/>
      <c r="AE159" s="273"/>
      <c r="AF159" s="273"/>
      <c r="AG159" s="273"/>
      <c r="AH159" s="273"/>
      <c r="AI159" s="273"/>
      <c r="AJ159" s="273"/>
      <c r="AK159" s="273"/>
      <c r="AL159" s="273"/>
      <c r="AM159" s="273"/>
      <c r="AN159" s="273"/>
      <c r="AO159" s="273"/>
      <c r="AP159" s="273"/>
      <c r="AQ159" s="273"/>
      <c r="AR159" s="273"/>
      <c r="AS159" s="273"/>
      <c r="AT159" s="273"/>
      <c r="AU159" s="273"/>
      <c r="AV159" s="273"/>
      <c r="AW159" s="273"/>
      <c r="AX159" s="273"/>
      <c r="AY159" s="273"/>
      <c r="AZ159" s="273"/>
      <c r="BA159" s="273"/>
      <c r="BB159" s="273"/>
      <c r="BC159" s="273"/>
      <c r="BD159" s="273"/>
    </row>
    <row r="160" spans="1:56" ht="28.8" customHeight="1">
      <c r="A160" s="268" t="s">
        <v>551</v>
      </c>
      <c r="B160" s="269"/>
      <c r="C160" s="273" t="s">
        <v>550</v>
      </c>
      <c r="D160" s="273"/>
      <c r="E160" s="273"/>
      <c r="F160" s="273"/>
      <c r="G160" s="273"/>
      <c r="H160" s="273"/>
      <c r="I160" s="273"/>
      <c r="J160" s="273"/>
      <c r="K160" s="273"/>
      <c r="L160" s="273"/>
      <c r="M160" s="273"/>
      <c r="N160" s="273"/>
      <c r="O160" s="273"/>
      <c r="P160" s="273"/>
      <c r="Q160" s="273"/>
      <c r="R160" s="273"/>
      <c r="S160" s="273"/>
      <c r="T160" s="273"/>
      <c r="U160" s="273"/>
      <c r="V160" s="273"/>
      <c r="W160" s="273"/>
      <c r="X160" s="273"/>
      <c r="Y160" s="273"/>
      <c r="Z160" s="273"/>
      <c r="AA160" s="273"/>
      <c r="AB160" s="273"/>
      <c r="AC160" s="273"/>
      <c r="AD160" s="273"/>
      <c r="AE160" s="273"/>
      <c r="AF160" s="273"/>
      <c r="AG160" s="273"/>
      <c r="AH160" s="273"/>
      <c r="AI160" s="273"/>
      <c r="AJ160" s="273"/>
      <c r="AK160" s="273"/>
      <c r="AL160" s="273"/>
      <c r="AM160" s="273"/>
      <c r="AN160" s="273"/>
      <c r="AO160" s="273"/>
      <c r="AP160" s="273"/>
      <c r="AQ160" s="273"/>
      <c r="AR160" s="273"/>
      <c r="AS160" s="273"/>
      <c r="AT160" s="273"/>
      <c r="AU160" s="273"/>
      <c r="AV160" s="273"/>
      <c r="AW160" s="273"/>
      <c r="AX160" s="273"/>
      <c r="AY160" s="273"/>
      <c r="AZ160" s="273"/>
      <c r="BA160" s="273"/>
      <c r="BB160" s="273"/>
      <c r="BC160" s="273"/>
      <c r="BD160" s="273"/>
    </row>
    <row r="161" spans="1:56" ht="51" customHeight="1">
      <c r="A161" s="274" t="s">
        <v>549</v>
      </c>
      <c r="B161" s="269"/>
      <c r="C161" s="752" t="s">
        <v>548</v>
      </c>
      <c r="D161" s="752"/>
      <c r="E161" s="752"/>
      <c r="F161" s="752"/>
      <c r="G161" s="752"/>
      <c r="H161" s="752"/>
      <c r="I161" s="752"/>
      <c r="J161" s="752"/>
      <c r="K161" s="752"/>
      <c r="L161" s="752"/>
      <c r="M161" s="752"/>
      <c r="N161" s="752"/>
      <c r="O161" s="752"/>
      <c r="P161" s="752"/>
      <c r="Q161" s="752"/>
      <c r="R161" s="752"/>
      <c r="S161" s="752"/>
      <c r="T161" s="752"/>
      <c r="U161" s="752"/>
      <c r="V161" s="752"/>
      <c r="W161" s="752"/>
      <c r="X161" s="752"/>
      <c r="Y161" s="752"/>
      <c r="Z161" s="752"/>
      <c r="AA161" s="752"/>
      <c r="AB161" s="752"/>
      <c r="AC161" s="752"/>
      <c r="AD161" s="752"/>
      <c r="AE161" s="752"/>
      <c r="AF161" s="752"/>
      <c r="AG161" s="752"/>
      <c r="AH161" s="752"/>
      <c r="AI161" s="752"/>
      <c r="AJ161" s="752"/>
      <c r="AK161" s="752"/>
      <c r="AL161" s="752"/>
      <c r="AM161" s="752"/>
      <c r="AN161" s="752"/>
      <c r="AO161" s="752"/>
      <c r="AP161" s="752"/>
      <c r="AQ161" s="752"/>
      <c r="AR161" s="752"/>
      <c r="AS161" s="752"/>
      <c r="AT161" s="752"/>
      <c r="AU161" s="752"/>
      <c r="AV161" s="752"/>
      <c r="AW161" s="752"/>
      <c r="AX161" s="752"/>
      <c r="AY161" s="752"/>
      <c r="AZ161" s="752"/>
      <c r="BA161" s="752"/>
      <c r="BB161" s="752"/>
      <c r="BC161" s="752"/>
      <c r="BD161" s="752"/>
    </row>
    <row r="162" spans="1:56" ht="32.4" customHeight="1">
      <c r="A162" s="274" t="s">
        <v>547</v>
      </c>
      <c r="B162" s="269"/>
      <c r="C162" s="752" t="s">
        <v>546</v>
      </c>
      <c r="D162" s="850"/>
      <c r="E162" s="850"/>
      <c r="F162" s="850"/>
      <c r="G162" s="850"/>
      <c r="H162" s="850"/>
      <c r="I162" s="850"/>
      <c r="J162" s="850"/>
      <c r="K162" s="850"/>
      <c r="L162" s="850"/>
      <c r="M162" s="850"/>
      <c r="N162" s="850"/>
      <c r="O162" s="850"/>
      <c r="P162" s="850"/>
      <c r="Q162" s="850"/>
      <c r="R162" s="850"/>
      <c r="S162" s="850"/>
      <c r="T162" s="850"/>
      <c r="U162" s="850"/>
      <c r="V162" s="850"/>
      <c r="W162" s="850"/>
      <c r="X162" s="850"/>
      <c r="Y162" s="850"/>
      <c r="Z162" s="850"/>
      <c r="AA162" s="850"/>
      <c r="AB162" s="850"/>
      <c r="AC162" s="850"/>
      <c r="AD162" s="850"/>
      <c r="AE162" s="850"/>
      <c r="AF162" s="850"/>
      <c r="AG162" s="850"/>
      <c r="AH162" s="850"/>
      <c r="AI162" s="850"/>
      <c r="AJ162" s="850"/>
      <c r="AK162" s="850"/>
      <c r="AL162" s="850"/>
      <c r="AM162" s="850"/>
      <c r="AN162" s="850"/>
      <c r="AO162" s="850"/>
      <c r="AP162" s="850"/>
      <c r="AQ162" s="850"/>
      <c r="AR162" s="850"/>
      <c r="AS162" s="850"/>
      <c r="AT162" s="850"/>
      <c r="AU162" s="850"/>
      <c r="AV162" s="850"/>
      <c r="AW162" s="850"/>
      <c r="AX162" s="850"/>
      <c r="AY162" s="850"/>
      <c r="AZ162" s="850"/>
      <c r="BA162" s="850"/>
      <c r="BB162" s="850"/>
      <c r="BC162" s="850"/>
      <c r="BD162" s="850"/>
    </row>
    <row r="163" spans="1:56" ht="21.6" customHeight="1">
      <c r="A163" s="274" t="s">
        <v>545</v>
      </c>
      <c r="B163" s="275"/>
      <c r="C163" s="276" t="s">
        <v>544</v>
      </c>
      <c r="D163" s="276"/>
      <c r="E163" s="273"/>
      <c r="F163" s="273"/>
      <c r="G163" s="273"/>
      <c r="H163" s="273"/>
      <c r="I163" s="273"/>
      <c r="J163" s="273"/>
      <c r="K163" s="273"/>
      <c r="L163" s="273"/>
      <c r="M163" s="273"/>
      <c r="N163" s="273"/>
      <c r="O163" s="273"/>
      <c r="P163" s="273"/>
      <c r="Q163" s="273"/>
      <c r="R163" s="273"/>
      <c r="S163" s="273"/>
      <c r="T163" s="273"/>
      <c r="U163" s="273"/>
      <c r="V163" s="273"/>
      <c r="W163" s="273"/>
      <c r="X163" s="273"/>
      <c r="Y163" s="273"/>
      <c r="Z163" s="273"/>
      <c r="AA163" s="273"/>
      <c r="AB163" s="273"/>
      <c r="AC163" s="273"/>
      <c r="AD163" s="273"/>
      <c r="AE163" s="273"/>
      <c r="AF163" s="273"/>
      <c r="AG163" s="273"/>
      <c r="AH163" s="273"/>
      <c r="AI163" s="273"/>
      <c r="AJ163" s="273"/>
      <c r="AK163" s="273"/>
      <c r="AL163" s="273"/>
      <c r="AM163" s="273"/>
      <c r="AN163" s="273"/>
      <c r="AO163" s="273"/>
      <c r="AP163" s="273"/>
      <c r="AQ163" s="273"/>
      <c r="AR163" s="273"/>
      <c r="AS163" s="273"/>
      <c r="AT163" s="273"/>
      <c r="AU163" s="273"/>
      <c r="AV163" s="273"/>
      <c r="AW163" s="273"/>
      <c r="AX163" s="273"/>
      <c r="AY163" s="273"/>
      <c r="AZ163" s="273"/>
      <c r="BA163" s="273"/>
      <c r="BB163" s="273"/>
      <c r="BC163" s="273"/>
      <c r="BD163" s="273"/>
    </row>
    <row r="164" spans="1:56" ht="33.6" customHeight="1">
      <c r="A164" s="274" t="s">
        <v>543</v>
      </c>
      <c r="B164" s="275"/>
      <c r="C164" s="752" t="s">
        <v>542</v>
      </c>
      <c r="D164" s="850"/>
      <c r="E164" s="850"/>
      <c r="F164" s="850"/>
      <c r="G164" s="850"/>
      <c r="H164" s="850"/>
      <c r="I164" s="850"/>
      <c r="J164" s="850"/>
      <c r="K164" s="850"/>
      <c r="L164" s="850"/>
      <c r="M164" s="850"/>
      <c r="N164" s="850"/>
      <c r="O164" s="850"/>
      <c r="P164" s="850"/>
      <c r="Q164" s="850"/>
      <c r="R164" s="850"/>
      <c r="S164" s="850"/>
      <c r="T164" s="850"/>
      <c r="U164" s="850"/>
      <c r="V164" s="850"/>
      <c r="W164" s="850"/>
      <c r="X164" s="850"/>
      <c r="Y164" s="850"/>
      <c r="Z164" s="850"/>
      <c r="AA164" s="850"/>
      <c r="AB164" s="850"/>
      <c r="AC164" s="850"/>
      <c r="AD164" s="850"/>
      <c r="AE164" s="850"/>
      <c r="AF164" s="850"/>
      <c r="AG164" s="850"/>
      <c r="AH164" s="850"/>
      <c r="AI164" s="850"/>
      <c r="AJ164" s="850"/>
      <c r="AK164" s="850"/>
      <c r="AL164" s="850"/>
      <c r="AM164" s="850"/>
      <c r="AN164" s="850"/>
      <c r="AO164" s="850"/>
      <c r="AP164" s="850"/>
      <c r="AQ164" s="850"/>
      <c r="AR164" s="850"/>
      <c r="AS164" s="850"/>
      <c r="AT164" s="850"/>
      <c r="AU164" s="850"/>
      <c r="AV164" s="850"/>
      <c r="AW164" s="850"/>
      <c r="AX164" s="850"/>
      <c r="AY164" s="850"/>
      <c r="AZ164" s="850"/>
      <c r="BA164" s="850"/>
      <c r="BB164" s="850"/>
      <c r="BC164" s="850"/>
      <c r="BD164" s="850"/>
    </row>
    <row r="165" spans="1:56" ht="27" customHeight="1">
      <c r="A165" s="274" t="s">
        <v>541</v>
      </c>
      <c r="B165" s="275"/>
      <c r="C165" s="752" t="s">
        <v>540</v>
      </c>
      <c r="D165" s="752"/>
      <c r="E165" s="752"/>
      <c r="F165" s="752"/>
      <c r="G165" s="752"/>
      <c r="H165" s="752"/>
      <c r="I165" s="277"/>
      <c r="J165" s="277"/>
      <c r="K165" s="277"/>
      <c r="L165" s="277"/>
      <c r="M165" s="277"/>
      <c r="N165" s="277"/>
      <c r="O165" s="277"/>
      <c r="P165" s="277"/>
      <c r="Q165" s="277"/>
      <c r="R165" s="277"/>
      <c r="S165" s="277"/>
      <c r="T165" s="277"/>
      <c r="U165" s="277"/>
      <c r="V165" s="277"/>
      <c r="W165" s="277"/>
      <c r="X165" s="277"/>
      <c r="Y165" s="277"/>
      <c r="Z165" s="277"/>
      <c r="AA165" s="277"/>
      <c r="AB165" s="277"/>
      <c r="AC165" s="277"/>
      <c r="AD165" s="277"/>
      <c r="AE165" s="277"/>
      <c r="AF165" s="277"/>
      <c r="AG165" s="277"/>
      <c r="AH165" s="277"/>
      <c r="AI165" s="277"/>
      <c r="AJ165" s="277"/>
      <c r="AK165" s="277"/>
      <c r="AL165" s="277"/>
      <c r="AM165" s="277"/>
      <c r="AN165" s="277"/>
      <c r="AO165" s="277"/>
      <c r="AP165" s="277"/>
      <c r="AQ165" s="277"/>
      <c r="AR165" s="277"/>
      <c r="AS165" s="277"/>
      <c r="AT165" s="277"/>
      <c r="AU165" s="277"/>
      <c r="AV165" s="277"/>
      <c r="AW165" s="277"/>
      <c r="AX165" s="277"/>
      <c r="AY165" s="277"/>
      <c r="AZ165" s="277"/>
      <c r="BA165" s="277"/>
      <c r="BB165" s="277"/>
      <c r="BC165" s="277"/>
      <c r="BD165" s="277"/>
    </row>
    <row r="166" spans="1:56" ht="27.6" customHeight="1">
      <c r="A166" s="274" t="s">
        <v>539</v>
      </c>
      <c r="B166" s="275"/>
      <c r="C166" s="752" t="s">
        <v>538</v>
      </c>
      <c r="D166" s="752"/>
      <c r="E166" s="752"/>
      <c r="F166" s="752"/>
      <c r="G166" s="752"/>
      <c r="H166" s="752"/>
      <c r="I166" s="277"/>
      <c r="J166" s="277"/>
      <c r="K166" s="277"/>
      <c r="L166" s="277"/>
      <c r="M166" s="277"/>
      <c r="N166" s="277"/>
      <c r="O166" s="277"/>
      <c r="P166" s="277"/>
      <c r="Q166" s="277"/>
      <c r="R166" s="277"/>
      <c r="S166" s="277"/>
      <c r="T166" s="277"/>
      <c r="U166" s="277"/>
      <c r="V166" s="277"/>
      <c r="W166" s="277"/>
      <c r="X166" s="277"/>
      <c r="Y166" s="277"/>
      <c r="Z166" s="277"/>
      <c r="AA166" s="277"/>
      <c r="AB166" s="277"/>
      <c r="AC166" s="277"/>
      <c r="AD166" s="277"/>
      <c r="AE166" s="277"/>
      <c r="AF166" s="277"/>
      <c r="AG166" s="277"/>
      <c r="AH166" s="277"/>
      <c r="AI166" s="277"/>
      <c r="AJ166" s="277"/>
      <c r="AK166" s="277"/>
      <c r="AL166" s="277"/>
      <c r="AM166" s="277"/>
      <c r="AN166" s="277"/>
      <c r="AO166" s="277"/>
      <c r="AP166" s="277"/>
      <c r="AQ166" s="277"/>
      <c r="AR166" s="277"/>
      <c r="AS166" s="277"/>
      <c r="AT166" s="277"/>
      <c r="AU166" s="277"/>
      <c r="AV166" s="277"/>
      <c r="AW166" s="277"/>
      <c r="AX166" s="277"/>
      <c r="AY166" s="277"/>
      <c r="AZ166" s="277"/>
      <c r="BA166" s="277"/>
      <c r="BB166" s="277"/>
      <c r="BC166" s="277"/>
      <c r="BD166" s="277"/>
    </row>
    <row r="167" spans="1:56" ht="39.6" customHeight="1">
      <c r="A167" s="278" t="s">
        <v>537</v>
      </c>
      <c r="B167" s="278"/>
      <c r="C167" s="753" t="s">
        <v>536</v>
      </c>
      <c r="D167" s="754"/>
      <c r="E167" s="754"/>
      <c r="F167" s="754"/>
      <c r="G167" s="754"/>
      <c r="H167" s="754"/>
      <c r="I167" s="279"/>
      <c r="J167" s="279"/>
      <c r="K167" s="279"/>
      <c r="L167" s="279"/>
      <c r="M167" s="279"/>
      <c r="N167" s="279"/>
      <c r="O167" s="279"/>
      <c r="P167" s="279"/>
      <c r="Q167" s="279"/>
      <c r="R167" s="279"/>
      <c r="S167" s="279"/>
      <c r="T167" s="279"/>
      <c r="U167" s="279"/>
      <c r="V167" s="279"/>
      <c r="W167" s="279"/>
      <c r="X167" s="279"/>
      <c r="Y167" s="279"/>
      <c r="Z167" s="279"/>
      <c r="AA167" s="279"/>
      <c r="AB167" s="279"/>
      <c r="AC167" s="279"/>
      <c r="AD167" s="279"/>
      <c r="AE167" s="279"/>
      <c r="AF167" s="279"/>
      <c r="AG167" s="279"/>
      <c r="AH167" s="279"/>
      <c r="AI167" s="279"/>
      <c r="AJ167" s="279"/>
      <c r="AK167" s="279"/>
      <c r="AL167" s="279"/>
      <c r="AM167" s="279"/>
      <c r="AN167" s="279"/>
      <c r="AO167" s="279"/>
      <c r="AP167" s="279"/>
      <c r="AQ167" s="279"/>
      <c r="AR167" s="279"/>
      <c r="AS167" s="279"/>
      <c r="AT167" s="279"/>
      <c r="AU167" s="279"/>
      <c r="AV167" s="279"/>
      <c r="AW167" s="279"/>
      <c r="AX167" s="279"/>
      <c r="AY167" s="279"/>
      <c r="AZ167" s="279"/>
      <c r="BA167" s="279"/>
      <c r="BB167" s="279"/>
      <c r="BC167" s="279"/>
      <c r="BD167" s="279"/>
    </row>
    <row r="168" spans="1:56" ht="49.8" customHeight="1">
      <c r="A168" s="200" t="s">
        <v>535</v>
      </c>
      <c r="C168" s="751" t="s">
        <v>534</v>
      </c>
      <c r="D168" s="751"/>
      <c r="E168" s="751"/>
      <c r="F168" s="751"/>
      <c r="G168" s="751"/>
      <c r="H168" s="751"/>
    </row>
  </sheetData>
  <mergeCells count="117">
    <mergeCell ref="G105:G106"/>
    <mergeCell ref="C125:C133"/>
    <mergeCell ref="D125:D133"/>
    <mergeCell ref="C134:C139"/>
    <mergeCell ref="D134:D139"/>
    <mergeCell ref="F140:F143"/>
    <mergeCell ref="D140:D143"/>
    <mergeCell ref="E140:E143"/>
    <mergeCell ref="C113:C124"/>
    <mergeCell ref="D113:D124"/>
    <mergeCell ref="F113:F124"/>
    <mergeCell ref="C162:BD162"/>
    <mergeCell ref="C164:BD164"/>
    <mergeCell ref="C145:BD146"/>
    <mergeCell ref="C151:BD153"/>
    <mergeCell ref="C154:BD155"/>
    <mergeCell ref="C156:BC156"/>
    <mergeCell ref="C140:C143"/>
    <mergeCell ref="E134:E139"/>
    <mergeCell ref="F134:F139"/>
    <mergeCell ref="B113:B124"/>
    <mergeCell ref="B125:B133"/>
    <mergeCell ref="A67:A143"/>
    <mergeCell ref="B67:B77"/>
    <mergeCell ref="B105:B112"/>
    <mergeCell ref="B78:B90"/>
    <mergeCell ref="B91:B104"/>
    <mergeCell ref="B134:B139"/>
    <mergeCell ref="B140:B143"/>
    <mergeCell ref="C78:C90"/>
    <mergeCell ref="C91:C104"/>
    <mergeCell ref="C53:C66"/>
    <mergeCell ref="D53:D66"/>
    <mergeCell ref="F78:F90"/>
    <mergeCell ref="F91:F104"/>
    <mergeCell ref="E27:E43"/>
    <mergeCell ref="F27:F43"/>
    <mergeCell ref="C44:C52"/>
    <mergeCell ref="D44:D52"/>
    <mergeCell ref="E44:E52"/>
    <mergeCell ref="F44:F52"/>
    <mergeCell ref="D67:D77"/>
    <mergeCell ref="E67:E77"/>
    <mergeCell ref="D78:D90"/>
    <mergeCell ref="E78:E90"/>
    <mergeCell ref="B27:B43"/>
    <mergeCell ref="E53:E66"/>
    <mergeCell ref="E91:E104"/>
    <mergeCell ref="F53:F66"/>
    <mergeCell ref="C6:C23"/>
    <mergeCell ref="D5:D23"/>
    <mergeCell ref="F24:F26"/>
    <mergeCell ref="G10:G11"/>
    <mergeCell ref="H10:H11"/>
    <mergeCell ref="G14:G16"/>
    <mergeCell ref="H14:H16"/>
    <mergeCell ref="F5:F23"/>
    <mergeCell ref="C27:C43"/>
    <mergeCell ref="H103:H104"/>
    <mergeCell ref="H76:H77"/>
    <mergeCell ref="G76:G77"/>
    <mergeCell ref="H86:H87"/>
    <mergeCell ref="G86:G87"/>
    <mergeCell ref="G89:G90"/>
    <mergeCell ref="H89:H90"/>
    <mergeCell ref="D27:D43"/>
    <mergeCell ref="F67:F77"/>
    <mergeCell ref="D91:D104"/>
    <mergeCell ref="C67:C77"/>
    <mergeCell ref="A2:F2"/>
    <mergeCell ref="A4:B4"/>
    <mergeCell ref="G4:H4"/>
    <mergeCell ref="A5:B23"/>
    <mergeCell ref="G65:G66"/>
    <mergeCell ref="H65:H66"/>
    <mergeCell ref="G73:G74"/>
    <mergeCell ref="H73:H74"/>
    <mergeCell ref="G28:G29"/>
    <mergeCell ref="H28:H29"/>
    <mergeCell ref="G30:G31"/>
    <mergeCell ref="H30:H31"/>
    <mergeCell ref="G54:G55"/>
    <mergeCell ref="H54:H55"/>
    <mergeCell ref="H21:H23"/>
    <mergeCell ref="G21:G23"/>
    <mergeCell ref="B53:B66"/>
    <mergeCell ref="E5:E23"/>
    <mergeCell ref="B44:B52"/>
    <mergeCell ref="B24:B26"/>
    <mergeCell ref="A24:A66"/>
    <mergeCell ref="C24:C26"/>
    <mergeCell ref="D24:D26"/>
    <mergeCell ref="E24:E26"/>
    <mergeCell ref="H105:H106"/>
    <mergeCell ref="G111:G112"/>
    <mergeCell ref="H111:H112"/>
    <mergeCell ref="G92:G93"/>
    <mergeCell ref="H92:H93"/>
    <mergeCell ref="G96:G97"/>
    <mergeCell ref="H96:H97"/>
    <mergeCell ref="G103:G104"/>
    <mergeCell ref="C168:H168"/>
    <mergeCell ref="C165:H165"/>
    <mergeCell ref="C166:H166"/>
    <mergeCell ref="C167:H167"/>
    <mergeCell ref="G113:G117"/>
    <mergeCell ref="H113:H117"/>
    <mergeCell ref="G135:G136"/>
    <mergeCell ref="H135:H136"/>
    <mergeCell ref="F125:F133"/>
    <mergeCell ref="E125:E133"/>
    <mergeCell ref="E113:E124"/>
    <mergeCell ref="F105:F112"/>
    <mergeCell ref="C105:C112"/>
    <mergeCell ref="D105:D112"/>
    <mergeCell ref="E105:E112"/>
    <mergeCell ref="C161:BD161"/>
  </mergeCells>
  <phoneticPr fontId="2"/>
  <printOptions horizontalCentered="1"/>
  <pageMargins left="0.59055118110236227" right="0.39370078740157483" top="0.59055118110236227" bottom="0.39370078740157483" header="0.11811023622047245" footer="0.11811023622047245"/>
  <pageSetup paperSize="9" scale="52" fitToHeight="0" orientation="portrait" r:id="rId1"/>
  <headerFooter alignWithMargins="0"/>
  <rowBreaks count="3" manualBreakCount="3">
    <brk id="52" max="8" man="1"/>
    <brk id="104" max="8" man="1"/>
    <brk id="143" max="8" man="1"/>
  </rowBreaks>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3"/>
  <sheetViews>
    <sheetView view="pageBreakPreview" zoomScale="85" zoomScaleNormal="100" zoomScaleSheetLayoutView="85" workbookViewId="0">
      <selection activeCell="B2" sqref="B2"/>
    </sheetView>
  </sheetViews>
  <sheetFormatPr defaultColWidth="8.88671875" defaultRowHeight="12.6"/>
  <cols>
    <col min="1" max="1" width="1.77734375" style="1" customWidth="1"/>
    <col min="2" max="28" width="2.88671875" style="1" customWidth="1"/>
    <col min="29" max="34" width="3" style="1" customWidth="1"/>
    <col min="35" max="67" width="2.88671875" style="1" customWidth="1"/>
    <col min="68" max="68" width="2" style="1" customWidth="1"/>
    <col min="69" max="16384" width="8.88671875" style="1"/>
  </cols>
  <sheetData>
    <row r="1" spans="2:67" ht="7.2" customHeight="1"/>
    <row r="2" spans="2:67" s="95" customFormat="1" ht="16.95" customHeight="1">
      <c r="B2" s="96" t="s">
        <v>236</v>
      </c>
    </row>
    <row r="3" spans="2:67" s="95" customFormat="1" ht="15" customHeight="1">
      <c r="B3" s="875" t="s">
        <v>237</v>
      </c>
      <c r="C3" s="876"/>
      <c r="D3" s="876"/>
      <c r="E3" s="876"/>
      <c r="F3" s="876"/>
      <c r="G3" s="876"/>
      <c r="H3" s="876"/>
      <c r="I3" s="876"/>
      <c r="J3" s="876"/>
      <c r="K3" s="876"/>
      <c r="L3" s="876"/>
      <c r="M3" s="876"/>
      <c r="N3" s="876"/>
      <c r="O3" s="876"/>
      <c r="P3" s="877"/>
      <c r="Q3" s="881" t="s">
        <v>238</v>
      </c>
      <c r="R3" s="882"/>
      <c r="S3" s="882"/>
      <c r="T3" s="882"/>
      <c r="U3" s="882"/>
      <c r="V3" s="883"/>
      <c r="W3" s="887" t="s">
        <v>239</v>
      </c>
      <c r="X3" s="888"/>
      <c r="Y3" s="888"/>
      <c r="Z3" s="888"/>
      <c r="AA3" s="888"/>
      <c r="AB3" s="889"/>
      <c r="AC3" s="887" t="s">
        <v>240</v>
      </c>
      <c r="AD3" s="888"/>
      <c r="AE3" s="888"/>
      <c r="AF3" s="888"/>
      <c r="AG3" s="888"/>
      <c r="AH3" s="889"/>
      <c r="AI3" s="887" t="s">
        <v>241</v>
      </c>
      <c r="AJ3" s="888"/>
      <c r="AK3" s="888"/>
      <c r="AL3" s="888"/>
      <c r="AM3" s="888"/>
      <c r="AN3" s="889"/>
      <c r="AO3" s="893" t="s">
        <v>242</v>
      </c>
      <c r="AP3" s="893"/>
      <c r="AQ3" s="893"/>
      <c r="AR3" s="893"/>
      <c r="AS3" s="893"/>
      <c r="AT3" s="893"/>
      <c r="AU3" s="862" t="s">
        <v>243</v>
      </c>
      <c r="AV3" s="862"/>
      <c r="AW3" s="862"/>
      <c r="AX3" s="862"/>
      <c r="AY3" s="862"/>
      <c r="AZ3" s="862"/>
      <c r="BA3" s="862"/>
      <c r="BB3" s="862"/>
      <c r="BC3" s="862"/>
      <c r="BD3" s="862"/>
      <c r="BE3" s="862"/>
      <c r="BF3" s="862"/>
      <c r="BG3" s="862"/>
      <c r="BH3" s="862"/>
      <c r="BI3" s="862"/>
      <c r="BJ3" s="862"/>
      <c r="BK3" s="862"/>
      <c r="BL3" s="862"/>
      <c r="BM3" s="862"/>
      <c r="BN3" s="862"/>
      <c r="BO3" s="862"/>
    </row>
    <row r="4" spans="2:67" s="95" customFormat="1" ht="27" customHeight="1">
      <c r="B4" s="878"/>
      <c r="C4" s="879"/>
      <c r="D4" s="879"/>
      <c r="E4" s="879"/>
      <c r="F4" s="879"/>
      <c r="G4" s="879"/>
      <c r="H4" s="879"/>
      <c r="I4" s="879"/>
      <c r="J4" s="879"/>
      <c r="K4" s="879"/>
      <c r="L4" s="879"/>
      <c r="M4" s="879"/>
      <c r="N4" s="879"/>
      <c r="O4" s="879"/>
      <c r="P4" s="880"/>
      <c r="Q4" s="884"/>
      <c r="R4" s="885"/>
      <c r="S4" s="885"/>
      <c r="T4" s="885"/>
      <c r="U4" s="885"/>
      <c r="V4" s="886"/>
      <c r="W4" s="863"/>
      <c r="X4" s="864"/>
      <c r="Y4" s="97" t="s">
        <v>75</v>
      </c>
      <c r="Z4" s="864"/>
      <c r="AA4" s="864"/>
      <c r="AB4" s="98" t="s">
        <v>244</v>
      </c>
      <c r="AC4" s="890"/>
      <c r="AD4" s="891"/>
      <c r="AE4" s="891"/>
      <c r="AF4" s="891"/>
      <c r="AG4" s="891"/>
      <c r="AH4" s="892"/>
      <c r="AI4" s="890"/>
      <c r="AJ4" s="891"/>
      <c r="AK4" s="891"/>
      <c r="AL4" s="891"/>
      <c r="AM4" s="891"/>
      <c r="AN4" s="892"/>
      <c r="AO4" s="893"/>
      <c r="AP4" s="893"/>
      <c r="AQ4" s="893"/>
      <c r="AR4" s="893"/>
      <c r="AS4" s="893"/>
      <c r="AT4" s="893"/>
      <c r="AU4" s="862"/>
      <c r="AV4" s="862"/>
      <c r="AW4" s="862"/>
      <c r="AX4" s="862"/>
      <c r="AY4" s="862"/>
      <c r="AZ4" s="862"/>
      <c r="BA4" s="862"/>
      <c r="BB4" s="862"/>
      <c r="BC4" s="862"/>
      <c r="BD4" s="862"/>
      <c r="BE4" s="862"/>
      <c r="BF4" s="862"/>
      <c r="BG4" s="862"/>
      <c r="BH4" s="862"/>
      <c r="BI4" s="862"/>
      <c r="BJ4" s="862"/>
      <c r="BK4" s="862"/>
      <c r="BL4" s="862"/>
      <c r="BM4" s="862"/>
      <c r="BN4" s="862"/>
      <c r="BO4" s="862"/>
    </row>
    <row r="5" spans="2:67" s="95" customFormat="1" ht="28.2" customHeight="1">
      <c r="B5" s="99"/>
      <c r="C5" s="865"/>
      <c r="D5" s="866"/>
      <c r="E5" s="866"/>
      <c r="F5" s="866"/>
      <c r="G5" s="866"/>
      <c r="H5" s="866"/>
      <c r="I5" s="866"/>
      <c r="J5" s="866"/>
      <c r="K5" s="866"/>
      <c r="L5" s="866"/>
      <c r="M5" s="866"/>
      <c r="N5" s="866"/>
      <c r="O5" s="866"/>
      <c r="P5" s="867"/>
      <c r="Q5" s="868"/>
      <c r="R5" s="869"/>
      <c r="S5" s="869"/>
      <c r="T5" s="869"/>
      <c r="U5" s="869"/>
      <c r="V5" s="100" t="s">
        <v>245</v>
      </c>
      <c r="W5" s="868"/>
      <c r="X5" s="869"/>
      <c r="Y5" s="869"/>
      <c r="Z5" s="869"/>
      <c r="AA5" s="869"/>
      <c r="AB5" s="101" t="s">
        <v>31</v>
      </c>
      <c r="AC5" s="870"/>
      <c r="AD5" s="871"/>
      <c r="AE5" s="871"/>
      <c r="AF5" s="871"/>
      <c r="AG5" s="871"/>
      <c r="AH5" s="872"/>
      <c r="AI5" s="870"/>
      <c r="AJ5" s="871"/>
      <c r="AK5" s="871"/>
      <c r="AL5" s="871"/>
      <c r="AM5" s="871"/>
      <c r="AN5" s="872"/>
      <c r="AO5" s="873"/>
      <c r="AP5" s="873"/>
      <c r="AQ5" s="873"/>
      <c r="AR5" s="873"/>
      <c r="AS5" s="873"/>
      <c r="AT5" s="873"/>
      <c r="AU5" s="874"/>
      <c r="AV5" s="874"/>
      <c r="AW5" s="874"/>
      <c r="AX5" s="874"/>
      <c r="AY5" s="874"/>
      <c r="AZ5" s="874"/>
      <c r="BA5" s="874"/>
      <c r="BB5" s="874"/>
      <c r="BC5" s="874"/>
      <c r="BD5" s="874"/>
      <c r="BE5" s="874"/>
      <c r="BF5" s="874"/>
      <c r="BG5" s="874"/>
      <c r="BH5" s="874"/>
      <c r="BI5" s="874"/>
      <c r="BJ5" s="874"/>
      <c r="BK5" s="874"/>
      <c r="BL5" s="874"/>
      <c r="BM5" s="874"/>
      <c r="BN5" s="874"/>
      <c r="BO5" s="874"/>
    </row>
    <row r="6" spans="2:67" s="95" customFormat="1" ht="28.2" customHeight="1">
      <c r="B6" s="99"/>
      <c r="C6" s="865"/>
      <c r="D6" s="866"/>
      <c r="E6" s="866"/>
      <c r="F6" s="866"/>
      <c r="G6" s="866"/>
      <c r="H6" s="866"/>
      <c r="I6" s="866"/>
      <c r="J6" s="866"/>
      <c r="K6" s="866"/>
      <c r="L6" s="866"/>
      <c r="M6" s="866"/>
      <c r="N6" s="866"/>
      <c r="O6" s="866"/>
      <c r="P6" s="867"/>
      <c r="Q6" s="868"/>
      <c r="R6" s="869"/>
      <c r="S6" s="869"/>
      <c r="T6" s="869"/>
      <c r="U6" s="869"/>
      <c r="V6" s="100" t="s">
        <v>245</v>
      </c>
      <c r="W6" s="868"/>
      <c r="X6" s="869"/>
      <c r="Y6" s="869"/>
      <c r="Z6" s="869"/>
      <c r="AA6" s="869"/>
      <c r="AB6" s="101" t="s">
        <v>31</v>
      </c>
      <c r="AC6" s="870"/>
      <c r="AD6" s="871"/>
      <c r="AE6" s="871"/>
      <c r="AF6" s="871"/>
      <c r="AG6" s="871"/>
      <c r="AH6" s="872"/>
      <c r="AI6" s="870"/>
      <c r="AJ6" s="871"/>
      <c r="AK6" s="871"/>
      <c r="AL6" s="871"/>
      <c r="AM6" s="871"/>
      <c r="AN6" s="872"/>
      <c r="AO6" s="873"/>
      <c r="AP6" s="873"/>
      <c r="AQ6" s="873"/>
      <c r="AR6" s="873"/>
      <c r="AS6" s="873"/>
      <c r="AT6" s="873"/>
      <c r="AU6" s="874"/>
      <c r="AV6" s="874"/>
      <c r="AW6" s="874"/>
      <c r="AX6" s="874"/>
      <c r="AY6" s="874"/>
      <c r="AZ6" s="874"/>
      <c r="BA6" s="874"/>
      <c r="BB6" s="874"/>
      <c r="BC6" s="874"/>
      <c r="BD6" s="874"/>
      <c r="BE6" s="874"/>
      <c r="BF6" s="874"/>
      <c r="BG6" s="874"/>
      <c r="BH6" s="874"/>
      <c r="BI6" s="874"/>
      <c r="BJ6" s="874"/>
      <c r="BK6" s="874"/>
      <c r="BL6" s="874"/>
      <c r="BM6" s="874"/>
      <c r="BN6" s="874"/>
      <c r="BO6" s="874"/>
    </row>
    <row r="7" spans="2:67" s="95" customFormat="1" ht="28.2" customHeight="1">
      <c r="B7" s="99"/>
      <c r="C7" s="865"/>
      <c r="D7" s="866"/>
      <c r="E7" s="866"/>
      <c r="F7" s="866"/>
      <c r="G7" s="866"/>
      <c r="H7" s="866"/>
      <c r="I7" s="866"/>
      <c r="J7" s="866"/>
      <c r="K7" s="866"/>
      <c r="L7" s="866"/>
      <c r="M7" s="866"/>
      <c r="N7" s="866"/>
      <c r="O7" s="866"/>
      <c r="P7" s="867"/>
      <c r="Q7" s="868"/>
      <c r="R7" s="869"/>
      <c r="S7" s="869"/>
      <c r="T7" s="869"/>
      <c r="U7" s="869"/>
      <c r="V7" s="100" t="s">
        <v>245</v>
      </c>
      <c r="W7" s="868"/>
      <c r="X7" s="869"/>
      <c r="Y7" s="869"/>
      <c r="Z7" s="869"/>
      <c r="AA7" s="869"/>
      <c r="AB7" s="101" t="s">
        <v>31</v>
      </c>
      <c r="AC7" s="870"/>
      <c r="AD7" s="871"/>
      <c r="AE7" s="871"/>
      <c r="AF7" s="871"/>
      <c r="AG7" s="871"/>
      <c r="AH7" s="872"/>
      <c r="AI7" s="870"/>
      <c r="AJ7" s="871"/>
      <c r="AK7" s="871"/>
      <c r="AL7" s="871"/>
      <c r="AM7" s="871"/>
      <c r="AN7" s="872"/>
      <c r="AO7" s="873"/>
      <c r="AP7" s="873"/>
      <c r="AQ7" s="873"/>
      <c r="AR7" s="873"/>
      <c r="AS7" s="873"/>
      <c r="AT7" s="873"/>
      <c r="AU7" s="874"/>
      <c r="AV7" s="874"/>
      <c r="AW7" s="874"/>
      <c r="AX7" s="874"/>
      <c r="AY7" s="874"/>
      <c r="AZ7" s="874"/>
      <c r="BA7" s="874"/>
      <c r="BB7" s="874"/>
      <c r="BC7" s="874"/>
      <c r="BD7" s="874"/>
      <c r="BE7" s="874"/>
      <c r="BF7" s="874"/>
      <c r="BG7" s="874"/>
      <c r="BH7" s="874"/>
      <c r="BI7" s="874"/>
      <c r="BJ7" s="874"/>
      <c r="BK7" s="874"/>
      <c r="BL7" s="874"/>
      <c r="BM7" s="874"/>
      <c r="BN7" s="874"/>
      <c r="BO7" s="874"/>
    </row>
    <row r="8" spans="2:67" s="95" customFormat="1" ht="28.2" customHeight="1">
      <c r="B8" s="99"/>
      <c r="C8" s="865"/>
      <c r="D8" s="866"/>
      <c r="E8" s="866"/>
      <c r="F8" s="866"/>
      <c r="G8" s="866"/>
      <c r="H8" s="866"/>
      <c r="I8" s="866"/>
      <c r="J8" s="866"/>
      <c r="K8" s="866"/>
      <c r="L8" s="866"/>
      <c r="M8" s="866"/>
      <c r="N8" s="866"/>
      <c r="O8" s="866"/>
      <c r="P8" s="867"/>
      <c r="Q8" s="868"/>
      <c r="R8" s="869"/>
      <c r="S8" s="869"/>
      <c r="T8" s="869"/>
      <c r="U8" s="869"/>
      <c r="V8" s="100" t="s">
        <v>245</v>
      </c>
      <c r="W8" s="868"/>
      <c r="X8" s="869"/>
      <c r="Y8" s="869"/>
      <c r="Z8" s="869"/>
      <c r="AA8" s="869"/>
      <c r="AB8" s="101" t="s">
        <v>31</v>
      </c>
      <c r="AC8" s="870"/>
      <c r="AD8" s="871"/>
      <c r="AE8" s="871"/>
      <c r="AF8" s="871"/>
      <c r="AG8" s="871"/>
      <c r="AH8" s="872"/>
      <c r="AI8" s="870"/>
      <c r="AJ8" s="871"/>
      <c r="AK8" s="871"/>
      <c r="AL8" s="871"/>
      <c r="AM8" s="871"/>
      <c r="AN8" s="872"/>
      <c r="AO8" s="873"/>
      <c r="AP8" s="873"/>
      <c r="AQ8" s="873"/>
      <c r="AR8" s="873"/>
      <c r="AS8" s="873"/>
      <c r="AT8" s="873"/>
      <c r="AU8" s="874"/>
      <c r="AV8" s="874"/>
      <c r="AW8" s="874"/>
      <c r="AX8" s="874"/>
      <c r="AY8" s="874"/>
      <c r="AZ8" s="874"/>
      <c r="BA8" s="874"/>
      <c r="BB8" s="874"/>
      <c r="BC8" s="874"/>
      <c r="BD8" s="874"/>
      <c r="BE8" s="874"/>
      <c r="BF8" s="874"/>
      <c r="BG8" s="874"/>
      <c r="BH8" s="874"/>
      <c r="BI8" s="874"/>
      <c r="BJ8" s="874"/>
      <c r="BK8" s="874"/>
      <c r="BL8" s="874"/>
      <c r="BM8" s="874"/>
      <c r="BN8" s="874"/>
      <c r="BO8" s="874"/>
    </row>
    <row r="9" spans="2:67" s="95" customFormat="1" ht="28.2" customHeight="1">
      <c r="B9" s="99"/>
      <c r="C9" s="865"/>
      <c r="D9" s="866"/>
      <c r="E9" s="866"/>
      <c r="F9" s="866"/>
      <c r="G9" s="866"/>
      <c r="H9" s="866"/>
      <c r="I9" s="866"/>
      <c r="J9" s="866"/>
      <c r="K9" s="866"/>
      <c r="L9" s="866"/>
      <c r="M9" s="866"/>
      <c r="N9" s="866"/>
      <c r="O9" s="866"/>
      <c r="P9" s="867"/>
      <c r="Q9" s="868"/>
      <c r="R9" s="869"/>
      <c r="S9" s="869"/>
      <c r="T9" s="869"/>
      <c r="U9" s="869"/>
      <c r="V9" s="100" t="s">
        <v>245</v>
      </c>
      <c r="W9" s="868"/>
      <c r="X9" s="869"/>
      <c r="Y9" s="869"/>
      <c r="Z9" s="869"/>
      <c r="AA9" s="869"/>
      <c r="AB9" s="101" t="s">
        <v>31</v>
      </c>
      <c r="AC9" s="870"/>
      <c r="AD9" s="871"/>
      <c r="AE9" s="871"/>
      <c r="AF9" s="871"/>
      <c r="AG9" s="871"/>
      <c r="AH9" s="872"/>
      <c r="AI9" s="870"/>
      <c r="AJ9" s="871"/>
      <c r="AK9" s="871"/>
      <c r="AL9" s="871"/>
      <c r="AM9" s="871"/>
      <c r="AN9" s="872"/>
      <c r="AO9" s="873"/>
      <c r="AP9" s="873"/>
      <c r="AQ9" s="873"/>
      <c r="AR9" s="873"/>
      <c r="AS9" s="873"/>
      <c r="AT9" s="873"/>
      <c r="AU9" s="874"/>
      <c r="AV9" s="874"/>
      <c r="AW9" s="874"/>
      <c r="AX9" s="874"/>
      <c r="AY9" s="874"/>
      <c r="AZ9" s="874"/>
      <c r="BA9" s="874"/>
      <c r="BB9" s="874"/>
      <c r="BC9" s="874"/>
      <c r="BD9" s="874"/>
      <c r="BE9" s="874"/>
      <c r="BF9" s="874"/>
      <c r="BG9" s="874"/>
      <c r="BH9" s="874"/>
      <c r="BI9" s="874"/>
      <c r="BJ9" s="874"/>
      <c r="BK9" s="874"/>
      <c r="BL9" s="874"/>
      <c r="BM9" s="874"/>
      <c r="BN9" s="874"/>
      <c r="BO9" s="874"/>
    </row>
    <row r="10" spans="2:67" s="95" customFormat="1" ht="28.2" customHeight="1">
      <c r="B10" s="99"/>
      <c r="C10" s="865"/>
      <c r="D10" s="866"/>
      <c r="E10" s="866"/>
      <c r="F10" s="866"/>
      <c r="G10" s="866"/>
      <c r="H10" s="866"/>
      <c r="I10" s="866"/>
      <c r="J10" s="866"/>
      <c r="K10" s="866"/>
      <c r="L10" s="866"/>
      <c r="M10" s="866"/>
      <c r="N10" s="866"/>
      <c r="O10" s="866"/>
      <c r="P10" s="867"/>
      <c r="Q10" s="868"/>
      <c r="R10" s="869"/>
      <c r="S10" s="869"/>
      <c r="T10" s="869"/>
      <c r="U10" s="869"/>
      <c r="V10" s="100" t="s">
        <v>245</v>
      </c>
      <c r="W10" s="868"/>
      <c r="X10" s="869"/>
      <c r="Y10" s="869"/>
      <c r="Z10" s="869"/>
      <c r="AA10" s="869"/>
      <c r="AB10" s="101" t="s">
        <v>31</v>
      </c>
      <c r="AC10" s="870"/>
      <c r="AD10" s="871"/>
      <c r="AE10" s="871"/>
      <c r="AF10" s="871"/>
      <c r="AG10" s="871"/>
      <c r="AH10" s="872"/>
      <c r="AI10" s="870"/>
      <c r="AJ10" s="871"/>
      <c r="AK10" s="871"/>
      <c r="AL10" s="871"/>
      <c r="AM10" s="871"/>
      <c r="AN10" s="872"/>
      <c r="AO10" s="873"/>
      <c r="AP10" s="873"/>
      <c r="AQ10" s="873"/>
      <c r="AR10" s="873"/>
      <c r="AS10" s="873"/>
      <c r="AT10" s="873"/>
      <c r="AU10" s="874"/>
      <c r="AV10" s="874"/>
      <c r="AW10" s="874"/>
      <c r="AX10" s="874"/>
      <c r="AY10" s="874"/>
      <c r="AZ10" s="874"/>
      <c r="BA10" s="874"/>
      <c r="BB10" s="874"/>
      <c r="BC10" s="874"/>
      <c r="BD10" s="874"/>
      <c r="BE10" s="874"/>
      <c r="BF10" s="874"/>
      <c r="BG10" s="874"/>
      <c r="BH10" s="874"/>
      <c r="BI10" s="874"/>
      <c r="BJ10" s="874"/>
      <c r="BK10" s="874"/>
      <c r="BL10" s="874"/>
      <c r="BM10" s="874"/>
      <c r="BN10" s="874"/>
      <c r="BO10" s="874"/>
    </row>
    <row r="11" spans="2:67" s="95" customFormat="1" ht="28.2" customHeight="1">
      <c r="B11" s="99"/>
      <c r="C11" s="865"/>
      <c r="D11" s="866"/>
      <c r="E11" s="866"/>
      <c r="F11" s="866"/>
      <c r="G11" s="866"/>
      <c r="H11" s="866"/>
      <c r="I11" s="866"/>
      <c r="J11" s="866"/>
      <c r="K11" s="866"/>
      <c r="L11" s="866"/>
      <c r="M11" s="866"/>
      <c r="N11" s="866"/>
      <c r="O11" s="866"/>
      <c r="P11" s="867"/>
      <c r="Q11" s="868"/>
      <c r="R11" s="869"/>
      <c r="S11" s="869"/>
      <c r="T11" s="869"/>
      <c r="U11" s="869"/>
      <c r="V11" s="100" t="s">
        <v>245</v>
      </c>
      <c r="W11" s="868"/>
      <c r="X11" s="869"/>
      <c r="Y11" s="869"/>
      <c r="Z11" s="869"/>
      <c r="AA11" s="869"/>
      <c r="AB11" s="101" t="s">
        <v>31</v>
      </c>
      <c r="AC11" s="870"/>
      <c r="AD11" s="871"/>
      <c r="AE11" s="871"/>
      <c r="AF11" s="871"/>
      <c r="AG11" s="871"/>
      <c r="AH11" s="872"/>
      <c r="AI11" s="870"/>
      <c r="AJ11" s="871"/>
      <c r="AK11" s="871"/>
      <c r="AL11" s="871"/>
      <c r="AM11" s="871"/>
      <c r="AN11" s="872"/>
      <c r="AO11" s="873"/>
      <c r="AP11" s="873"/>
      <c r="AQ11" s="873"/>
      <c r="AR11" s="873"/>
      <c r="AS11" s="873"/>
      <c r="AT11" s="873"/>
      <c r="AU11" s="874"/>
      <c r="AV11" s="874"/>
      <c r="AW11" s="874"/>
      <c r="AX11" s="874"/>
      <c r="AY11" s="874"/>
      <c r="AZ11" s="874"/>
      <c r="BA11" s="874"/>
      <c r="BB11" s="874"/>
      <c r="BC11" s="874"/>
      <c r="BD11" s="874"/>
      <c r="BE11" s="874"/>
      <c r="BF11" s="874"/>
      <c r="BG11" s="874"/>
      <c r="BH11" s="874"/>
      <c r="BI11" s="874"/>
      <c r="BJ11" s="874"/>
      <c r="BK11" s="874"/>
      <c r="BL11" s="874"/>
      <c r="BM11" s="874"/>
      <c r="BN11" s="874"/>
      <c r="BO11" s="874"/>
    </row>
    <row r="12" spans="2:67" s="95" customFormat="1" ht="28.2" customHeight="1">
      <c r="B12" s="99"/>
      <c r="C12" s="865"/>
      <c r="D12" s="866"/>
      <c r="E12" s="866"/>
      <c r="F12" s="866"/>
      <c r="G12" s="866"/>
      <c r="H12" s="866"/>
      <c r="I12" s="866"/>
      <c r="J12" s="866"/>
      <c r="K12" s="866"/>
      <c r="L12" s="866"/>
      <c r="M12" s="866"/>
      <c r="N12" s="866"/>
      <c r="O12" s="866"/>
      <c r="P12" s="867"/>
      <c r="Q12" s="868"/>
      <c r="R12" s="869"/>
      <c r="S12" s="869"/>
      <c r="T12" s="869"/>
      <c r="U12" s="869"/>
      <c r="V12" s="100" t="s">
        <v>245</v>
      </c>
      <c r="W12" s="868"/>
      <c r="X12" s="869"/>
      <c r="Y12" s="869"/>
      <c r="Z12" s="869"/>
      <c r="AA12" s="869"/>
      <c r="AB12" s="101" t="s">
        <v>31</v>
      </c>
      <c r="AC12" s="870"/>
      <c r="AD12" s="871"/>
      <c r="AE12" s="871"/>
      <c r="AF12" s="871"/>
      <c r="AG12" s="871"/>
      <c r="AH12" s="872"/>
      <c r="AI12" s="870"/>
      <c r="AJ12" s="871"/>
      <c r="AK12" s="871"/>
      <c r="AL12" s="871"/>
      <c r="AM12" s="871"/>
      <c r="AN12" s="872"/>
      <c r="AO12" s="873"/>
      <c r="AP12" s="873"/>
      <c r="AQ12" s="873"/>
      <c r="AR12" s="873"/>
      <c r="AS12" s="873"/>
      <c r="AT12" s="873"/>
      <c r="AU12" s="874"/>
      <c r="AV12" s="874"/>
      <c r="AW12" s="874"/>
      <c r="AX12" s="874"/>
      <c r="AY12" s="874"/>
      <c r="AZ12" s="874"/>
      <c r="BA12" s="874"/>
      <c r="BB12" s="874"/>
      <c r="BC12" s="874"/>
      <c r="BD12" s="874"/>
      <c r="BE12" s="874"/>
      <c r="BF12" s="874"/>
      <c r="BG12" s="874"/>
      <c r="BH12" s="874"/>
      <c r="BI12" s="874"/>
      <c r="BJ12" s="874"/>
      <c r="BK12" s="874"/>
      <c r="BL12" s="874"/>
      <c r="BM12" s="874"/>
      <c r="BN12" s="874"/>
      <c r="BO12" s="874"/>
    </row>
    <row r="13" spans="2:67" s="95" customFormat="1" ht="32.4" customHeight="1">
      <c r="B13" s="894"/>
      <c r="C13" s="894"/>
      <c r="D13" s="894"/>
      <c r="E13" s="894"/>
      <c r="F13" s="894"/>
      <c r="G13" s="894"/>
      <c r="H13" s="894"/>
      <c r="I13" s="894"/>
      <c r="J13" s="894"/>
      <c r="K13" s="894"/>
      <c r="L13" s="894"/>
      <c r="M13" s="894"/>
      <c r="N13" s="894"/>
      <c r="O13" s="894"/>
      <c r="P13" s="894"/>
      <c r="Q13" s="894"/>
      <c r="R13" s="894"/>
      <c r="S13" s="894"/>
      <c r="T13" s="894"/>
      <c r="U13" s="894"/>
      <c r="V13" s="894"/>
      <c r="W13" s="894"/>
      <c r="X13" s="894"/>
      <c r="Y13" s="894"/>
      <c r="Z13" s="894"/>
      <c r="AA13" s="894"/>
      <c r="AB13" s="894"/>
      <c r="AC13" s="894"/>
      <c r="AD13" s="894"/>
      <c r="AE13" s="894"/>
      <c r="AF13" s="894"/>
      <c r="AG13" s="894"/>
      <c r="AH13" s="894"/>
      <c r="AI13" s="894"/>
      <c r="AJ13" s="894"/>
      <c r="AK13" s="894"/>
      <c r="AL13" s="894"/>
      <c r="AM13" s="894"/>
      <c r="AN13" s="894"/>
      <c r="AO13" s="894"/>
      <c r="AP13" s="894"/>
      <c r="AQ13" s="894"/>
      <c r="AR13" s="894"/>
      <c r="AS13" s="894"/>
      <c r="AT13" s="894"/>
      <c r="AU13" s="894"/>
      <c r="AV13" s="894"/>
      <c r="AW13" s="894"/>
      <c r="AX13" s="894"/>
      <c r="AY13" s="894"/>
      <c r="AZ13" s="894"/>
      <c r="BA13" s="894"/>
      <c r="BB13" s="894"/>
      <c r="BC13" s="894"/>
      <c r="BD13" s="894"/>
      <c r="BE13" s="894"/>
      <c r="BF13" s="894"/>
      <c r="BG13" s="894"/>
      <c r="BH13" s="894"/>
      <c r="BI13" s="894"/>
      <c r="BJ13" s="894"/>
      <c r="BK13" s="894"/>
      <c r="BL13" s="894"/>
      <c r="BM13" s="894"/>
      <c r="BN13" s="894"/>
      <c r="BO13" s="894"/>
    </row>
    <row r="14" spans="2:67" s="95" customFormat="1" ht="19.2" customHeight="1">
      <c r="B14" s="102" t="s">
        <v>246</v>
      </c>
    </row>
    <row r="15" spans="2:67" s="95" customFormat="1" ht="15" customHeight="1">
      <c r="B15" s="875" t="s">
        <v>237</v>
      </c>
      <c r="C15" s="876"/>
      <c r="D15" s="876"/>
      <c r="E15" s="876"/>
      <c r="F15" s="876"/>
      <c r="G15" s="876"/>
      <c r="H15" s="876"/>
      <c r="I15" s="876"/>
      <c r="J15" s="876"/>
      <c r="K15" s="876"/>
      <c r="L15" s="876"/>
      <c r="M15" s="876"/>
      <c r="N15" s="876"/>
      <c r="O15" s="876"/>
      <c r="P15" s="877"/>
      <c r="Q15" s="881" t="s">
        <v>238</v>
      </c>
      <c r="R15" s="882"/>
      <c r="S15" s="882"/>
      <c r="T15" s="882"/>
      <c r="U15" s="882"/>
      <c r="V15" s="883"/>
      <c r="W15" s="887" t="s">
        <v>239</v>
      </c>
      <c r="X15" s="888"/>
      <c r="Y15" s="888"/>
      <c r="Z15" s="888"/>
      <c r="AA15" s="888"/>
      <c r="AB15" s="889"/>
      <c r="AC15" s="887"/>
      <c r="AD15" s="888"/>
      <c r="AE15" s="888"/>
      <c r="AF15" s="888"/>
      <c r="AG15" s="888"/>
      <c r="AH15" s="889"/>
      <c r="AI15" s="893" t="s">
        <v>241</v>
      </c>
      <c r="AJ15" s="893"/>
      <c r="AK15" s="893"/>
      <c r="AL15" s="893"/>
      <c r="AM15" s="893"/>
      <c r="AN15" s="893"/>
      <c r="AO15" s="893" t="s">
        <v>242</v>
      </c>
      <c r="AP15" s="893"/>
      <c r="AQ15" s="893"/>
      <c r="AR15" s="893"/>
      <c r="AS15" s="893"/>
      <c r="AT15" s="893"/>
      <c r="AU15" s="862" t="s">
        <v>243</v>
      </c>
      <c r="AV15" s="862"/>
      <c r="AW15" s="862"/>
      <c r="AX15" s="862"/>
      <c r="AY15" s="862"/>
      <c r="AZ15" s="862"/>
      <c r="BA15" s="862"/>
      <c r="BB15" s="862"/>
      <c r="BC15" s="862"/>
      <c r="BD15" s="862"/>
      <c r="BE15" s="862"/>
      <c r="BF15" s="862"/>
      <c r="BG15" s="862"/>
      <c r="BH15" s="862"/>
      <c r="BI15" s="862"/>
      <c r="BJ15" s="862"/>
      <c r="BK15" s="862"/>
      <c r="BL15" s="862"/>
      <c r="BM15" s="862"/>
      <c r="BN15" s="862"/>
      <c r="BO15" s="862"/>
    </row>
    <row r="16" spans="2:67" s="95" customFormat="1" ht="15" customHeight="1">
      <c r="B16" s="878"/>
      <c r="C16" s="879"/>
      <c r="D16" s="879"/>
      <c r="E16" s="879"/>
      <c r="F16" s="879"/>
      <c r="G16" s="879"/>
      <c r="H16" s="879"/>
      <c r="I16" s="879"/>
      <c r="J16" s="879"/>
      <c r="K16" s="879"/>
      <c r="L16" s="879"/>
      <c r="M16" s="879"/>
      <c r="N16" s="879"/>
      <c r="O16" s="879"/>
      <c r="P16" s="880"/>
      <c r="Q16" s="884"/>
      <c r="R16" s="885"/>
      <c r="S16" s="885"/>
      <c r="T16" s="885"/>
      <c r="U16" s="885"/>
      <c r="V16" s="886"/>
      <c r="W16" s="863" t="s">
        <v>247</v>
      </c>
      <c r="X16" s="864"/>
      <c r="Y16" s="97" t="s">
        <v>75</v>
      </c>
      <c r="Z16" s="864" t="s">
        <v>248</v>
      </c>
      <c r="AA16" s="864"/>
      <c r="AB16" s="98" t="s">
        <v>244</v>
      </c>
      <c r="AC16" s="890"/>
      <c r="AD16" s="891"/>
      <c r="AE16" s="891"/>
      <c r="AF16" s="891"/>
      <c r="AG16" s="891"/>
      <c r="AH16" s="892"/>
      <c r="AI16" s="893"/>
      <c r="AJ16" s="893"/>
      <c r="AK16" s="893"/>
      <c r="AL16" s="893"/>
      <c r="AM16" s="893"/>
      <c r="AN16" s="893"/>
      <c r="AO16" s="893"/>
      <c r="AP16" s="893"/>
      <c r="AQ16" s="893"/>
      <c r="AR16" s="893"/>
      <c r="AS16" s="893"/>
      <c r="AT16" s="893"/>
      <c r="AU16" s="862"/>
      <c r="AV16" s="862"/>
      <c r="AW16" s="862"/>
      <c r="AX16" s="862"/>
      <c r="AY16" s="862"/>
      <c r="AZ16" s="862"/>
      <c r="BA16" s="862"/>
      <c r="BB16" s="862"/>
      <c r="BC16" s="862"/>
      <c r="BD16" s="862"/>
      <c r="BE16" s="862"/>
      <c r="BF16" s="862"/>
      <c r="BG16" s="862"/>
      <c r="BH16" s="862"/>
      <c r="BI16" s="862"/>
      <c r="BJ16" s="862"/>
      <c r="BK16" s="862"/>
      <c r="BL16" s="862"/>
      <c r="BM16" s="862"/>
      <c r="BN16" s="862"/>
      <c r="BO16" s="862"/>
    </row>
    <row r="17" spans="2:67" s="95" customFormat="1" ht="33" customHeight="1">
      <c r="B17" s="103">
        <v>1</v>
      </c>
      <c r="C17" s="865" t="s">
        <v>753</v>
      </c>
      <c r="D17" s="866"/>
      <c r="E17" s="866"/>
      <c r="F17" s="866"/>
      <c r="G17" s="866"/>
      <c r="H17" s="866"/>
      <c r="I17" s="866"/>
      <c r="J17" s="866"/>
      <c r="K17" s="866"/>
      <c r="L17" s="866"/>
      <c r="M17" s="866"/>
      <c r="N17" s="866"/>
      <c r="O17" s="866"/>
      <c r="P17" s="867"/>
      <c r="Q17" s="868" t="s">
        <v>249</v>
      </c>
      <c r="R17" s="869"/>
      <c r="S17" s="869"/>
      <c r="T17" s="869"/>
      <c r="U17" s="869"/>
      <c r="V17" s="100" t="s">
        <v>245</v>
      </c>
      <c r="W17" s="868">
        <v>5</v>
      </c>
      <c r="X17" s="869"/>
      <c r="Y17" s="869"/>
      <c r="Z17" s="869"/>
      <c r="AA17" s="869"/>
      <c r="AB17" s="101" t="s">
        <v>31</v>
      </c>
      <c r="AC17" s="870" t="s">
        <v>250</v>
      </c>
      <c r="AD17" s="871"/>
      <c r="AE17" s="871"/>
      <c r="AF17" s="871"/>
      <c r="AG17" s="871"/>
      <c r="AH17" s="872"/>
      <c r="AI17" s="873" t="s">
        <v>251</v>
      </c>
      <c r="AJ17" s="873"/>
      <c r="AK17" s="873"/>
      <c r="AL17" s="873"/>
      <c r="AM17" s="873"/>
      <c r="AN17" s="873"/>
      <c r="AO17" s="873" t="s">
        <v>252</v>
      </c>
      <c r="AP17" s="873"/>
      <c r="AQ17" s="873"/>
      <c r="AR17" s="873"/>
      <c r="AS17" s="873"/>
      <c r="AT17" s="873"/>
      <c r="AU17" s="895" t="s">
        <v>253</v>
      </c>
      <c r="AV17" s="895"/>
      <c r="AW17" s="895"/>
      <c r="AX17" s="895"/>
      <c r="AY17" s="895"/>
      <c r="AZ17" s="895"/>
      <c r="BA17" s="895"/>
      <c r="BB17" s="895"/>
      <c r="BC17" s="895"/>
      <c r="BD17" s="895"/>
      <c r="BE17" s="895"/>
      <c r="BF17" s="895"/>
      <c r="BG17" s="895"/>
      <c r="BH17" s="895"/>
      <c r="BI17" s="895"/>
      <c r="BJ17" s="895"/>
      <c r="BK17" s="895"/>
      <c r="BL17" s="895"/>
      <c r="BM17" s="895"/>
      <c r="BN17" s="895"/>
      <c r="BO17" s="895"/>
    </row>
    <row r="18" spans="2:67" s="95" customFormat="1" ht="95.4" customHeight="1">
      <c r="B18" s="103">
        <v>2</v>
      </c>
      <c r="C18" s="865" t="s">
        <v>254</v>
      </c>
      <c r="D18" s="866"/>
      <c r="E18" s="866"/>
      <c r="F18" s="866"/>
      <c r="G18" s="866"/>
      <c r="H18" s="866"/>
      <c r="I18" s="866"/>
      <c r="J18" s="866"/>
      <c r="K18" s="866"/>
      <c r="L18" s="866"/>
      <c r="M18" s="866"/>
      <c r="N18" s="866"/>
      <c r="O18" s="866"/>
      <c r="P18" s="867"/>
      <c r="Q18" s="868" t="s">
        <v>255</v>
      </c>
      <c r="R18" s="869"/>
      <c r="S18" s="869"/>
      <c r="T18" s="869"/>
      <c r="U18" s="869"/>
      <c r="V18" s="100" t="s">
        <v>245</v>
      </c>
      <c r="W18" s="868">
        <v>5</v>
      </c>
      <c r="X18" s="869"/>
      <c r="Y18" s="869"/>
      <c r="Z18" s="869"/>
      <c r="AA18" s="869"/>
      <c r="AB18" s="101" t="s">
        <v>31</v>
      </c>
      <c r="AC18" s="870" t="s">
        <v>250</v>
      </c>
      <c r="AD18" s="871"/>
      <c r="AE18" s="871"/>
      <c r="AF18" s="871"/>
      <c r="AG18" s="871"/>
      <c r="AH18" s="872"/>
      <c r="AI18" s="873" t="s">
        <v>251</v>
      </c>
      <c r="AJ18" s="873"/>
      <c r="AK18" s="873"/>
      <c r="AL18" s="873"/>
      <c r="AM18" s="873"/>
      <c r="AN18" s="873"/>
      <c r="AO18" s="873" t="s">
        <v>252</v>
      </c>
      <c r="AP18" s="873"/>
      <c r="AQ18" s="873"/>
      <c r="AR18" s="873"/>
      <c r="AS18" s="873"/>
      <c r="AT18" s="873"/>
      <c r="AU18" s="895" t="s">
        <v>256</v>
      </c>
      <c r="AV18" s="895"/>
      <c r="AW18" s="895"/>
      <c r="AX18" s="895"/>
      <c r="AY18" s="895"/>
      <c r="AZ18" s="895"/>
      <c r="BA18" s="895"/>
      <c r="BB18" s="895"/>
      <c r="BC18" s="895"/>
      <c r="BD18" s="895"/>
      <c r="BE18" s="895"/>
      <c r="BF18" s="895"/>
      <c r="BG18" s="895"/>
      <c r="BH18" s="895"/>
      <c r="BI18" s="895"/>
      <c r="BJ18" s="895"/>
      <c r="BK18" s="895"/>
      <c r="BL18" s="895"/>
      <c r="BM18" s="895"/>
      <c r="BN18" s="895"/>
      <c r="BO18" s="895"/>
    </row>
    <row r="19" spans="2:67" s="95" customFormat="1" ht="33" customHeight="1">
      <c r="B19" s="99"/>
      <c r="C19" s="104"/>
      <c r="D19" s="105"/>
      <c r="E19" s="105"/>
      <c r="F19" s="105"/>
      <c r="G19" s="105"/>
      <c r="H19" s="105"/>
      <c r="I19" s="105"/>
      <c r="J19" s="105"/>
      <c r="K19" s="105"/>
      <c r="L19" s="105"/>
      <c r="M19" s="105"/>
      <c r="N19" s="105"/>
      <c r="O19" s="105"/>
      <c r="P19" s="100"/>
      <c r="Q19" s="868"/>
      <c r="R19" s="869"/>
      <c r="S19" s="869"/>
      <c r="T19" s="869"/>
      <c r="U19" s="869"/>
      <c r="V19" s="100" t="s">
        <v>245</v>
      </c>
      <c r="W19" s="868"/>
      <c r="X19" s="869"/>
      <c r="Y19" s="869"/>
      <c r="Z19" s="869"/>
      <c r="AA19" s="869"/>
      <c r="AB19" s="101" t="s">
        <v>31</v>
      </c>
      <c r="AC19" s="870"/>
      <c r="AD19" s="871"/>
      <c r="AE19" s="871"/>
      <c r="AF19" s="871"/>
      <c r="AG19" s="871"/>
      <c r="AH19" s="872"/>
      <c r="AI19" s="873"/>
      <c r="AJ19" s="873"/>
      <c r="AK19" s="873"/>
      <c r="AL19" s="873"/>
      <c r="AM19" s="873"/>
      <c r="AN19" s="873"/>
      <c r="AO19" s="873"/>
      <c r="AP19" s="873"/>
      <c r="AQ19" s="873"/>
      <c r="AR19" s="873"/>
      <c r="AS19" s="873"/>
      <c r="AT19" s="873"/>
      <c r="AU19" s="896"/>
      <c r="AV19" s="897"/>
      <c r="AW19" s="897"/>
      <c r="AX19" s="897"/>
      <c r="AY19" s="897"/>
      <c r="AZ19" s="897"/>
      <c r="BA19" s="897"/>
      <c r="BB19" s="897"/>
      <c r="BC19" s="897"/>
      <c r="BD19" s="897"/>
      <c r="BE19" s="897"/>
      <c r="BF19" s="897"/>
      <c r="BG19" s="897"/>
      <c r="BH19" s="897"/>
      <c r="BI19" s="897"/>
      <c r="BJ19" s="897"/>
      <c r="BK19" s="897"/>
      <c r="BL19" s="897"/>
      <c r="BM19" s="897"/>
      <c r="BN19" s="897"/>
      <c r="BO19" s="898"/>
    </row>
    <row r="20" spans="2:67" s="95" customFormat="1" ht="33" customHeight="1">
      <c r="B20" s="99"/>
      <c r="C20" s="104"/>
      <c r="D20" s="105"/>
      <c r="E20" s="105"/>
      <c r="F20" s="105"/>
      <c r="G20" s="105"/>
      <c r="H20" s="105"/>
      <c r="I20" s="105"/>
      <c r="J20" s="105"/>
      <c r="K20" s="105"/>
      <c r="L20" s="105"/>
      <c r="M20" s="105"/>
      <c r="N20" s="105"/>
      <c r="O20" s="105"/>
      <c r="P20" s="100"/>
      <c r="Q20" s="868"/>
      <c r="R20" s="869"/>
      <c r="S20" s="869"/>
      <c r="T20" s="869"/>
      <c r="U20" s="869"/>
      <c r="V20" s="100" t="s">
        <v>245</v>
      </c>
      <c r="W20" s="868"/>
      <c r="X20" s="869"/>
      <c r="Y20" s="869"/>
      <c r="Z20" s="869"/>
      <c r="AA20" s="869"/>
      <c r="AB20" s="101" t="s">
        <v>31</v>
      </c>
      <c r="AC20" s="870"/>
      <c r="AD20" s="871"/>
      <c r="AE20" s="871"/>
      <c r="AF20" s="871"/>
      <c r="AG20" s="871"/>
      <c r="AH20" s="872"/>
      <c r="AI20" s="873"/>
      <c r="AJ20" s="873"/>
      <c r="AK20" s="873"/>
      <c r="AL20" s="873"/>
      <c r="AM20" s="873"/>
      <c r="AN20" s="873"/>
      <c r="AO20" s="873"/>
      <c r="AP20" s="873"/>
      <c r="AQ20" s="873"/>
      <c r="AR20" s="873"/>
      <c r="AS20" s="873"/>
      <c r="AT20" s="873"/>
      <c r="AU20" s="896"/>
      <c r="AV20" s="897"/>
      <c r="AW20" s="897"/>
      <c r="AX20" s="897"/>
      <c r="AY20" s="897"/>
      <c r="AZ20" s="897"/>
      <c r="BA20" s="897"/>
      <c r="BB20" s="897"/>
      <c r="BC20" s="897"/>
      <c r="BD20" s="897"/>
      <c r="BE20" s="897"/>
      <c r="BF20" s="897"/>
      <c r="BG20" s="897"/>
      <c r="BH20" s="897"/>
      <c r="BI20" s="897"/>
      <c r="BJ20" s="897"/>
      <c r="BK20" s="897"/>
      <c r="BL20" s="897"/>
      <c r="BM20" s="897"/>
      <c r="BN20" s="897"/>
      <c r="BO20" s="898"/>
    </row>
    <row r="21" spans="2:67" s="95" customFormat="1" ht="33" customHeight="1">
      <c r="B21" s="99"/>
      <c r="C21" s="104"/>
      <c r="D21" s="105"/>
      <c r="E21" s="105"/>
      <c r="F21" s="105"/>
      <c r="G21" s="105"/>
      <c r="H21" s="105"/>
      <c r="I21" s="105"/>
      <c r="J21" s="105"/>
      <c r="K21" s="105"/>
      <c r="L21" s="105"/>
      <c r="M21" s="105"/>
      <c r="N21" s="105"/>
      <c r="O21" s="105"/>
      <c r="P21" s="100"/>
      <c r="Q21" s="868"/>
      <c r="R21" s="869"/>
      <c r="S21" s="869"/>
      <c r="T21" s="869"/>
      <c r="U21" s="869"/>
      <c r="V21" s="100" t="s">
        <v>245</v>
      </c>
      <c r="W21" s="868"/>
      <c r="X21" s="869"/>
      <c r="Y21" s="869"/>
      <c r="Z21" s="869"/>
      <c r="AA21" s="869"/>
      <c r="AB21" s="101" t="s">
        <v>31</v>
      </c>
      <c r="AC21" s="870"/>
      <c r="AD21" s="871"/>
      <c r="AE21" s="871"/>
      <c r="AF21" s="871"/>
      <c r="AG21" s="871"/>
      <c r="AH21" s="872"/>
      <c r="AI21" s="873"/>
      <c r="AJ21" s="873"/>
      <c r="AK21" s="873"/>
      <c r="AL21" s="873"/>
      <c r="AM21" s="873"/>
      <c r="AN21" s="873"/>
      <c r="AO21" s="873"/>
      <c r="AP21" s="873"/>
      <c r="AQ21" s="873"/>
      <c r="AR21" s="873"/>
      <c r="AS21" s="873"/>
      <c r="AT21" s="873"/>
      <c r="AU21" s="896"/>
      <c r="AV21" s="897"/>
      <c r="AW21" s="897"/>
      <c r="AX21" s="897"/>
      <c r="AY21" s="897"/>
      <c r="AZ21" s="897"/>
      <c r="BA21" s="897"/>
      <c r="BB21" s="897"/>
      <c r="BC21" s="897"/>
      <c r="BD21" s="897"/>
      <c r="BE21" s="897"/>
      <c r="BF21" s="897"/>
      <c r="BG21" s="897"/>
      <c r="BH21" s="897"/>
      <c r="BI21" s="897"/>
      <c r="BJ21" s="897"/>
      <c r="BK21" s="897"/>
      <c r="BL21" s="897"/>
      <c r="BM21" s="897"/>
      <c r="BN21" s="897"/>
      <c r="BO21" s="898"/>
    </row>
    <row r="22" spans="2:67" s="95" customFormat="1" ht="33" customHeight="1">
      <c r="B22" s="99"/>
      <c r="C22" s="104"/>
      <c r="D22" s="105"/>
      <c r="E22" s="105"/>
      <c r="F22" s="105"/>
      <c r="G22" s="105"/>
      <c r="H22" s="105"/>
      <c r="I22" s="105"/>
      <c r="J22" s="105"/>
      <c r="K22" s="105"/>
      <c r="L22" s="105"/>
      <c r="M22" s="105"/>
      <c r="N22" s="105"/>
      <c r="O22" s="105"/>
      <c r="P22" s="100"/>
      <c r="Q22" s="868"/>
      <c r="R22" s="869"/>
      <c r="S22" s="869"/>
      <c r="T22" s="869"/>
      <c r="U22" s="869"/>
      <c r="V22" s="100" t="s">
        <v>245</v>
      </c>
      <c r="W22" s="868"/>
      <c r="X22" s="869"/>
      <c r="Y22" s="869"/>
      <c r="Z22" s="869"/>
      <c r="AA22" s="869"/>
      <c r="AB22" s="101" t="s">
        <v>31</v>
      </c>
      <c r="AC22" s="870"/>
      <c r="AD22" s="871"/>
      <c r="AE22" s="871"/>
      <c r="AF22" s="871"/>
      <c r="AG22" s="871"/>
      <c r="AH22" s="872"/>
      <c r="AI22" s="873"/>
      <c r="AJ22" s="873"/>
      <c r="AK22" s="873"/>
      <c r="AL22" s="873"/>
      <c r="AM22" s="873"/>
      <c r="AN22" s="873"/>
      <c r="AO22" s="873"/>
      <c r="AP22" s="873"/>
      <c r="AQ22" s="873"/>
      <c r="AR22" s="873"/>
      <c r="AS22" s="873"/>
      <c r="AT22" s="873"/>
      <c r="AU22" s="896"/>
      <c r="AV22" s="897"/>
      <c r="AW22" s="897"/>
      <c r="AX22" s="897"/>
      <c r="AY22" s="897"/>
      <c r="AZ22" s="897"/>
      <c r="BA22" s="897"/>
      <c r="BB22" s="897"/>
      <c r="BC22" s="897"/>
      <c r="BD22" s="897"/>
      <c r="BE22" s="897"/>
      <c r="BF22" s="897"/>
      <c r="BG22" s="897"/>
      <c r="BH22" s="897"/>
      <c r="BI22" s="897"/>
      <c r="BJ22" s="897"/>
      <c r="BK22" s="897"/>
      <c r="BL22" s="897"/>
      <c r="BM22" s="897"/>
      <c r="BN22" s="897"/>
      <c r="BO22" s="898"/>
    </row>
    <row r="23" spans="2:67" s="106" customFormat="1" ht="10.199999999999999" customHeight="1">
      <c r="B23" s="107"/>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row>
  </sheetData>
  <mergeCells count="113">
    <mergeCell ref="AU21:BO21"/>
    <mergeCell ref="AU22:BO22"/>
    <mergeCell ref="Q18:U18"/>
    <mergeCell ref="W18:AA18"/>
    <mergeCell ref="AC18:AH18"/>
    <mergeCell ref="AI18:AN18"/>
    <mergeCell ref="AO18:AT18"/>
    <mergeCell ref="Q22:U22"/>
    <mergeCell ref="W22:AA22"/>
    <mergeCell ref="AC22:AH22"/>
    <mergeCell ref="AI22:AN22"/>
    <mergeCell ref="AO22:AT22"/>
    <mergeCell ref="AC20:AH20"/>
    <mergeCell ref="AI20:AN20"/>
    <mergeCell ref="AO20:AT20"/>
    <mergeCell ref="AO17:AT17"/>
    <mergeCell ref="AU17:BO17"/>
    <mergeCell ref="Z16:AA16"/>
    <mergeCell ref="C17:P17"/>
    <mergeCell ref="Q17:U17"/>
    <mergeCell ref="W17:AA17"/>
    <mergeCell ref="AC17:AH17"/>
    <mergeCell ref="AI17:AN17"/>
    <mergeCell ref="Q21:U21"/>
    <mergeCell ref="W21:AA21"/>
    <mergeCell ref="AC21:AH21"/>
    <mergeCell ref="AI21:AN21"/>
    <mergeCell ref="AO21:AT21"/>
    <mergeCell ref="AU18:BO18"/>
    <mergeCell ref="Q19:U19"/>
    <mergeCell ref="W19:AA19"/>
    <mergeCell ref="AC19:AH19"/>
    <mergeCell ref="AI19:AN19"/>
    <mergeCell ref="AO19:AT19"/>
    <mergeCell ref="Q20:U20"/>
    <mergeCell ref="W20:AA20"/>
    <mergeCell ref="C18:P18"/>
    <mergeCell ref="AU19:BO19"/>
    <mergeCell ref="AU20:BO20"/>
    <mergeCell ref="AU12:BO12"/>
    <mergeCell ref="B13:BO13"/>
    <mergeCell ref="B15:P16"/>
    <mergeCell ref="Q15:V16"/>
    <mergeCell ref="W15:AB15"/>
    <mergeCell ref="AC15:AH16"/>
    <mergeCell ref="AI15:AN16"/>
    <mergeCell ref="AO15:AT16"/>
    <mergeCell ref="AU15:BO16"/>
    <mergeCell ref="W16:X16"/>
    <mergeCell ref="C12:P12"/>
    <mergeCell ref="Q12:U12"/>
    <mergeCell ref="W12:AA12"/>
    <mergeCell ref="AC12:AH12"/>
    <mergeCell ref="AI12:AN12"/>
    <mergeCell ref="AO12:AT12"/>
    <mergeCell ref="AU10:BO10"/>
    <mergeCell ref="C11:P11"/>
    <mergeCell ref="Q11:U11"/>
    <mergeCell ref="W11:AA11"/>
    <mergeCell ref="AC11:AH11"/>
    <mergeCell ref="AI11:AN11"/>
    <mergeCell ref="AO11:AT11"/>
    <mergeCell ref="AU11:BO11"/>
    <mergeCell ref="C10:P10"/>
    <mergeCell ref="Q10:U10"/>
    <mergeCell ref="W10:AA10"/>
    <mergeCell ref="AC10:AH10"/>
    <mergeCell ref="AI10:AN10"/>
    <mergeCell ref="AO10:AT10"/>
    <mergeCell ref="AU8:BO8"/>
    <mergeCell ref="C9:P9"/>
    <mergeCell ref="Q9:U9"/>
    <mergeCell ref="W9:AA9"/>
    <mergeCell ref="AC9:AH9"/>
    <mergeCell ref="AI9:AN9"/>
    <mergeCell ref="AO9:AT9"/>
    <mergeCell ref="AU9:BO9"/>
    <mergeCell ref="C8:P8"/>
    <mergeCell ref="Q8:U8"/>
    <mergeCell ref="W8:AA8"/>
    <mergeCell ref="AC8:AH8"/>
    <mergeCell ref="AI8:AN8"/>
    <mergeCell ref="AO8:AT8"/>
    <mergeCell ref="AU6:BO6"/>
    <mergeCell ref="C7:P7"/>
    <mergeCell ref="Q7:U7"/>
    <mergeCell ref="W7:AA7"/>
    <mergeCell ref="AC7:AH7"/>
    <mergeCell ref="AI7:AN7"/>
    <mergeCell ref="AO7:AT7"/>
    <mergeCell ref="AU7:BO7"/>
    <mergeCell ref="C6:P6"/>
    <mergeCell ref="Q6:U6"/>
    <mergeCell ref="W6:AA6"/>
    <mergeCell ref="AC6:AH6"/>
    <mergeCell ref="AI6:AN6"/>
    <mergeCell ref="AO6:AT6"/>
    <mergeCell ref="AU3:BO4"/>
    <mergeCell ref="W4:X4"/>
    <mergeCell ref="Z4:AA4"/>
    <mergeCell ref="C5:P5"/>
    <mergeCell ref="Q5:U5"/>
    <mergeCell ref="W5:AA5"/>
    <mergeCell ref="AC5:AH5"/>
    <mergeCell ref="AI5:AN5"/>
    <mergeCell ref="AO5:AT5"/>
    <mergeCell ref="AU5:BO5"/>
    <mergeCell ref="B3:P4"/>
    <mergeCell ref="Q3:V4"/>
    <mergeCell ref="W3:AB3"/>
    <mergeCell ref="AC3:AH4"/>
    <mergeCell ref="AI3:AN4"/>
    <mergeCell ref="AO3:AT4"/>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
  <sheetViews>
    <sheetView view="pageBreakPreview" zoomScale="85" zoomScaleNormal="75" zoomScaleSheetLayoutView="85" workbookViewId="0"/>
  </sheetViews>
  <sheetFormatPr defaultRowHeight="12.6"/>
  <cols>
    <col min="1" max="1" width="7.44140625" style="1" customWidth="1"/>
    <col min="2" max="2" width="7.33203125" style="1" customWidth="1"/>
    <col min="3" max="22" width="8.33203125" style="1" customWidth="1"/>
    <col min="23" max="23" width="8.88671875" style="1"/>
    <col min="24" max="24" width="9.44140625" style="1" customWidth="1"/>
    <col min="25" max="16384" width="8.88671875" style="1"/>
  </cols>
  <sheetData>
    <row r="1" spans="1:22">
      <c r="A1" s="282" t="s">
        <v>785</v>
      </c>
      <c r="B1" s="282"/>
    </row>
    <row r="2" spans="1:22" ht="16.2">
      <c r="B2" s="89"/>
    </row>
    <row r="3" spans="1:22" ht="13.8">
      <c r="A3" s="109" t="s">
        <v>7</v>
      </c>
    </row>
    <row r="6" spans="1:22" ht="38.4">
      <c r="A6" s="899" t="s">
        <v>784</v>
      </c>
      <c r="B6" s="900"/>
      <c r="C6" s="283" t="s">
        <v>783</v>
      </c>
      <c r="D6" s="283" t="s">
        <v>782</v>
      </c>
      <c r="E6" s="283" t="s">
        <v>781</v>
      </c>
      <c r="F6" s="283" t="s">
        <v>780</v>
      </c>
      <c r="G6" s="283" t="s">
        <v>779</v>
      </c>
      <c r="H6" s="283" t="s">
        <v>778</v>
      </c>
      <c r="I6" s="283" t="s">
        <v>777</v>
      </c>
      <c r="J6" s="283" t="s">
        <v>776</v>
      </c>
      <c r="K6" s="283" t="s">
        <v>775</v>
      </c>
      <c r="L6" s="284" t="s">
        <v>774</v>
      </c>
      <c r="M6" s="283" t="s">
        <v>773</v>
      </c>
      <c r="N6" s="284" t="s">
        <v>8</v>
      </c>
      <c r="O6" s="283" t="s">
        <v>9</v>
      </c>
      <c r="P6" s="283" t="s">
        <v>772</v>
      </c>
      <c r="Q6" s="283" t="s">
        <v>771</v>
      </c>
      <c r="R6" s="283" t="s">
        <v>770</v>
      </c>
      <c r="S6" s="283" t="s">
        <v>769</v>
      </c>
      <c r="T6" s="283" t="s">
        <v>57</v>
      </c>
      <c r="U6" s="283" t="s">
        <v>768</v>
      </c>
      <c r="V6" s="285" t="s">
        <v>767</v>
      </c>
    </row>
    <row r="7" spans="1:22" s="288" customFormat="1" ht="44.25" customHeight="1">
      <c r="A7" s="901" t="s">
        <v>176</v>
      </c>
      <c r="B7" s="286" t="s">
        <v>10</v>
      </c>
      <c r="C7" s="110"/>
      <c r="D7" s="110"/>
      <c r="E7" s="110"/>
      <c r="F7" s="110"/>
      <c r="G7" s="111"/>
      <c r="H7" s="110"/>
      <c r="I7" s="110"/>
      <c r="J7" s="110"/>
      <c r="K7" s="110"/>
      <c r="L7" s="110"/>
      <c r="M7" s="110"/>
      <c r="N7" s="110"/>
      <c r="O7" s="110"/>
      <c r="P7" s="110"/>
      <c r="Q7" s="110"/>
      <c r="R7" s="111"/>
      <c r="S7" s="111"/>
      <c r="T7" s="111"/>
      <c r="U7" s="111"/>
      <c r="V7" s="287"/>
    </row>
    <row r="8" spans="1:22" s="288" customFormat="1" ht="44.25" customHeight="1">
      <c r="A8" s="902"/>
      <c r="B8" s="289" t="s">
        <v>257</v>
      </c>
      <c r="C8" s="114"/>
      <c r="D8" s="112"/>
      <c r="E8" s="112"/>
      <c r="F8" s="113"/>
      <c r="G8" s="113"/>
      <c r="H8" s="113"/>
      <c r="I8" s="112"/>
      <c r="J8" s="112"/>
      <c r="K8" s="112"/>
      <c r="L8" s="112"/>
      <c r="M8" s="112"/>
      <c r="N8" s="112"/>
      <c r="O8" s="112"/>
      <c r="P8" s="114"/>
      <c r="Q8" s="114"/>
      <c r="R8" s="112"/>
      <c r="S8" s="112"/>
      <c r="T8" s="112"/>
      <c r="U8" s="290"/>
      <c r="V8" s="291"/>
    </row>
    <row r="9" spans="1:22" s="288" customFormat="1" ht="44.25" customHeight="1">
      <c r="A9" s="903"/>
      <c r="B9" s="292" t="s">
        <v>766</v>
      </c>
      <c r="C9" s="116"/>
      <c r="D9" s="115"/>
      <c r="E9" s="115"/>
      <c r="F9" s="116"/>
      <c r="G9" s="116"/>
      <c r="H9" s="116"/>
      <c r="I9" s="115"/>
      <c r="J9" s="115"/>
      <c r="K9" s="115"/>
      <c r="L9" s="115"/>
      <c r="M9" s="115"/>
      <c r="N9" s="115"/>
      <c r="O9" s="115"/>
      <c r="P9" s="116"/>
      <c r="Q9" s="116"/>
      <c r="R9" s="115"/>
      <c r="S9" s="115"/>
      <c r="T9" s="115"/>
      <c r="U9" s="115"/>
      <c r="V9" s="117"/>
    </row>
    <row r="10" spans="1:22" s="288" customFormat="1" ht="44.25" customHeight="1">
      <c r="A10" s="901" t="s">
        <v>275</v>
      </c>
      <c r="B10" s="286" t="s">
        <v>10</v>
      </c>
      <c r="C10" s="110"/>
      <c r="D10" s="110"/>
      <c r="E10" s="110"/>
      <c r="F10" s="110"/>
      <c r="G10" s="111"/>
      <c r="H10" s="111"/>
      <c r="I10" s="293"/>
      <c r="J10" s="293"/>
      <c r="K10" s="110"/>
      <c r="L10" s="111"/>
      <c r="M10" s="110"/>
      <c r="N10" s="110"/>
      <c r="O10" s="110"/>
      <c r="P10" s="110"/>
      <c r="Q10" s="110"/>
      <c r="R10" s="111"/>
      <c r="S10" s="111"/>
      <c r="T10" s="111"/>
      <c r="U10" s="111"/>
      <c r="V10" s="287"/>
    </row>
    <row r="11" spans="1:22" s="288" customFormat="1" ht="44.25" customHeight="1">
      <c r="A11" s="902"/>
      <c r="B11" s="289" t="s">
        <v>257</v>
      </c>
      <c r="C11" s="114"/>
      <c r="D11" s="112"/>
      <c r="E11" s="112"/>
      <c r="F11" s="114"/>
      <c r="G11" s="114"/>
      <c r="H11" s="290"/>
      <c r="I11" s="114"/>
      <c r="J11" s="114"/>
      <c r="K11" s="112"/>
      <c r="L11" s="290"/>
      <c r="M11" s="112"/>
      <c r="N11" s="294"/>
      <c r="O11" s="114"/>
      <c r="P11" s="114"/>
      <c r="Q11" s="114"/>
      <c r="R11" s="114"/>
      <c r="S11" s="112"/>
      <c r="T11" s="112"/>
      <c r="U11" s="290"/>
      <c r="V11" s="291"/>
    </row>
    <row r="12" spans="1:22" s="288" customFormat="1" ht="44.25" customHeight="1">
      <c r="A12" s="903"/>
      <c r="B12" s="292" t="s">
        <v>766</v>
      </c>
      <c r="C12" s="116"/>
      <c r="D12" s="115"/>
      <c r="E12" s="115"/>
      <c r="F12" s="116"/>
      <c r="G12" s="116"/>
      <c r="H12" s="295"/>
      <c r="I12" s="116"/>
      <c r="J12" s="116"/>
      <c r="K12" s="115"/>
      <c r="L12" s="295"/>
      <c r="M12" s="115"/>
      <c r="N12" s="296"/>
      <c r="O12" s="116"/>
      <c r="P12" s="116"/>
      <c r="Q12" s="116"/>
      <c r="R12" s="116"/>
      <c r="S12" s="115"/>
      <c r="T12" s="115"/>
      <c r="U12" s="297"/>
      <c r="V12" s="117"/>
    </row>
    <row r="13" spans="1:22" s="288" customFormat="1" ht="162.75" customHeight="1">
      <c r="A13" s="904" t="s">
        <v>765</v>
      </c>
      <c r="B13" s="905"/>
      <c r="C13" s="298"/>
      <c r="D13" s="298"/>
      <c r="E13" s="299" t="s">
        <v>764</v>
      </c>
      <c r="F13" s="298"/>
      <c r="G13" s="298"/>
      <c r="H13" s="298"/>
      <c r="I13" s="300" t="s">
        <v>763</v>
      </c>
      <c r="J13" s="301" t="s">
        <v>762</v>
      </c>
      <c r="K13" s="299" t="s">
        <v>761</v>
      </c>
      <c r="L13" s="298"/>
      <c r="M13" s="299" t="s">
        <v>760</v>
      </c>
      <c r="N13" s="298"/>
      <c r="O13" s="299" t="s">
        <v>759</v>
      </c>
      <c r="P13" s="299"/>
      <c r="Q13" s="302" t="s">
        <v>758</v>
      </c>
      <c r="R13" s="300" t="s">
        <v>757</v>
      </c>
      <c r="S13" s="299" t="s">
        <v>756</v>
      </c>
      <c r="T13" s="299"/>
      <c r="U13" s="303"/>
      <c r="V13" s="304" t="s">
        <v>755</v>
      </c>
    </row>
    <row r="14" spans="1:22" ht="24.75" customHeight="1">
      <c r="A14" s="305" t="s">
        <v>754</v>
      </c>
    </row>
    <row r="15" spans="1:22" ht="21.6" customHeight="1">
      <c r="A15" s="906" t="s">
        <v>258</v>
      </c>
      <c r="B15" s="906"/>
      <c r="C15" s="906"/>
      <c r="D15" s="906"/>
      <c r="E15" s="906"/>
      <c r="F15" s="906"/>
      <c r="G15" s="906"/>
      <c r="H15" s="906"/>
      <c r="I15" s="906"/>
      <c r="J15" s="906"/>
      <c r="K15" s="906"/>
      <c r="L15" s="906"/>
      <c r="M15" s="906"/>
      <c r="N15" s="906"/>
      <c r="O15" s="906"/>
      <c r="P15" s="32"/>
      <c r="Q15" s="32"/>
      <c r="R15" s="32"/>
      <c r="S15" s="32"/>
      <c r="T15" s="32"/>
    </row>
    <row r="16" spans="1:22">
      <c r="A16" s="118"/>
      <c r="B16" s="118"/>
      <c r="C16" s="118"/>
      <c r="D16" s="118"/>
      <c r="E16" s="118"/>
      <c r="F16" s="118"/>
      <c r="G16" s="118"/>
      <c r="H16" s="118"/>
      <c r="I16" s="118"/>
      <c r="J16" s="118"/>
      <c r="K16" s="118"/>
      <c r="L16" s="118"/>
      <c r="M16" s="118"/>
      <c r="N16" s="118"/>
      <c r="O16" s="118"/>
    </row>
    <row r="17" spans="1:29" ht="21.6" customHeight="1">
      <c r="A17" s="907" t="s">
        <v>259</v>
      </c>
      <c r="B17" s="907"/>
      <c r="C17" s="907"/>
      <c r="D17" s="907"/>
      <c r="E17" s="907"/>
      <c r="F17" s="907"/>
      <c r="G17" s="907"/>
      <c r="H17" s="907"/>
      <c r="I17" s="907"/>
      <c r="J17" s="907"/>
    </row>
    <row r="18" spans="1:29" ht="34.200000000000003" customHeight="1">
      <c r="A18" s="908" t="s">
        <v>269</v>
      </c>
      <c r="B18" s="908"/>
      <c r="C18" s="908"/>
      <c r="D18" s="908"/>
      <c r="E18" s="908"/>
      <c r="F18" s="119"/>
      <c r="G18" s="119" t="s">
        <v>270</v>
      </c>
      <c r="H18" s="119"/>
      <c r="I18" s="452" t="s">
        <v>260</v>
      </c>
      <c r="J18" s="452"/>
      <c r="K18" s="452" t="s">
        <v>261</v>
      </c>
      <c r="L18" s="452"/>
      <c r="M18" s="452"/>
    </row>
    <row r="19" spans="1:29" ht="34.200000000000003" customHeight="1">
      <c r="A19" s="908"/>
      <c r="B19" s="908"/>
      <c r="C19" s="908"/>
      <c r="D19" s="908"/>
      <c r="E19" s="908"/>
      <c r="F19" s="119"/>
      <c r="G19" s="909" t="s">
        <v>272</v>
      </c>
      <c r="H19" s="910"/>
      <c r="I19" s="910"/>
      <c r="J19" s="910"/>
      <c r="K19" s="910"/>
      <c r="L19" s="910"/>
      <c r="M19" s="911"/>
    </row>
    <row r="20" spans="1:29" ht="16.95" customHeight="1">
      <c r="A20" s="912" t="s">
        <v>262</v>
      </c>
      <c r="B20" s="913"/>
      <c r="C20" s="913"/>
      <c r="D20" s="913"/>
      <c r="E20" s="913"/>
      <c r="F20" s="120"/>
      <c r="G20" s="120"/>
      <c r="H20" s="120"/>
      <c r="I20" s="120"/>
      <c r="J20" s="120"/>
      <c r="K20" s="120"/>
      <c r="L20" s="120"/>
      <c r="M20" s="121"/>
    </row>
    <row r="21" spans="1:29" ht="15.6" customHeight="1">
      <c r="A21" s="914" t="s">
        <v>263</v>
      </c>
      <c r="B21" s="915"/>
      <c r="C21" s="915"/>
      <c r="D21" s="915" t="s">
        <v>264</v>
      </c>
      <c r="E21" s="915"/>
      <c r="F21" s="915"/>
      <c r="G21" s="915"/>
      <c r="H21" s="915"/>
      <c r="I21" s="915" t="s">
        <v>265</v>
      </c>
      <c r="J21" s="915"/>
      <c r="K21" s="915"/>
      <c r="L21" s="915"/>
      <c r="M21" s="916"/>
    </row>
    <row r="22" spans="1:29" ht="72" customHeight="1">
      <c r="A22" s="917" t="s">
        <v>271</v>
      </c>
      <c r="B22" s="918"/>
      <c r="C22" s="918"/>
      <c r="D22" s="918" t="s">
        <v>266</v>
      </c>
      <c r="E22" s="918"/>
      <c r="F22" s="918"/>
      <c r="G22" s="918"/>
      <c r="H22" s="918"/>
      <c r="I22" s="122"/>
      <c r="J22" s="122"/>
      <c r="K22" s="122"/>
      <c r="L22" s="122"/>
      <c r="M22" s="123"/>
    </row>
    <row r="23" spans="1:29" ht="8.4" customHeight="1"/>
    <row r="24" spans="1:29" ht="19.2" customHeight="1">
      <c r="A24" s="14" t="s">
        <v>267</v>
      </c>
      <c r="B24" s="14"/>
      <c r="C24" s="14"/>
      <c r="D24" s="14"/>
      <c r="E24" s="14"/>
      <c r="F24" s="14"/>
      <c r="G24" s="14"/>
      <c r="H24" s="14"/>
      <c r="I24" s="14"/>
      <c r="J24" s="14"/>
      <c r="K24" s="14"/>
      <c r="L24" s="14"/>
      <c r="M24" s="14"/>
      <c r="N24" s="14"/>
      <c r="O24" s="14"/>
      <c r="P24" s="14"/>
      <c r="Q24" s="14"/>
      <c r="R24" s="14"/>
      <c r="S24" s="14"/>
      <c r="T24" s="14"/>
      <c r="U24" s="35"/>
      <c r="V24" s="35"/>
      <c r="W24" s="35"/>
      <c r="X24" s="35"/>
      <c r="Y24" s="35"/>
      <c r="Z24" s="35"/>
      <c r="AA24" s="35"/>
      <c r="AB24" s="35"/>
      <c r="AC24" s="35"/>
    </row>
    <row r="25" spans="1:29" ht="37.950000000000003" customHeight="1">
      <c r="A25" s="635"/>
      <c r="B25" s="637"/>
      <c r="C25" s="637"/>
      <c r="D25" s="637"/>
      <c r="E25" s="637"/>
      <c r="F25" s="637"/>
      <c r="G25" s="637"/>
      <c r="H25" s="637"/>
      <c r="I25" s="637"/>
      <c r="J25" s="637"/>
      <c r="K25" s="636"/>
      <c r="L25" s="14"/>
      <c r="M25" s="14"/>
      <c r="N25" s="14"/>
      <c r="O25" s="14"/>
      <c r="P25" s="14"/>
      <c r="Q25" s="14"/>
      <c r="R25" s="14"/>
      <c r="S25" s="14"/>
      <c r="T25" s="14"/>
      <c r="U25" s="35"/>
      <c r="V25" s="35"/>
      <c r="W25" s="35"/>
      <c r="X25" s="35"/>
      <c r="Y25" s="35"/>
      <c r="Z25" s="35"/>
      <c r="AA25" s="35"/>
      <c r="AB25" s="35"/>
      <c r="AC25" s="35"/>
    </row>
    <row r="26" spans="1:29" ht="8.4" customHeight="1">
      <c r="A26" s="14"/>
      <c r="B26" s="14"/>
      <c r="C26" s="14"/>
      <c r="D26" s="14"/>
      <c r="E26" s="14"/>
      <c r="F26" s="14"/>
      <c r="G26" s="14"/>
      <c r="H26" s="14"/>
      <c r="I26" s="14"/>
      <c r="J26" s="14"/>
      <c r="K26" s="14"/>
      <c r="L26" s="14"/>
      <c r="M26" s="14"/>
      <c r="N26" s="14"/>
      <c r="O26" s="14"/>
      <c r="P26" s="14"/>
      <c r="Q26" s="14"/>
      <c r="R26" s="14"/>
      <c r="S26" s="14"/>
      <c r="T26" s="14"/>
      <c r="U26" s="35"/>
      <c r="V26" s="35"/>
      <c r="W26" s="35"/>
      <c r="X26" s="35"/>
      <c r="Y26" s="35"/>
      <c r="Z26" s="35"/>
      <c r="AA26" s="35"/>
      <c r="AB26" s="35"/>
      <c r="AC26" s="35"/>
    </row>
    <row r="27" spans="1:29" ht="20.399999999999999" customHeight="1">
      <c r="A27" s="14" t="s">
        <v>268</v>
      </c>
      <c r="B27" s="14"/>
      <c r="C27" s="14"/>
      <c r="D27" s="14"/>
      <c r="E27" s="14"/>
      <c r="F27" s="14"/>
      <c r="G27" s="14"/>
      <c r="H27" s="32"/>
      <c r="I27" s="14"/>
      <c r="J27" s="14"/>
      <c r="K27" s="14"/>
      <c r="L27" s="14"/>
      <c r="M27" s="14"/>
      <c r="N27" s="14"/>
      <c r="O27" s="14"/>
      <c r="P27" s="14"/>
      <c r="Q27" s="14"/>
      <c r="R27" s="14"/>
      <c r="S27" s="14"/>
      <c r="T27" s="14"/>
      <c r="U27" s="35"/>
      <c r="V27" s="35"/>
      <c r="W27" s="35"/>
      <c r="X27" s="35"/>
      <c r="Y27" s="35"/>
      <c r="Z27" s="35"/>
      <c r="AA27" s="35"/>
      <c r="AB27" s="35"/>
      <c r="AC27" s="35"/>
    </row>
    <row r="28" spans="1:29" ht="38.4" customHeight="1">
      <c r="A28" s="635"/>
      <c r="B28" s="637"/>
      <c r="C28" s="637"/>
      <c r="D28" s="637"/>
      <c r="E28" s="637"/>
      <c r="F28" s="637"/>
      <c r="G28" s="637"/>
      <c r="H28" s="637"/>
      <c r="I28" s="637"/>
      <c r="J28" s="637"/>
      <c r="K28" s="636"/>
      <c r="L28" s="14"/>
      <c r="M28" s="14"/>
      <c r="N28" s="14"/>
      <c r="O28" s="14"/>
      <c r="P28" s="14"/>
      <c r="Q28" s="14"/>
      <c r="R28" s="14"/>
      <c r="S28" s="14"/>
      <c r="T28" s="14"/>
      <c r="U28" s="35"/>
      <c r="V28" s="35"/>
      <c r="W28" s="35"/>
      <c r="X28" s="35"/>
      <c r="Y28" s="35"/>
      <c r="Z28" s="35"/>
      <c r="AA28" s="35"/>
      <c r="AB28" s="35"/>
      <c r="AC28" s="35"/>
    </row>
  </sheetData>
  <mergeCells count="18">
    <mergeCell ref="A25:K25"/>
    <mergeCell ref="A28:K28"/>
    <mergeCell ref="A20:E20"/>
    <mergeCell ref="A21:C21"/>
    <mergeCell ref="D21:H21"/>
    <mergeCell ref="I21:M21"/>
    <mergeCell ref="A22:C22"/>
    <mergeCell ref="D22:H22"/>
    <mergeCell ref="A17:J17"/>
    <mergeCell ref="A18:E19"/>
    <mergeCell ref="I18:J18"/>
    <mergeCell ref="K18:M18"/>
    <mergeCell ref="G19:M19"/>
    <mergeCell ref="A6:B6"/>
    <mergeCell ref="A7:A9"/>
    <mergeCell ref="A10:A12"/>
    <mergeCell ref="A13:B13"/>
    <mergeCell ref="A15:O15"/>
  </mergeCells>
  <phoneticPr fontId="2"/>
  <pageMargins left="0.36" right="0.19685039370078741" top="0.59055118110236227" bottom="0.47" header="0.51181102362204722" footer="0.44"/>
  <pageSetup paperSize="9" scale="78" orientation="landscape" r:id="rId1"/>
  <headerFooter alignWithMargins="0"/>
  <rowBreaks count="1" manualBreakCount="1">
    <brk id="19" max="2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K25" sqref="K25"/>
    </sheetView>
  </sheetViews>
  <sheetFormatPr defaultColWidth="8.88671875" defaultRowHeight="13.2"/>
  <cols>
    <col min="1" max="1" width="29.33203125" style="72" customWidth="1"/>
    <col min="2" max="16384" width="8.88671875" style="72"/>
  </cols>
  <sheetData>
    <row r="1" spans="1:13">
      <c r="A1" s="87" t="s">
        <v>140</v>
      </c>
      <c r="B1" s="87" t="s">
        <v>141</v>
      </c>
      <c r="C1" s="87" t="s">
        <v>142</v>
      </c>
      <c r="D1" s="87" t="s">
        <v>143</v>
      </c>
      <c r="E1" s="87" t="s">
        <v>144</v>
      </c>
      <c r="F1" s="87" t="s">
        <v>145</v>
      </c>
      <c r="G1" s="87" t="s">
        <v>146</v>
      </c>
      <c r="H1" s="87" t="s">
        <v>147</v>
      </c>
      <c r="I1" s="87" t="s">
        <v>148</v>
      </c>
      <c r="J1" s="87" t="s">
        <v>149</v>
      </c>
      <c r="K1" s="87" t="s">
        <v>150</v>
      </c>
      <c r="L1" s="87"/>
      <c r="M1" s="87"/>
    </row>
    <row r="2" spans="1:13">
      <c r="A2" s="87" t="s">
        <v>151</v>
      </c>
      <c r="B2" s="87" t="s">
        <v>152</v>
      </c>
      <c r="C2" s="87" t="s">
        <v>153</v>
      </c>
      <c r="D2" s="87" t="s">
        <v>154</v>
      </c>
      <c r="E2" s="87"/>
      <c r="F2" s="87"/>
      <c r="G2" s="87"/>
      <c r="H2" s="87"/>
      <c r="I2" s="87"/>
      <c r="J2" s="87"/>
      <c r="K2" s="87"/>
      <c r="L2" s="87"/>
      <c r="M2" s="87"/>
    </row>
    <row r="3" spans="1:13">
      <c r="A3" s="87" t="s">
        <v>155</v>
      </c>
      <c r="B3" s="87" t="s">
        <v>152</v>
      </c>
      <c r="C3" s="87" t="s">
        <v>153</v>
      </c>
      <c r="D3" s="87" t="s">
        <v>154</v>
      </c>
      <c r="E3" s="87"/>
      <c r="F3" s="87"/>
      <c r="G3" s="87"/>
      <c r="H3" s="87"/>
      <c r="I3" s="87"/>
      <c r="J3" s="87"/>
      <c r="K3" s="87"/>
      <c r="L3" s="87"/>
      <c r="M3" s="87"/>
    </row>
    <row r="4" spans="1:13">
      <c r="A4" s="87" t="s">
        <v>156</v>
      </c>
      <c r="B4" s="87" t="s">
        <v>152</v>
      </c>
      <c r="C4" s="87" t="s">
        <v>153</v>
      </c>
      <c r="D4" s="87" t="s">
        <v>154</v>
      </c>
      <c r="E4" s="87"/>
      <c r="F4" s="87"/>
      <c r="G4" s="87"/>
      <c r="H4" s="87"/>
      <c r="I4" s="87"/>
      <c r="J4" s="87"/>
      <c r="K4" s="87"/>
      <c r="L4" s="87"/>
      <c r="M4" s="87"/>
    </row>
    <row r="5" spans="1:13">
      <c r="A5" s="87" t="s">
        <v>157</v>
      </c>
      <c r="B5" s="87" t="s">
        <v>152</v>
      </c>
      <c r="C5" s="87" t="s">
        <v>153</v>
      </c>
      <c r="D5" s="87" t="s">
        <v>154</v>
      </c>
      <c r="E5" s="87"/>
      <c r="F5" s="87"/>
      <c r="G5" s="87"/>
      <c r="H5" s="87"/>
      <c r="I5" s="87"/>
      <c r="J5" s="87"/>
      <c r="K5" s="87"/>
      <c r="L5" s="87"/>
      <c r="M5" s="87"/>
    </row>
    <row r="6" spans="1:13">
      <c r="A6" s="88" t="s">
        <v>158</v>
      </c>
      <c r="B6" s="88" t="s">
        <v>152</v>
      </c>
      <c r="C6" s="88" t="s">
        <v>97</v>
      </c>
      <c r="D6" s="88" t="s">
        <v>159</v>
      </c>
      <c r="E6" s="88" t="s">
        <v>160</v>
      </c>
      <c r="F6" s="88" t="s">
        <v>161</v>
      </c>
      <c r="G6" s="88"/>
      <c r="H6" s="88"/>
      <c r="I6" s="88"/>
      <c r="J6" s="88"/>
      <c r="K6" s="87"/>
      <c r="L6" s="87"/>
      <c r="M6" s="87"/>
    </row>
    <row r="7" spans="1:13">
      <c r="A7" s="88" t="s">
        <v>162</v>
      </c>
      <c r="B7" s="88" t="s">
        <v>152</v>
      </c>
      <c r="C7" s="88" t="s">
        <v>97</v>
      </c>
      <c r="D7" s="88" t="s">
        <v>159</v>
      </c>
      <c r="E7" s="88" t="s">
        <v>160</v>
      </c>
      <c r="F7" s="88" t="s">
        <v>163</v>
      </c>
      <c r="G7" s="88" t="s">
        <v>164</v>
      </c>
      <c r="H7" s="88" t="s">
        <v>165</v>
      </c>
      <c r="I7" s="88" t="s">
        <v>161</v>
      </c>
      <c r="J7" s="88" t="s">
        <v>166</v>
      </c>
      <c r="K7" s="87"/>
      <c r="L7" s="87"/>
      <c r="M7" s="87"/>
    </row>
    <row r="8" spans="1:13">
      <c r="A8" s="88" t="s">
        <v>167</v>
      </c>
      <c r="B8" s="88" t="s">
        <v>152</v>
      </c>
      <c r="C8" s="88" t="s">
        <v>161</v>
      </c>
      <c r="D8" s="88"/>
      <c r="E8" s="88"/>
      <c r="F8" s="88"/>
      <c r="G8" s="88"/>
      <c r="H8" s="88"/>
      <c r="I8" s="88"/>
      <c r="J8" s="88"/>
      <c r="K8" s="87"/>
      <c r="L8" s="87"/>
      <c r="M8" s="87"/>
    </row>
    <row r="9" spans="1:13">
      <c r="A9" s="88" t="s">
        <v>168</v>
      </c>
      <c r="B9" s="88" t="s">
        <v>152</v>
      </c>
      <c r="C9" s="88" t="s">
        <v>161</v>
      </c>
      <c r="D9" s="88"/>
      <c r="E9" s="88"/>
      <c r="F9" s="88"/>
      <c r="G9" s="88"/>
      <c r="H9" s="88"/>
      <c r="I9" s="88"/>
      <c r="J9" s="88"/>
      <c r="K9" s="87"/>
      <c r="L9" s="87"/>
      <c r="M9" s="87"/>
    </row>
    <row r="10" spans="1:13">
      <c r="A10" s="88" t="s">
        <v>169</v>
      </c>
      <c r="B10" s="88" t="s">
        <v>152</v>
      </c>
      <c r="C10" s="88" t="s">
        <v>161</v>
      </c>
      <c r="D10" s="88"/>
      <c r="E10" s="88"/>
      <c r="F10" s="88"/>
      <c r="G10" s="88"/>
      <c r="H10" s="88"/>
      <c r="I10" s="88"/>
      <c r="J10" s="88"/>
      <c r="K10" s="87"/>
      <c r="L10" s="87"/>
      <c r="M10" s="87"/>
    </row>
    <row r="11" spans="1:13">
      <c r="A11" s="88" t="s">
        <v>170</v>
      </c>
      <c r="B11" s="88" t="s">
        <v>152</v>
      </c>
      <c r="C11" s="88" t="s">
        <v>153</v>
      </c>
      <c r="D11" s="88"/>
      <c r="E11" s="88"/>
      <c r="F11" s="88"/>
      <c r="G11" s="88"/>
      <c r="H11" s="88"/>
      <c r="I11" s="88"/>
      <c r="J11" s="88"/>
      <c r="K11" s="87"/>
      <c r="L11" s="87"/>
      <c r="M11" s="87"/>
    </row>
    <row r="12" spans="1:13">
      <c r="A12" s="88" t="s">
        <v>171</v>
      </c>
      <c r="B12" s="88" t="s">
        <v>152</v>
      </c>
      <c r="C12" s="88" t="s">
        <v>97</v>
      </c>
      <c r="D12" s="88" t="s">
        <v>172</v>
      </c>
      <c r="E12" s="88" t="s">
        <v>161</v>
      </c>
      <c r="F12" s="88" t="s">
        <v>166</v>
      </c>
      <c r="G12" s="88"/>
      <c r="H12" s="88"/>
      <c r="I12" s="88"/>
      <c r="J12" s="88"/>
      <c r="K12" s="87"/>
      <c r="L12" s="87"/>
      <c r="M12" s="87"/>
    </row>
    <row r="13" spans="1:13">
      <c r="A13" s="88" t="s">
        <v>173</v>
      </c>
      <c r="B13" s="88" t="s">
        <v>152</v>
      </c>
      <c r="C13" s="88" t="s">
        <v>97</v>
      </c>
      <c r="D13" s="88" t="s">
        <v>172</v>
      </c>
      <c r="E13" s="88" t="s">
        <v>166</v>
      </c>
      <c r="F13" s="88"/>
      <c r="G13" s="88"/>
      <c r="H13" s="88"/>
      <c r="I13" s="88"/>
      <c r="J13" s="88"/>
      <c r="K13" s="87"/>
      <c r="L13" s="87"/>
      <c r="M13" s="87"/>
    </row>
    <row r="14" spans="1:13">
      <c r="A14" s="88" t="s">
        <v>174</v>
      </c>
      <c r="B14" s="88" t="s">
        <v>152</v>
      </c>
      <c r="C14" s="88" t="s">
        <v>97</v>
      </c>
      <c r="D14" s="88" t="s">
        <v>172</v>
      </c>
      <c r="E14" s="88" t="s">
        <v>161</v>
      </c>
      <c r="F14" s="88" t="s">
        <v>175</v>
      </c>
      <c r="G14" s="88" t="s">
        <v>166</v>
      </c>
      <c r="H14" s="88"/>
      <c r="I14" s="88"/>
      <c r="J14" s="88"/>
      <c r="K14" s="87"/>
      <c r="L14" s="87"/>
      <c r="M14" s="87"/>
    </row>
    <row r="15" spans="1:13">
      <c r="A15" s="88" t="s">
        <v>176</v>
      </c>
      <c r="B15" s="88" t="s">
        <v>152</v>
      </c>
      <c r="C15" s="88" t="s">
        <v>97</v>
      </c>
      <c r="D15" s="88" t="s">
        <v>159</v>
      </c>
      <c r="E15" s="88" t="s">
        <v>160</v>
      </c>
      <c r="F15" s="88" t="s">
        <v>163</v>
      </c>
      <c r="G15" s="88" t="s">
        <v>164</v>
      </c>
      <c r="H15" s="88" t="s">
        <v>165</v>
      </c>
      <c r="I15" s="88" t="s">
        <v>177</v>
      </c>
      <c r="J15" s="88" t="s">
        <v>178</v>
      </c>
      <c r="K15" s="87" t="s">
        <v>161</v>
      </c>
      <c r="L15" s="88" t="s">
        <v>166</v>
      </c>
      <c r="M15" s="87"/>
    </row>
    <row r="16" spans="1:13">
      <c r="A16" s="88" t="s">
        <v>179</v>
      </c>
      <c r="B16" s="88" t="s">
        <v>152</v>
      </c>
      <c r="C16" s="88" t="s">
        <v>97</v>
      </c>
      <c r="D16" s="88" t="s">
        <v>160</v>
      </c>
      <c r="E16" s="88" t="s">
        <v>163</v>
      </c>
      <c r="F16" s="88" t="s">
        <v>164</v>
      </c>
      <c r="G16" s="88" t="s">
        <v>165</v>
      </c>
      <c r="H16" s="88" t="s">
        <v>161</v>
      </c>
      <c r="I16" s="88"/>
      <c r="J16" s="88"/>
      <c r="K16" s="87"/>
      <c r="L16" s="87"/>
      <c r="M16" s="87"/>
    </row>
    <row r="17" spans="1:13">
      <c r="A17" s="88" t="s">
        <v>180</v>
      </c>
      <c r="B17" s="88" t="s">
        <v>152</v>
      </c>
      <c r="C17" s="88" t="s">
        <v>97</v>
      </c>
      <c r="D17" s="88" t="s">
        <v>181</v>
      </c>
      <c r="E17" s="88" t="s">
        <v>161</v>
      </c>
      <c r="F17" s="88" t="s">
        <v>166</v>
      </c>
      <c r="G17" s="88"/>
      <c r="H17" s="88"/>
      <c r="I17" s="88"/>
      <c r="J17" s="88"/>
      <c r="K17" s="87"/>
      <c r="L17" s="87"/>
      <c r="M17" s="87"/>
    </row>
    <row r="18" spans="1:13">
      <c r="A18" s="88" t="s">
        <v>182</v>
      </c>
      <c r="B18" s="88" t="s">
        <v>152</v>
      </c>
      <c r="C18" s="88" t="s">
        <v>97</v>
      </c>
      <c r="D18" s="88" t="s">
        <v>183</v>
      </c>
      <c r="E18" s="88" t="s">
        <v>184</v>
      </c>
      <c r="F18" s="88" t="s">
        <v>185</v>
      </c>
      <c r="G18" s="88"/>
      <c r="H18" s="88"/>
      <c r="I18" s="88"/>
      <c r="J18" s="88"/>
      <c r="K18" s="87"/>
      <c r="L18" s="87"/>
      <c r="M18" s="87"/>
    </row>
    <row r="19" spans="1:13">
      <c r="A19" s="88" t="s">
        <v>186</v>
      </c>
      <c r="B19" s="88" t="s">
        <v>152</v>
      </c>
      <c r="C19" s="88" t="s">
        <v>97</v>
      </c>
      <c r="D19" s="88" t="s">
        <v>184</v>
      </c>
      <c r="E19" s="88" t="s">
        <v>185</v>
      </c>
      <c r="F19" s="88"/>
      <c r="G19" s="88"/>
      <c r="H19" s="88"/>
      <c r="I19" s="88"/>
      <c r="J19" s="88"/>
      <c r="K19" s="87"/>
      <c r="L19" s="87"/>
      <c r="M19" s="87"/>
    </row>
    <row r="20" spans="1:13">
      <c r="A20" s="88" t="s">
        <v>187</v>
      </c>
      <c r="B20" s="88" t="s">
        <v>152</v>
      </c>
      <c r="C20" s="88" t="s">
        <v>97</v>
      </c>
      <c r="D20" s="88" t="s">
        <v>184</v>
      </c>
      <c r="E20" s="88" t="s">
        <v>185</v>
      </c>
      <c r="F20" s="88" t="s">
        <v>166</v>
      </c>
      <c r="G20" s="88"/>
      <c r="H20" s="88"/>
      <c r="I20" s="88"/>
      <c r="J20" s="88"/>
      <c r="K20" s="87"/>
      <c r="L20" s="87"/>
      <c r="M20" s="87"/>
    </row>
    <row r="21" spans="1:13">
      <c r="A21" s="88" t="s">
        <v>188</v>
      </c>
      <c r="B21" s="88" t="s">
        <v>152</v>
      </c>
      <c r="C21" s="88" t="s">
        <v>154</v>
      </c>
      <c r="D21" s="88"/>
      <c r="E21" s="88"/>
      <c r="F21" s="88"/>
      <c r="G21" s="88"/>
      <c r="H21" s="88"/>
      <c r="I21" s="88"/>
      <c r="J21" s="88"/>
      <c r="K21" s="87"/>
      <c r="L21" s="87"/>
      <c r="M21" s="87"/>
    </row>
    <row r="22" spans="1:13">
      <c r="A22" s="88" t="s">
        <v>189</v>
      </c>
      <c r="B22" s="88" t="s">
        <v>152</v>
      </c>
      <c r="C22" s="88" t="s">
        <v>97</v>
      </c>
      <c r="D22" s="88" t="s">
        <v>190</v>
      </c>
      <c r="E22" s="88"/>
      <c r="F22" s="88"/>
      <c r="G22" s="88"/>
      <c r="H22" s="88"/>
      <c r="I22" s="88"/>
      <c r="J22" s="88"/>
      <c r="K22" s="87"/>
      <c r="L22" s="87"/>
      <c r="M22" s="87"/>
    </row>
    <row r="23" spans="1:13">
      <c r="A23" s="88" t="s">
        <v>191</v>
      </c>
      <c r="B23" s="88" t="s">
        <v>152</v>
      </c>
      <c r="C23" s="88" t="s">
        <v>97</v>
      </c>
      <c r="D23" s="88" t="s">
        <v>192</v>
      </c>
      <c r="E23" s="88"/>
      <c r="F23" s="88"/>
      <c r="G23" s="88"/>
      <c r="H23" s="88"/>
      <c r="I23" s="88"/>
      <c r="J23" s="88"/>
      <c r="K23" s="87"/>
      <c r="L23" s="87"/>
      <c r="M23" s="87"/>
    </row>
    <row r="24" spans="1:13">
      <c r="A24" s="88" t="s">
        <v>193</v>
      </c>
      <c r="B24" s="88" t="s">
        <v>152</v>
      </c>
      <c r="C24" s="88" t="s">
        <v>194</v>
      </c>
      <c r="D24" s="88" t="s">
        <v>195</v>
      </c>
      <c r="E24" s="88"/>
      <c r="F24" s="88"/>
      <c r="G24" s="88"/>
      <c r="H24" s="88"/>
      <c r="I24" s="88"/>
      <c r="J24" s="88"/>
      <c r="K24" s="87"/>
      <c r="L24" s="87"/>
      <c r="M24" s="87"/>
    </row>
    <row r="25" spans="1:13">
      <c r="A25" s="88" t="s">
        <v>74</v>
      </c>
      <c r="B25" s="88" t="s">
        <v>152</v>
      </c>
      <c r="C25" s="88" t="s">
        <v>196</v>
      </c>
      <c r="D25" s="88" t="s">
        <v>197</v>
      </c>
      <c r="E25" s="88" t="s">
        <v>198</v>
      </c>
      <c r="F25" s="88" t="s">
        <v>199</v>
      </c>
      <c r="G25" s="88" t="s">
        <v>160</v>
      </c>
      <c r="H25" s="88" t="s">
        <v>166</v>
      </c>
      <c r="I25" s="88"/>
      <c r="J25" s="88"/>
      <c r="K25" s="87"/>
      <c r="L25" s="87"/>
      <c r="M25" s="87"/>
    </row>
    <row r="26" spans="1:13">
      <c r="A26" s="88" t="s">
        <v>200</v>
      </c>
      <c r="B26" s="88" t="s">
        <v>152</v>
      </c>
      <c r="C26" s="88" t="s">
        <v>196</v>
      </c>
      <c r="D26" s="88" t="s">
        <v>201</v>
      </c>
      <c r="E26" s="88" t="s">
        <v>160</v>
      </c>
      <c r="F26" s="88" t="s">
        <v>197</v>
      </c>
      <c r="G26" s="88" t="s">
        <v>198</v>
      </c>
      <c r="H26" s="88" t="s">
        <v>199</v>
      </c>
      <c r="I26" s="88" t="s">
        <v>166</v>
      </c>
      <c r="J26" s="88"/>
      <c r="K26" s="87"/>
      <c r="L26" s="87"/>
      <c r="M26" s="87"/>
    </row>
    <row r="27" spans="1:13">
      <c r="A27" s="88" t="s">
        <v>202</v>
      </c>
      <c r="B27" s="88" t="s">
        <v>152</v>
      </c>
      <c r="C27" s="88" t="s">
        <v>196</v>
      </c>
      <c r="D27" s="88" t="s">
        <v>201</v>
      </c>
      <c r="E27" s="88" t="s">
        <v>197</v>
      </c>
      <c r="F27" s="88" t="s">
        <v>198</v>
      </c>
      <c r="G27" s="88" t="s">
        <v>203</v>
      </c>
      <c r="H27" s="88" t="s">
        <v>204</v>
      </c>
      <c r="I27" s="88" t="s">
        <v>199</v>
      </c>
      <c r="J27" s="88" t="s">
        <v>160</v>
      </c>
      <c r="K27" s="88" t="s">
        <v>166</v>
      </c>
      <c r="L27" s="87"/>
      <c r="M27" s="87"/>
    </row>
    <row r="28" spans="1:13">
      <c r="A28" s="88" t="s">
        <v>205</v>
      </c>
      <c r="B28" s="88" t="s">
        <v>152</v>
      </c>
      <c r="C28" s="88" t="s">
        <v>196</v>
      </c>
      <c r="D28" s="88" t="s">
        <v>206</v>
      </c>
      <c r="E28" s="88"/>
      <c r="F28" s="88"/>
      <c r="G28" s="88"/>
      <c r="H28" s="88"/>
      <c r="I28" s="88"/>
      <c r="J28" s="88"/>
      <c r="K28" s="88"/>
      <c r="L28" s="87"/>
      <c r="M28" s="87"/>
    </row>
    <row r="29" spans="1:13">
      <c r="A29" s="88" t="s">
        <v>207</v>
      </c>
      <c r="B29" s="88" t="s">
        <v>152</v>
      </c>
      <c r="C29" s="88" t="s">
        <v>196</v>
      </c>
      <c r="D29" s="88" t="s">
        <v>206</v>
      </c>
      <c r="E29" s="88"/>
      <c r="F29" s="88"/>
      <c r="G29" s="88"/>
      <c r="H29" s="88"/>
      <c r="I29" s="88"/>
      <c r="J29" s="88"/>
      <c r="K29" s="88"/>
      <c r="L29" s="87"/>
      <c r="M29" s="87"/>
    </row>
    <row r="30" spans="1:13">
      <c r="A30" s="88" t="s">
        <v>208</v>
      </c>
      <c r="B30" s="88" t="s">
        <v>152</v>
      </c>
      <c r="C30" s="88" t="s">
        <v>196</v>
      </c>
      <c r="D30" s="88" t="s">
        <v>159</v>
      </c>
      <c r="E30" s="88" t="s">
        <v>160</v>
      </c>
      <c r="F30" s="88" t="s">
        <v>197</v>
      </c>
      <c r="G30" s="88" t="s">
        <v>198</v>
      </c>
      <c r="H30" s="88" t="s">
        <v>203</v>
      </c>
      <c r="I30" s="88" t="s">
        <v>204</v>
      </c>
      <c r="J30" s="88" t="s">
        <v>209</v>
      </c>
      <c r="K30" s="88" t="s">
        <v>166</v>
      </c>
      <c r="L30" s="87"/>
      <c r="M30" s="87"/>
    </row>
    <row r="31" spans="1:13">
      <c r="A31" s="88" t="s">
        <v>210</v>
      </c>
      <c r="B31" s="88" t="s">
        <v>196</v>
      </c>
      <c r="C31" s="88" t="s">
        <v>159</v>
      </c>
      <c r="D31" s="88" t="s">
        <v>160</v>
      </c>
      <c r="E31" s="88" t="s">
        <v>197</v>
      </c>
      <c r="F31" s="88" t="s">
        <v>198</v>
      </c>
      <c r="G31" s="88" t="s">
        <v>209</v>
      </c>
      <c r="H31" s="88" t="s">
        <v>211</v>
      </c>
      <c r="I31" s="88" t="s">
        <v>212</v>
      </c>
      <c r="J31" s="88" t="s">
        <v>166</v>
      </c>
      <c r="K31" s="87"/>
      <c r="L31" s="87"/>
      <c r="M31" s="87"/>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44</vt:i4>
      </vt:variant>
    </vt:vector>
  </HeadingPairs>
  <TitlesOfParts>
    <vt:vector size="64" baseType="lpstr">
      <vt:lpstr>表紙</vt:lpstr>
      <vt:lpstr>１施設概要</vt:lpstr>
      <vt:lpstr>２（１）前年度利用実績ア</vt:lpstr>
      <vt:lpstr>2（１）前年度利用実績 イ</vt:lpstr>
      <vt:lpstr>２（２）今年度利用実績ア</vt:lpstr>
      <vt:lpstr>２（２）今年度利用実績 イ </vt:lpstr>
      <vt:lpstr>２（３）前年度入退所者ア</vt:lpstr>
      <vt:lpstr>２（３）今年度入退所者イ</vt:lpstr>
      <vt:lpstr>３ 従業者名簿 </vt:lpstr>
      <vt:lpstr>３従業者名簿 (記入例)</vt:lpstr>
      <vt:lpstr>４⑴勤務形態一覧表（障害者支援施設）</vt:lpstr>
      <vt:lpstr>４⑵勤務形態一覧表（生活介護）</vt:lpstr>
      <vt:lpstr>４⑶勤務形態一覧（特定相談支援・障害児相談支援）</vt:lpstr>
      <vt:lpstr>５⑴　利用者一覧表（障害者支援施設）</vt:lpstr>
      <vt:lpstr>５⑵　利用者一覧表（短期入所）</vt:lpstr>
      <vt:lpstr>５⑶　利用者一覧表（生活介護）</vt:lpstr>
      <vt:lpstr>６ 体制等状況一覧表</vt:lpstr>
      <vt:lpstr>６　利用料の状況</vt:lpstr>
      <vt:lpstr>７各種書類</vt:lpstr>
      <vt:lpstr>選択肢(入力不要)</vt:lpstr>
      <vt:lpstr>'１施設概要'!Print_Area</vt:lpstr>
      <vt:lpstr>'３ 従業者名簿 '!Print_Area</vt:lpstr>
      <vt:lpstr>'３従業者名簿 (記入例)'!Print_Area</vt:lpstr>
      <vt:lpstr>'４⑴勤務形態一覧表（障害者支援施設）'!Print_Area</vt:lpstr>
      <vt:lpstr>'４⑵勤務形態一覧表（生活介護）'!Print_Area</vt:lpstr>
      <vt:lpstr>'４⑶勤務形態一覧（特定相談支援・障害児相談支援）'!Print_Area</vt:lpstr>
      <vt:lpstr>'５⑶　利用者一覧表（生活介護）'!Print_Area</vt:lpstr>
      <vt:lpstr>'６ 体制等状況一覧表'!Print_Area</vt:lpstr>
      <vt:lpstr>'６　利用料の状況'!Print_Area</vt:lpstr>
      <vt:lpstr>'７各種書類'!Print_Area</vt:lpstr>
      <vt:lpstr>'６ 体制等状況一覧表'!Print_Titles</vt:lpstr>
      <vt:lpstr>医療型障害児入所施設</vt:lpstr>
      <vt:lpstr>一般相談支援事業</vt:lpstr>
      <vt:lpstr>機能訓練</vt:lpstr>
      <vt:lpstr>居宅介護</vt:lpstr>
      <vt:lpstr>居宅介護・重度訪問介護・同行援護・行動援護</vt:lpstr>
      <vt:lpstr>居宅訪問型児童発達支援</vt:lpstr>
      <vt:lpstr>共同生活援助</vt:lpstr>
      <vt:lpstr>共同生活援助・介護サービス包括型</vt:lpstr>
      <vt:lpstr>共同生活援助・外部サービス利用型</vt:lpstr>
      <vt:lpstr>共同生活援助・日中サービス支援型</vt:lpstr>
      <vt:lpstr>行動援護</vt:lpstr>
      <vt:lpstr>児童発達支援・児童発達支援センターであるもの</vt:lpstr>
      <vt:lpstr>児童発達支援・主として重症心身障害児を対象とする場合</vt:lpstr>
      <vt:lpstr>児童発達支援・放課後等デイサービス</vt:lpstr>
      <vt:lpstr>自立生活援助</vt:lpstr>
      <vt:lpstr>就労移行支援</vt:lpstr>
      <vt:lpstr>就労継続支援Ａ型</vt:lpstr>
      <vt:lpstr>就労継続支援Ａ型・B型</vt:lpstr>
      <vt:lpstr>就労定着支援</vt:lpstr>
      <vt:lpstr>重度障害者等包括支援</vt:lpstr>
      <vt:lpstr>重度訪問介護</vt:lpstr>
      <vt:lpstr>障害者支援施設</vt:lpstr>
      <vt:lpstr>生活介護</vt:lpstr>
      <vt:lpstr>生活訓練</vt:lpstr>
      <vt:lpstr>短期入所・空床利用型</vt:lpstr>
      <vt:lpstr>短期入所・単独型</vt:lpstr>
      <vt:lpstr>短期入所・併設型</vt:lpstr>
      <vt:lpstr>同行援護</vt:lpstr>
      <vt:lpstr>特定相談支援・障害児相談支援</vt:lpstr>
      <vt:lpstr>認定指定就労移行支援</vt:lpstr>
      <vt:lpstr>福祉型障害児入所施設</vt:lpstr>
      <vt:lpstr>保育所等訪問支援</vt:lpstr>
      <vt:lpstr>療養介護</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2024-10-17T04:14:31Z</cp:lastPrinted>
  <dcterms:created xsi:type="dcterms:W3CDTF">2011-05-27T00:58:33Z</dcterms:created>
  <dcterms:modified xsi:type="dcterms:W3CDTF">2024-10-17T08:11:42Z</dcterms:modified>
</cp:coreProperties>
</file>