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codeName="ThisWorkbook" defaultThemeVersion="166925"/>
  <mc:AlternateContent xmlns:mc="http://schemas.openxmlformats.org/markup-compatibility/2006">
    <mc:Choice Requires="x15">
      <x15ac:absPath xmlns:x15ac="http://schemas.microsoft.com/office/spreadsheetml/2010/11/ac" url="\\ssafi001\0014300福祉局\0014350障害福祉部\0014355障害政策課\０３　事業所係\01_補助金担当\05_障害者施設等物価高騰対応支援金給付事業\01_要綱\令和7年度障害政策課要綱(2回目)\"/>
    </mc:Choice>
  </mc:AlternateContent>
  <xr:revisionPtr revIDLastSave="0" documentId="8_{242EE195-C274-4E28-8CDD-D4EBE7456D98}" xr6:coauthVersionLast="47" xr6:coauthVersionMax="47" xr10:uidLastSave="{00000000-0000-0000-0000-000000000000}"/>
  <bookViews>
    <workbookView xWindow="-108" yWindow="-108" windowWidth="23256" windowHeight="12456" tabRatio="781" activeTab="1" xr2:uid="{9805D730-52DB-470A-98C2-25C99E9ADAA7}"/>
  </bookViews>
  <sheets>
    <sheet name="【参考】交付金checklist" sheetId="6" r:id="rId1"/>
    <sheet name="①交付申請書" sheetId="1" r:id="rId2"/>
    <sheet name="②-1申請額算出内訳（入所支援施設） (2)" sheetId="13" r:id="rId3"/>
    <sheet name="②-2申請額算出内訳 （共同生活援助系) (2)" sheetId="14" r:id="rId4"/>
    <sheet name="②-3申請額算出内訳 (児・者通所系) (2)" sheetId="15" r:id="rId5"/>
    <sheet name="②-4申請額算出内訳 (児・者訪問系)" sheetId="11" r:id="rId6"/>
    <sheet name="⑥電気・ガスの契約種別がわかるもの" sheetId="7" r:id="rId7"/>
    <sheet name="☆財務貼り付け用" sheetId="19" state="hidden" r:id="rId8"/>
    <sheet name="食事提供加算有" sheetId="16" state="hidden" r:id="rId9"/>
    <sheet name="食事提供加算無" sheetId="17" state="hidden" r:id="rId10"/>
  </sheets>
  <definedNames>
    <definedName name="_xlnm._FilterDatabase" localSheetId="9" hidden="1">食事提供加算無!$B$1:$B$163</definedName>
    <definedName name="_xlnm.Print_Area" localSheetId="0">【参考】交付金checklist!$A$1:$AI$16</definedName>
    <definedName name="_xlnm.Print_Area" localSheetId="1">①交付申請書!$A$1:$H$43</definedName>
    <definedName name="_xlnm.Print_Area" localSheetId="2">'②-1申請額算出内訳（入所支援施設） (2)'!$A$1:$M$31</definedName>
    <definedName name="_xlnm.Print_Area" localSheetId="3">'②-2申請額算出内訳 （共同生活援助系) (2)'!$A$1:$N$31</definedName>
    <definedName name="_xlnm.Print_Area" localSheetId="4">'②-3申請額算出内訳 (児・者通所系) (2)'!$A$1:$N$31</definedName>
    <definedName name="_xlnm.Print_Area" localSheetId="5">'②-4申請額算出内訳 (児・者訪問系)'!$A$1:$L$31</definedName>
    <definedName name="_xlnm.Print_Area" localSheetId="6">⑥電気・ガスの契約種別がわかるもの!$A$1:$I$58</definedName>
    <definedName name="www" localSheetId="0">#REF!</definedName>
    <definedName name="www" localSheetId="3">#REF!</definedName>
    <definedName name="www" localSheetId="4">#REF!</definedName>
    <definedName name="www" localSheetId="5">#REF!</definedName>
    <definedName name="www" localSheetId="6">#REF!</definedName>
    <definedName name="www">#REF!</definedName>
    <definedName name="ここ１">食事提供加算有!$A$74</definedName>
    <definedName name="ここ２">食事提供加算無!$A$104</definedName>
    <definedName name="サービス" localSheetId="0">#REF!</definedName>
    <definedName name="サービス" localSheetId="3">#REF!</definedName>
    <definedName name="サービス" localSheetId="4">#REF!</definedName>
    <definedName name="サービス" localSheetId="5">#REF!</definedName>
    <definedName name="サービス" localSheetId="6">#REF!</definedName>
    <definedName name="サービス">#REF!</definedName>
    <definedName name="特定" localSheetId="0">#REF!</definedName>
    <definedName name="特定" localSheetId="3">#REF!</definedName>
    <definedName name="特定" localSheetId="4">#REF!</definedName>
    <definedName name="特定" localSheetId="5">#REF!</definedName>
    <definedName name="特定" localSheetId="6">#REF!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19" l="1"/>
  <c r="AU2" i="19" l="1"/>
  <c r="I2" i="19"/>
  <c r="K9" i="13"/>
  <c r="L7" i="14"/>
  <c r="A22" i="17" l="1"/>
  <c r="A21" i="17"/>
  <c r="L9" i="13"/>
  <c r="A79" i="17"/>
  <c r="A78" i="17"/>
  <c r="A77" i="17"/>
  <c r="A76" i="17"/>
  <c r="A41" i="16"/>
  <c r="A40" i="16"/>
  <c r="A39" i="16"/>
  <c r="A38" i="16"/>
  <c r="O2" i="19" l="1"/>
  <c r="N2" i="19"/>
  <c r="M2" i="19"/>
  <c r="L2" i="19"/>
  <c r="K2" i="19"/>
  <c r="H2" i="19"/>
  <c r="E2" i="19"/>
  <c r="D2" i="19"/>
  <c r="A120" i="17" l="1"/>
  <c r="A119" i="17"/>
  <c r="A118" i="17"/>
  <c r="A117" i="17"/>
  <c r="A95" i="17"/>
  <c r="A94" i="17"/>
  <c r="A93" i="17"/>
  <c r="A92" i="17"/>
  <c r="A91" i="17"/>
  <c r="A90" i="17"/>
  <c r="A89" i="17"/>
  <c r="A88" i="17"/>
  <c r="A24" i="17"/>
  <c r="A23" i="17"/>
  <c r="D2" i="16" l="1"/>
  <c r="A12" i="17" l="1"/>
  <c r="A13" i="17"/>
  <c r="A14" i="17"/>
  <c r="A15" i="17"/>
  <c r="A16" i="17"/>
  <c r="A17" i="17"/>
  <c r="A18" i="17"/>
  <c r="A19" i="17"/>
  <c r="A20" i="17"/>
  <c r="A25" i="17"/>
  <c r="A26" i="17"/>
  <c r="A27" i="17"/>
  <c r="A28" i="17"/>
  <c r="A29" i="17"/>
  <c r="A30" i="17"/>
  <c r="A11" i="17"/>
  <c r="G50" i="16"/>
  <c r="F54" i="16"/>
  <c r="E54" i="16"/>
  <c r="D54" i="16"/>
  <c r="G2" i="16"/>
  <c r="F2" i="16"/>
  <c r="E2" i="16"/>
  <c r="K9" i="11" l="1"/>
  <c r="L9" i="11" s="1"/>
  <c r="K26" i="11"/>
  <c r="L26" i="11" s="1"/>
  <c r="K16" i="11"/>
  <c r="L16" i="11" s="1"/>
  <c r="K24" i="11"/>
  <c r="L24" i="11" s="1"/>
  <c r="K18" i="11"/>
  <c r="L18" i="11" s="1"/>
  <c r="K20" i="11"/>
  <c r="L20" i="11" s="1"/>
  <c r="K25" i="11"/>
  <c r="L25" i="11" s="1"/>
  <c r="K17" i="11"/>
  <c r="L17" i="11" s="1"/>
  <c r="K10" i="11"/>
  <c r="L10" i="11" s="1"/>
  <c r="K11" i="11"/>
  <c r="L11" i="11" s="1"/>
  <c r="K19" i="11"/>
  <c r="L19" i="11" s="1"/>
  <c r="K12" i="11"/>
  <c r="L12" i="11" s="1"/>
  <c r="K13" i="11"/>
  <c r="L13" i="11" s="1"/>
  <c r="K21" i="11"/>
  <c r="L21" i="11" s="1"/>
  <c r="K15" i="11"/>
  <c r="L15" i="11" s="1"/>
  <c r="K14" i="11"/>
  <c r="L14" i="11" s="1"/>
  <c r="K22" i="11"/>
  <c r="L22" i="11" s="1"/>
  <c r="K23" i="11"/>
  <c r="L23" i="11" s="1"/>
  <c r="K8" i="11"/>
  <c r="K7" i="11"/>
  <c r="L27" i="11" l="1"/>
  <c r="L7" i="11"/>
  <c r="L8" i="11"/>
  <c r="J1" i="15"/>
  <c r="J1" i="14"/>
  <c r="J1" i="13"/>
  <c r="A158" i="17"/>
  <c r="A159" i="17"/>
  <c r="A160" i="17"/>
  <c r="A161" i="17"/>
  <c r="A162" i="17"/>
  <c r="A157" i="17"/>
  <c r="A147" i="17"/>
  <c r="A146" i="17"/>
  <c r="A145" i="17"/>
  <c r="A144" i="17"/>
  <c r="A143" i="17"/>
  <c r="A142" i="17"/>
  <c r="A141" i="17"/>
  <c r="A140" i="17"/>
  <c r="A139" i="17"/>
  <c r="A138" i="17"/>
  <c r="A137" i="17"/>
  <c r="A136" i="17"/>
  <c r="A135" i="17"/>
  <c r="A134" i="17"/>
  <c r="A133" i="17"/>
  <c r="A132" i="17"/>
  <c r="A116" i="17"/>
  <c r="A115" i="17"/>
  <c r="A114" i="17"/>
  <c r="A113" i="17"/>
  <c r="A112" i="17"/>
  <c r="A111" i="17"/>
  <c r="A110" i="17"/>
  <c r="A109" i="17"/>
  <c r="A108" i="17"/>
  <c r="A107" i="17"/>
  <c r="A106" i="17"/>
  <c r="A105" i="17"/>
  <c r="A87" i="17"/>
  <c r="A86" i="17"/>
  <c r="A85" i="17"/>
  <c r="A84" i="17"/>
  <c r="A83" i="17"/>
  <c r="A82" i="17"/>
  <c r="A81" i="17"/>
  <c r="A80"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80" i="16"/>
  <c r="A79" i="16"/>
  <c r="A78" i="16"/>
  <c r="A77" i="16"/>
  <c r="A76" i="16"/>
  <c r="A75" i="16"/>
  <c r="A67" i="16"/>
  <c r="A66" i="16"/>
  <c r="A65" i="16"/>
  <c r="A64" i="16"/>
  <c r="A63" i="16"/>
  <c r="A62" i="16"/>
  <c r="A61" i="16"/>
  <c r="A60" i="16"/>
  <c r="A49" i="16"/>
  <c r="A48" i="16"/>
  <c r="A47" i="16"/>
  <c r="A46" i="16"/>
  <c r="A45" i="16"/>
  <c r="A44" i="16"/>
  <c r="A43" i="16"/>
  <c r="A42" i="16"/>
  <c r="A37" i="16"/>
  <c r="A36" i="16"/>
  <c r="A35" i="16"/>
  <c r="A34" i="16"/>
  <c r="A33" i="16"/>
  <c r="A32" i="16"/>
  <c r="A31" i="16"/>
  <c r="A30" i="16"/>
  <c r="A29" i="16"/>
  <c r="A28" i="16"/>
  <c r="A27" i="16"/>
  <c r="A26" i="16"/>
  <c r="A25" i="16"/>
  <c r="A24" i="16"/>
  <c r="A23" i="16"/>
  <c r="A22" i="16"/>
  <c r="A21" i="16"/>
  <c r="A20" i="16"/>
  <c r="A19" i="16"/>
  <c r="A18" i="16"/>
  <c r="A17" i="16"/>
  <c r="A16" i="16"/>
  <c r="A15" i="16"/>
  <c r="A14" i="16"/>
  <c r="L9" i="14" l="1"/>
  <c r="L8" i="14"/>
  <c r="M9" i="14"/>
  <c r="M9" i="15"/>
  <c r="N9" i="15" s="1"/>
  <c r="M22" i="15"/>
  <c r="M13" i="15"/>
  <c r="M17" i="15"/>
  <c r="M12" i="15"/>
  <c r="N12" i="15" s="1"/>
  <c r="M15" i="15"/>
  <c r="N15" i="15" s="1"/>
  <c r="M23" i="15"/>
  <c r="N23" i="15" s="1"/>
  <c r="M14" i="15"/>
  <c r="N14" i="15" s="1"/>
  <c r="M25" i="15"/>
  <c r="M20" i="15"/>
  <c r="M10" i="15"/>
  <c r="N10" i="15" s="1"/>
  <c r="M16" i="15"/>
  <c r="N16" i="15" s="1"/>
  <c r="M11" i="15"/>
  <c r="N11" i="15" s="1"/>
  <c r="M19" i="15"/>
  <c r="N19" i="15" s="1"/>
  <c r="M18" i="15"/>
  <c r="M21" i="15"/>
  <c r="N21" i="15" s="1"/>
  <c r="M24" i="15"/>
  <c r="M26" i="15"/>
  <c r="L16" i="14"/>
  <c r="M17" i="14"/>
  <c r="L15" i="14"/>
  <c r="M19" i="14"/>
  <c r="L20" i="14"/>
  <c r="M16" i="14"/>
  <c r="N24" i="15"/>
  <c r="N26" i="15"/>
  <c r="L19" i="14"/>
  <c r="M14" i="14"/>
  <c r="N25" i="15"/>
  <c r="M20" i="14"/>
  <c r="L17" i="14"/>
  <c r="L23" i="14"/>
  <c r="M10" i="14"/>
  <c r="L14" i="14"/>
  <c r="M22" i="14"/>
  <c r="M15" i="14"/>
  <c r="L12" i="14"/>
  <c r="L22" i="14"/>
  <c r="N13" i="15"/>
  <c r="M13" i="14"/>
  <c r="N17" i="15"/>
  <c r="N20" i="15"/>
  <c r="M26" i="14"/>
  <c r="L26" i="14"/>
  <c r="L25" i="14"/>
  <c r="M11" i="14"/>
  <c r="M18" i="14"/>
  <c r="L11" i="14"/>
  <c r="N22" i="15"/>
  <c r="L13" i="14"/>
  <c r="M12" i="14"/>
  <c r="M8" i="15"/>
  <c r="N8" i="15" s="1"/>
  <c r="L21" i="14"/>
  <c r="N18" i="15"/>
  <c r="M23" i="14"/>
  <c r="M24" i="14"/>
  <c r="M21" i="14"/>
  <c r="L24" i="14"/>
  <c r="M25" i="14"/>
  <c r="L10" i="14"/>
  <c r="N10" i="14" s="1"/>
  <c r="L18" i="14"/>
  <c r="L8" i="13"/>
  <c r="M7" i="15"/>
  <c r="N7" i="15" s="1"/>
  <c r="L13" i="13"/>
  <c r="K17" i="13"/>
  <c r="L20" i="13"/>
  <c r="K24" i="13"/>
  <c r="K8" i="13"/>
  <c r="L12" i="13"/>
  <c r="K10" i="13"/>
  <c r="K14" i="13"/>
  <c r="L17" i="13"/>
  <c r="K21" i="13"/>
  <c r="L24" i="13"/>
  <c r="K26" i="13"/>
  <c r="L10" i="13"/>
  <c r="L14" i="13"/>
  <c r="K18" i="13"/>
  <c r="L21" i="13"/>
  <c r="L19" i="13"/>
  <c r="K23" i="13"/>
  <c r="K11" i="13"/>
  <c r="L18" i="13"/>
  <c r="K22" i="13"/>
  <c r="K25" i="13"/>
  <c r="K7" i="13"/>
  <c r="K16" i="13"/>
  <c r="L11" i="13"/>
  <c r="K15" i="13"/>
  <c r="K19" i="13"/>
  <c r="L22" i="13"/>
  <c r="L25" i="13"/>
  <c r="L15" i="13"/>
  <c r="K13" i="13"/>
  <c r="M13" i="13" s="1"/>
  <c r="L16" i="13"/>
  <c r="M16" i="13" s="1"/>
  <c r="K20" i="13"/>
  <c r="L23" i="13"/>
  <c r="L26" i="13"/>
  <c r="K12" i="13"/>
  <c r="M12" i="13" s="1"/>
  <c r="M7" i="14"/>
  <c r="N7" i="14" s="1"/>
  <c r="M8" i="14"/>
  <c r="L7" i="13"/>
  <c r="N8" i="14" l="1"/>
  <c r="N14" i="14"/>
  <c r="N22" i="14"/>
  <c r="N17" i="14"/>
  <c r="N16" i="14"/>
  <c r="N18" i="14"/>
  <c r="N21" i="14"/>
  <c r="M17" i="13"/>
  <c r="N13" i="14"/>
  <c r="N11" i="14"/>
  <c r="N12" i="14"/>
  <c r="N20" i="14"/>
  <c r="N24" i="14"/>
  <c r="N15" i="14"/>
  <c r="N19" i="14"/>
  <c r="N27" i="15"/>
  <c r="N25" i="14"/>
  <c r="N26" i="14"/>
  <c r="N9" i="14"/>
  <c r="N23" i="14"/>
  <c r="M7" i="13"/>
  <c r="M19" i="13"/>
  <c r="M20" i="13"/>
  <c r="M15" i="13"/>
  <c r="M18" i="13"/>
  <c r="M14" i="13"/>
  <c r="M10" i="13"/>
  <c r="M11" i="13"/>
  <c r="M8" i="13"/>
  <c r="M9" i="13"/>
  <c r="M27" i="13" s="1"/>
  <c r="M26" i="13"/>
  <c r="M24" i="13"/>
  <c r="M23" i="13"/>
  <c r="M22" i="13"/>
  <c r="M21" i="13"/>
  <c r="M25" i="13"/>
  <c r="N27" i="14" l="1"/>
  <c r="E23" i="1" s="1"/>
  <c r="J1" i="11"/>
  <c r="P2"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さいたま市</author>
  </authors>
  <commentList>
    <comment ref="F13" authorId="0" shapeId="0" xr:uid="{2A6E873D-654E-4695-9EE6-2AE0850D33C5}">
      <text>
        <r>
          <rPr>
            <b/>
            <sz val="9"/>
            <color indexed="81"/>
            <rFont val="MS P ゴシック"/>
            <family val="3"/>
            <charset val="128"/>
          </rPr>
          <t>郵便番号は「ー（ハイフン）」なしでご入力ください。</t>
        </r>
      </text>
    </comment>
    <comment ref="F16" authorId="0" shapeId="0" xr:uid="{1A43EACD-6A5C-43F1-B7FF-DC203DE71DB1}">
      <text>
        <r>
          <rPr>
            <b/>
            <sz val="9"/>
            <color indexed="81"/>
            <rFont val="MS P ゴシック"/>
            <family val="3"/>
            <charset val="128"/>
          </rPr>
          <t>役職名も併せてご入力下さい。
（例）理事長　さいたま　太郎</t>
        </r>
      </text>
    </comment>
    <comment ref="E23" authorId="0" shapeId="0" xr:uid="{685C26D9-5C73-485F-9F84-91E50A6F4375}">
      <text>
        <r>
          <rPr>
            <b/>
            <sz val="9"/>
            <color indexed="81"/>
            <rFont val="MS P ゴシック"/>
            <family val="3"/>
            <charset val="128"/>
          </rPr>
          <t>自動計算となります。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さいたま市</author>
    <author>埼玉県</author>
  </authors>
  <commentList>
    <comment ref="J6" authorId="0" shapeId="0" xr:uid="{9FA2CFD3-A859-4E7D-918A-5D97E8258C51}">
      <text>
        <r>
          <rPr>
            <b/>
            <sz val="9"/>
            <color indexed="81"/>
            <rFont val="MS P ゴシック"/>
            <family val="3"/>
            <charset val="128"/>
          </rPr>
          <t>施設入所支援（障害者入所支援施設、福祉型障害児入所施設および医療型障害児入所施設。）、訪問系（居宅介護、重度訪問介護、同行援護、行動援護および重度障害者等包括支援）および児訪問系（児訪問系、居宅訪問型児童発達支援および保育所等訪問支援。）は電気の欄は記入は不要、ガスのみ記入すること。</t>
        </r>
      </text>
    </comment>
    <comment ref="K6" authorId="1" shapeId="0" xr:uid="{F3B07DA5-AA7D-4EEB-B245-24D02D2D32A3}">
      <text>
        <r>
          <rPr>
            <b/>
            <sz val="11"/>
            <color indexed="81"/>
            <rFont val="MS P ゴシック"/>
            <family val="3"/>
            <charset val="128"/>
          </rPr>
          <t>【要注意】
　補助単価は直接入力しないでください！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L6" authorId="0" shapeId="0" xr:uid="{84AFEBE9-1053-42BA-AB16-294AF3D991B7}">
      <text>
        <r>
          <rPr>
            <b/>
            <sz val="11"/>
            <color indexed="81"/>
            <rFont val="MS P ゴシック"/>
            <family val="3"/>
            <charset val="128"/>
          </rPr>
          <t>【注意】
　補助単価は直接入力しないでください！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M6" authorId="0" shapeId="0" xr:uid="{3295B466-F44F-4769-830C-4D6213F6ECF8}">
      <text>
        <r>
          <rPr>
            <b/>
            <sz val="11"/>
            <color indexed="81"/>
            <rFont val="MS P ゴシック"/>
            <family val="3"/>
            <charset val="128"/>
          </rPr>
          <t>【要注意】
　補助単価は直接入力しないでください！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さいたま市</author>
    <author>埼玉県</author>
  </authors>
  <commentList>
    <comment ref="J6" authorId="0" shapeId="0" xr:uid="{621C7DF3-7676-448B-91EE-077ECE78CC79}">
      <text>
        <r>
          <rPr>
            <b/>
            <sz val="9"/>
            <color indexed="81"/>
            <rFont val="MS P ゴシック"/>
            <family val="3"/>
            <charset val="128"/>
          </rPr>
          <t>施設入所支援（障害者入所支援施設、福祉型障害児入所施設および医療型障害児入所施設。）、訪問系（居宅介護、重度訪問介護、同行援護、行動援護および重度障害者等包括支援）および児訪問系（児訪問系、居宅訪問型児童発達支援および保育所等訪問支援。）は電気の欄は記入は不要、ガスのみ記入すること。</t>
        </r>
      </text>
    </comment>
    <comment ref="K6" authorId="1" shapeId="0" xr:uid="{6E37666A-D6D4-4C1B-99A4-6AF73E2F9322}">
      <text>
        <r>
          <rPr>
            <b/>
            <sz val="11"/>
            <color indexed="81"/>
            <rFont val="MS P ゴシック"/>
            <family val="3"/>
            <charset val="128"/>
          </rPr>
          <t>【要注意】
　補助単価は直接入力しないでください！</t>
        </r>
      </text>
    </comment>
  </commentList>
</comments>
</file>

<file path=xl/sharedStrings.xml><?xml version="1.0" encoding="utf-8"?>
<sst xmlns="http://schemas.openxmlformats.org/spreadsheetml/2006/main" count="3758" uniqueCount="256">
  <si>
    <t>第　　　　　号</t>
    <phoneticPr fontId="5"/>
  </si>
  <si>
    <t>（宛先）</t>
    <phoneticPr fontId="5"/>
  </si>
  <si>
    <t>（申請者）</t>
    <phoneticPr fontId="5"/>
  </si>
  <si>
    <t>所　 在 　地</t>
    <phoneticPr fontId="5"/>
  </si>
  <si>
    <t>法人等の名称</t>
    <phoneticPr fontId="5"/>
  </si>
  <si>
    <t>代表者職氏名</t>
    <phoneticPr fontId="5"/>
  </si>
  <si>
    <t>記</t>
    <rPh sb="0" eb="1">
      <t>キ</t>
    </rPh>
    <phoneticPr fontId="5"/>
  </si>
  <si>
    <t>金</t>
    <rPh sb="0" eb="1">
      <t>キン</t>
    </rPh>
    <phoneticPr fontId="5"/>
  </si>
  <si>
    <t>円</t>
    <rPh sb="0" eb="1">
      <t>エン</t>
    </rPh>
    <phoneticPr fontId="5"/>
  </si>
  <si>
    <t>２　申請額算出内訳</t>
    <phoneticPr fontId="5"/>
  </si>
  <si>
    <t>部署名</t>
    <rPh sb="0" eb="3">
      <t>ブショメイ</t>
    </rPh>
    <phoneticPr fontId="5"/>
  </si>
  <si>
    <t>担当者氏名</t>
    <rPh sb="0" eb="3">
      <t>タントウシャ</t>
    </rPh>
    <rPh sb="3" eb="5">
      <t>シメイ</t>
    </rPh>
    <phoneticPr fontId="5"/>
  </si>
  <si>
    <t>電話番号</t>
    <rPh sb="0" eb="4">
      <t>デンワバンゴウ</t>
    </rPh>
    <phoneticPr fontId="5"/>
  </si>
  <si>
    <t>e-mail</t>
    <phoneticPr fontId="5"/>
  </si>
  <si>
    <t>【連絡先】</t>
    <phoneticPr fontId="5"/>
  </si>
  <si>
    <t>合計</t>
    <rPh sb="0" eb="2">
      <t>ゴウケイ</t>
    </rPh>
    <phoneticPr fontId="5"/>
  </si>
  <si>
    <t>サービス種別</t>
    <rPh sb="4" eb="6">
      <t>シュベツ</t>
    </rPh>
    <phoneticPr fontId="5"/>
  </si>
  <si>
    <t>施設・事業所名</t>
    <rPh sb="0" eb="2">
      <t>シセツ</t>
    </rPh>
    <rPh sb="3" eb="6">
      <t>ジギョウショ</t>
    </rPh>
    <rPh sb="6" eb="7">
      <t>メイ</t>
    </rPh>
    <phoneticPr fontId="5"/>
  </si>
  <si>
    <t>№</t>
    <phoneticPr fontId="5"/>
  </si>
  <si>
    <t>申　　請　　額　　算　　出　　内　　訳</t>
    <phoneticPr fontId="5"/>
  </si>
  <si>
    <t>口座名義(カナ)</t>
    <rPh sb="0" eb="4">
      <t>コウザメイギ</t>
    </rPh>
    <phoneticPr fontId="5"/>
  </si>
  <si>
    <t>口座名義(漢字)</t>
    <rPh sb="0" eb="4">
      <t>コウザメイギ</t>
    </rPh>
    <rPh sb="5" eb="7">
      <t>カンジ</t>
    </rPh>
    <phoneticPr fontId="5"/>
  </si>
  <si>
    <t>口座番号</t>
    <rPh sb="0" eb="4">
      <t>コウザバンゴウ</t>
    </rPh>
    <phoneticPr fontId="5"/>
  </si>
  <si>
    <t>口座種別</t>
    <rPh sb="0" eb="4">
      <t>コウザシュベツ</t>
    </rPh>
    <phoneticPr fontId="5"/>
  </si>
  <si>
    <t>支店コード</t>
    <rPh sb="0" eb="2">
      <t>シテン</t>
    </rPh>
    <phoneticPr fontId="5"/>
  </si>
  <si>
    <t>支店名</t>
    <rPh sb="0" eb="3">
      <t>シテンメイ</t>
    </rPh>
    <phoneticPr fontId="5"/>
  </si>
  <si>
    <t>金融機関コード</t>
    <rPh sb="0" eb="4">
      <t>キンユウキカン</t>
    </rPh>
    <phoneticPr fontId="5"/>
  </si>
  <si>
    <t>金融機関名</t>
    <rPh sb="0" eb="5">
      <t>キンユウキカンメイ</t>
    </rPh>
    <phoneticPr fontId="5"/>
  </si>
  <si>
    <t>補助単価
(B)</t>
    <rPh sb="0" eb="4">
      <t>ホジョタンカ</t>
    </rPh>
    <phoneticPr fontId="5"/>
  </si>
  <si>
    <t>申請額
(A×B)</t>
    <rPh sb="0" eb="3">
      <t>シンセイガク</t>
    </rPh>
    <phoneticPr fontId="5"/>
  </si>
  <si>
    <t>※「補助単価」欄は、補助要綱別表２に掲げる区分ごとの単価を記載すること。</t>
    <rPh sb="2" eb="6">
      <t>ホジョタンカ</t>
    </rPh>
    <rPh sb="7" eb="8">
      <t>ラン</t>
    </rPh>
    <rPh sb="10" eb="14">
      <t>ホジョヨウコウ</t>
    </rPh>
    <rPh sb="14" eb="16">
      <t>ベッピョウ</t>
    </rPh>
    <rPh sb="18" eb="19">
      <t>カカ</t>
    </rPh>
    <rPh sb="21" eb="23">
      <t>クブン</t>
    </rPh>
    <rPh sb="26" eb="28">
      <t>タンカ</t>
    </rPh>
    <rPh sb="29" eb="31">
      <t>キサイ</t>
    </rPh>
    <phoneticPr fontId="5"/>
  </si>
  <si>
    <t>※「サービス種別」欄は、補助要綱別表１に掲げる種別を記載すること。</t>
    <rPh sb="6" eb="7">
      <t>タネ</t>
    </rPh>
    <rPh sb="7" eb="8">
      <t>ベツ</t>
    </rPh>
    <rPh sb="9" eb="10">
      <t>ラン</t>
    </rPh>
    <rPh sb="12" eb="16">
      <t>ホジョヨウコウ</t>
    </rPh>
    <rPh sb="16" eb="18">
      <t>ベッピョウ</t>
    </rPh>
    <rPh sb="20" eb="21">
      <t>カカ</t>
    </rPh>
    <rPh sb="23" eb="25">
      <t>シュベツ</t>
    </rPh>
    <rPh sb="26" eb="28">
      <t>キサイ</t>
    </rPh>
    <phoneticPr fontId="5"/>
  </si>
  <si>
    <t>様式第１号（第６条関係）</t>
    <phoneticPr fontId="5"/>
  </si>
  <si>
    <t>事業所番号</t>
    <rPh sb="0" eb="3">
      <t>ジギョウショ</t>
    </rPh>
    <rPh sb="3" eb="5">
      <t>バンゴウ</t>
    </rPh>
    <phoneticPr fontId="5"/>
  </si>
  <si>
    <t>住所２（区名以下）</t>
    <rPh sb="0" eb="2">
      <t>ジュウショ</t>
    </rPh>
    <rPh sb="4" eb="5">
      <t>ク</t>
    </rPh>
    <rPh sb="5" eb="6">
      <t>メイ</t>
    </rPh>
    <rPh sb="6" eb="8">
      <t>イカ</t>
    </rPh>
    <phoneticPr fontId="5"/>
  </si>
  <si>
    <t>世界さいたま事業所</t>
    <rPh sb="0" eb="2">
      <t>セカイ</t>
    </rPh>
    <rPh sb="6" eb="9">
      <t>ジギョウショ</t>
    </rPh>
    <phoneticPr fontId="5"/>
  </si>
  <si>
    <t>事業開始日</t>
    <rPh sb="0" eb="2">
      <t>ジギョウ</t>
    </rPh>
    <rPh sb="2" eb="4">
      <t>カイシ</t>
    </rPh>
    <rPh sb="4" eb="5">
      <t>ヒ</t>
    </rPh>
    <phoneticPr fontId="5"/>
  </si>
  <si>
    <t>就労継続支援Ｂ型</t>
  </si>
  <si>
    <t>障害者入所支援施設</t>
  </si>
  <si>
    <t>事業所</t>
    <rPh sb="0" eb="3">
      <t>ジギョウショ</t>
    </rPh>
    <phoneticPr fontId="5"/>
  </si>
  <si>
    <t>人</t>
    <rPh sb="0" eb="1">
      <t>ヒト</t>
    </rPh>
    <phoneticPr fontId="5"/>
  </si>
  <si>
    <t>申請者(法人）名：　　　　　　　　　　　　　　　　　　　　</t>
    <rPh sb="0" eb="3">
      <t>シンセイシャ</t>
    </rPh>
    <rPh sb="4" eb="6">
      <t>ホウジン</t>
    </rPh>
    <rPh sb="7" eb="8">
      <t>メイ</t>
    </rPh>
    <phoneticPr fontId="5"/>
  </si>
  <si>
    <t>北区さいたま町１－２－３</t>
    <rPh sb="0" eb="1">
      <t>キタ</t>
    </rPh>
    <rPh sb="1" eb="2">
      <t>ク</t>
    </rPh>
    <rPh sb="6" eb="7">
      <t>マチ</t>
    </rPh>
    <phoneticPr fontId="5"/>
  </si>
  <si>
    <t>記入例
２</t>
    <rPh sb="0" eb="2">
      <t>キニュウ</t>
    </rPh>
    <rPh sb="2" eb="3">
      <t>レイ</t>
    </rPh>
    <phoneticPr fontId="5"/>
  </si>
  <si>
    <t>南区まがたま町１－２－３</t>
    <rPh sb="0" eb="2">
      <t>ミナミク</t>
    </rPh>
    <rPh sb="6" eb="7">
      <t>マチ</t>
    </rPh>
    <phoneticPr fontId="5"/>
  </si>
  <si>
    <t>.</t>
    <phoneticPr fontId="10"/>
  </si>
  <si>
    <t>確認項目</t>
    <rPh sb="0" eb="2">
      <t>カクニン</t>
    </rPh>
    <rPh sb="2" eb="4">
      <t>コウモク</t>
    </rPh>
    <phoneticPr fontId="10"/>
  </si>
  <si>
    <t>補助金申請に必要な資料はすべて添付しています。</t>
    <rPh sb="0" eb="3">
      <t>ホジョキン</t>
    </rPh>
    <rPh sb="3" eb="5">
      <t>シンセイ</t>
    </rPh>
    <rPh sb="6" eb="8">
      <t>ヒツヨウ</t>
    </rPh>
    <rPh sb="9" eb="11">
      <t>シリョウ</t>
    </rPh>
    <rPh sb="15" eb="17">
      <t>テンプ</t>
    </rPh>
    <phoneticPr fontId="10"/>
  </si>
  <si>
    <t>申請額算出内訳表には、必要な項目がすべて記載しています。</t>
    <rPh sb="0" eb="3">
      <t>シンセイガク</t>
    </rPh>
    <rPh sb="3" eb="5">
      <t>サンシュツ</t>
    </rPh>
    <rPh sb="5" eb="7">
      <t>ウチワケ</t>
    </rPh>
    <rPh sb="7" eb="8">
      <t>ヒョウ</t>
    </rPh>
    <rPh sb="11" eb="13">
      <t>ヒツヨウ</t>
    </rPh>
    <rPh sb="14" eb="16">
      <t>コウモク</t>
    </rPh>
    <rPh sb="20" eb="22">
      <t>キサイ</t>
    </rPh>
    <phoneticPr fontId="10"/>
  </si>
  <si>
    <t>（提供サービスが異なっていても同じ住所地の事業所は申請できません。）
同じ住所の事業所で２重申請はしていません。</t>
    <rPh sb="1" eb="3">
      <t>テイキョウ</t>
    </rPh>
    <rPh sb="8" eb="9">
      <t>コト</t>
    </rPh>
    <rPh sb="15" eb="16">
      <t>オナ</t>
    </rPh>
    <rPh sb="17" eb="19">
      <t>ジュウショ</t>
    </rPh>
    <rPh sb="19" eb="20">
      <t>チ</t>
    </rPh>
    <rPh sb="21" eb="23">
      <t>ジギョウ</t>
    </rPh>
    <rPh sb="23" eb="24">
      <t>ショ</t>
    </rPh>
    <rPh sb="25" eb="27">
      <t>シンセイ</t>
    </rPh>
    <rPh sb="35" eb="36">
      <t>オナ</t>
    </rPh>
    <rPh sb="37" eb="39">
      <t>ジュウショ</t>
    </rPh>
    <rPh sb="40" eb="43">
      <t>ジギョウショ</t>
    </rPh>
    <rPh sb="45" eb="46">
      <t>ジュウ</t>
    </rPh>
    <rPh sb="46" eb="48">
      <t>シンセイ</t>
    </rPh>
    <phoneticPr fontId="10"/>
  </si>
  <si>
    <t>（提供サービスが異なっていても同じ住所地の事業所は申請できません。高齢者等に対する訪問介護等も含みます。）
同じ住所の事業所で２重申請はしていません。</t>
    <rPh sb="1" eb="3">
      <t>テイキョウ</t>
    </rPh>
    <rPh sb="8" eb="9">
      <t>コト</t>
    </rPh>
    <rPh sb="15" eb="16">
      <t>オナ</t>
    </rPh>
    <rPh sb="17" eb="19">
      <t>ジュウショ</t>
    </rPh>
    <rPh sb="19" eb="20">
      <t>チ</t>
    </rPh>
    <rPh sb="21" eb="23">
      <t>ジギョウ</t>
    </rPh>
    <rPh sb="23" eb="24">
      <t>ショ</t>
    </rPh>
    <rPh sb="25" eb="27">
      <t>シンセイ</t>
    </rPh>
    <rPh sb="33" eb="35">
      <t>コウレイ</t>
    </rPh>
    <rPh sb="35" eb="36">
      <t>シャ</t>
    </rPh>
    <rPh sb="36" eb="37">
      <t>トウ</t>
    </rPh>
    <rPh sb="38" eb="39">
      <t>タイ</t>
    </rPh>
    <rPh sb="41" eb="43">
      <t>ホウモン</t>
    </rPh>
    <rPh sb="43" eb="45">
      <t>カイゴ</t>
    </rPh>
    <rPh sb="45" eb="46">
      <t>トウ</t>
    </rPh>
    <rPh sb="47" eb="48">
      <t>フク</t>
    </rPh>
    <rPh sb="54" eb="55">
      <t>オナ</t>
    </rPh>
    <rPh sb="56" eb="58">
      <t>ジュウショ</t>
    </rPh>
    <rPh sb="59" eb="62">
      <t>ジギョウショ</t>
    </rPh>
    <rPh sb="64" eb="65">
      <t>ジュウ</t>
    </rPh>
    <rPh sb="65" eb="67">
      <t>シンセイ</t>
    </rPh>
    <phoneticPr fontId="10"/>
  </si>
  <si>
    <t>　　　※（チェックできない項目があれば申請内容の修正が必要です。見直してください）</t>
    <rPh sb="13" eb="15">
      <t>コウモク</t>
    </rPh>
    <rPh sb="19" eb="21">
      <t>シンセイ</t>
    </rPh>
    <rPh sb="21" eb="23">
      <t>ナイヨウ</t>
    </rPh>
    <rPh sb="24" eb="26">
      <t>シュウセイ</t>
    </rPh>
    <rPh sb="27" eb="29">
      <t>ヒツヨウ</t>
    </rPh>
    <rPh sb="32" eb="34">
      <t>ミナオ</t>
    </rPh>
    <phoneticPr fontId="10"/>
  </si>
  <si>
    <t>ガス</t>
    <phoneticPr fontId="5"/>
  </si>
  <si>
    <t>高圧</t>
  </si>
  <si>
    <t>都市ガス</t>
  </si>
  <si>
    <t>１　電力　（高圧　又は　低圧　が分かるもの）</t>
    <rPh sb="2" eb="4">
      <t>デンリョク</t>
    </rPh>
    <rPh sb="6" eb="8">
      <t>コウアツ</t>
    </rPh>
    <rPh sb="9" eb="10">
      <t>マタ</t>
    </rPh>
    <rPh sb="12" eb="14">
      <t>テイアツ</t>
    </rPh>
    <rPh sb="16" eb="17">
      <t>ワ</t>
    </rPh>
    <phoneticPr fontId="5"/>
  </si>
  <si>
    <t>２　ガス　（都市ガス　又は　プロパンガス　か分かるもの）</t>
    <rPh sb="6" eb="8">
      <t>トシ</t>
    </rPh>
    <rPh sb="11" eb="12">
      <t>マタ</t>
    </rPh>
    <rPh sb="22" eb="23">
      <t>ワ</t>
    </rPh>
    <phoneticPr fontId="5"/>
  </si>
  <si>
    <t>（訪問系及び入所支援施設は確認不要）
電力（高圧又は低圧）の選択に誤りはありません。</t>
    <rPh sb="1" eb="3">
      <t>ホウモン</t>
    </rPh>
    <rPh sb="3" eb="4">
      <t>ケイ</t>
    </rPh>
    <rPh sb="4" eb="5">
      <t>オヨ</t>
    </rPh>
    <rPh sb="6" eb="8">
      <t>ニュウショ</t>
    </rPh>
    <rPh sb="8" eb="10">
      <t>シエン</t>
    </rPh>
    <rPh sb="10" eb="12">
      <t>シセツ</t>
    </rPh>
    <rPh sb="13" eb="15">
      <t>カクニン</t>
    </rPh>
    <rPh sb="15" eb="17">
      <t>フヨウ</t>
    </rPh>
    <rPh sb="22" eb="24">
      <t>トシ</t>
    </rPh>
    <rPh sb="24" eb="25">
      <t>マタ</t>
    </rPh>
    <phoneticPr fontId="5"/>
  </si>
  <si>
    <t>ガス（都市ガス又はプロパンガス）の選択に誤りはありません。</t>
    <rPh sb="7" eb="8">
      <t>マタ</t>
    </rPh>
    <rPh sb="17" eb="19">
      <t>センタク</t>
    </rPh>
    <rPh sb="20" eb="21">
      <t>アヤマ</t>
    </rPh>
    <phoneticPr fontId="5"/>
  </si>
  <si>
    <t>交付単位
人
事業所
住居</t>
    <rPh sb="0" eb="2">
      <t>コウフ</t>
    </rPh>
    <rPh sb="2" eb="4">
      <t>タンイ</t>
    </rPh>
    <rPh sb="5" eb="6">
      <t>ヒト</t>
    </rPh>
    <rPh sb="7" eb="10">
      <t>ジギョウショ</t>
    </rPh>
    <rPh sb="11" eb="13">
      <t>ジュウキョ</t>
    </rPh>
    <phoneticPr fontId="5"/>
  </si>
  <si>
    <t>記入例
1</t>
    <rPh sb="0" eb="2">
      <t>キニュウ</t>
    </rPh>
    <rPh sb="2" eb="3">
      <t>レイ</t>
    </rPh>
    <phoneticPr fontId="5"/>
  </si>
  <si>
    <t>低圧</t>
  </si>
  <si>
    <t>プロパンガス</t>
  </si>
  <si>
    <t>生活介護</t>
  </si>
  <si>
    <t>短期入所（単独型）</t>
  </si>
  <si>
    <t>療養介護</t>
  </si>
  <si>
    <t>自立訓練（機能訓練）</t>
  </si>
  <si>
    <t>自立訓練（生活訓練）</t>
  </si>
  <si>
    <t>自立訓練（宿泊型）</t>
  </si>
  <si>
    <t>就労移行支援</t>
  </si>
  <si>
    <t>就労継続支援Ａ型</t>
  </si>
  <si>
    <t>児童発達支援</t>
  </si>
  <si>
    <t>児童発達支援センター</t>
  </si>
  <si>
    <t>医療型児童発達支援センター</t>
  </si>
  <si>
    <t>放課後等デイサービス</t>
  </si>
  <si>
    <t>事業所</t>
  </si>
  <si>
    <t>無</t>
  </si>
  <si>
    <t>共同生活援助（日中サービス支援型）</t>
  </si>
  <si>
    <t>共同生活援助（外部サービス利用型）</t>
  </si>
  <si>
    <t>居宅介護</t>
  </si>
  <si>
    <t>重度訪問介護</t>
  </si>
  <si>
    <t>同行援護</t>
  </si>
  <si>
    <t>行動援護</t>
  </si>
  <si>
    <t>重度障害者等包括支援</t>
  </si>
  <si>
    <t>居宅訪問型児童発達支援</t>
  </si>
  <si>
    <t>保育所等訪問支援</t>
  </si>
  <si>
    <t>さいたま放課後等デイサービス</t>
    <rPh sb="4" eb="8">
      <t>ホウカゴトウ</t>
    </rPh>
    <phoneticPr fontId="5"/>
  </si>
  <si>
    <t>さいたま放課後等訪問支援</t>
    <rPh sb="4" eb="8">
      <t>ホウカゴトウ</t>
    </rPh>
    <rPh sb="8" eb="10">
      <t>ホウモン</t>
    </rPh>
    <rPh sb="10" eb="12">
      <t>シエン</t>
    </rPh>
    <phoneticPr fontId="5"/>
  </si>
  <si>
    <t>別紙１－３（児・者通所系）</t>
    <rPh sb="0" eb="2">
      <t>ベッシ</t>
    </rPh>
    <rPh sb="6" eb="7">
      <t>ジ</t>
    </rPh>
    <rPh sb="8" eb="9">
      <t>シャ</t>
    </rPh>
    <rPh sb="9" eb="11">
      <t>ツウショ</t>
    </rPh>
    <rPh sb="11" eb="12">
      <t>ケイ</t>
    </rPh>
    <phoneticPr fontId="5"/>
  </si>
  <si>
    <t>別紙１－４（児・者訪問系）</t>
    <rPh sb="0" eb="2">
      <t>ベッシ</t>
    </rPh>
    <rPh sb="6" eb="7">
      <t>ジ</t>
    </rPh>
    <rPh sb="8" eb="9">
      <t>シャ</t>
    </rPh>
    <rPh sb="9" eb="11">
      <t>ホウモン</t>
    </rPh>
    <rPh sb="11" eb="12">
      <t>ケイ</t>
    </rPh>
    <phoneticPr fontId="5"/>
  </si>
  <si>
    <t>別紙１－２（共同生活援助系）</t>
    <rPh sb="0" eb="2">
      <t>ベッシ</t>
    </rPh>
    <rPh sb="6" eb="8">
      <t>キョウドウ</t>
    </rPh>
    <rPh sb="8" eb="10">
      <t>セイカツ</t>
    </rPh>
    <rPh sb="10" eb="12">
      <t>エンジョ</t>
    </rPh>
    <rPh sb="12" eb="13">
      <t>ケイ</t>
    </rPh>
    <phoneticPr fontId="5"/>
  </si>
  <si>
    <t>記入例２</t>
    <rPh sb="0" eb="2">
      <t>キニュウ</t>
    </rPh>
    <rPh sb="2" eb="3">
      <t>レイ</t>
    </rPh>
    <phoneticPr fontId="5"/>
  </si>
  <si>
    <t>南区南町１－２－３</t>
    <rPh sb="0" eb="2">
      <t>ミナミク</t>
    </rPh>
    <rPh sb="2" eb="3">
      <t>ミナミ</t>
    </rPh>
    <rPh sb="3" eb="4">
      <t>マチ</t>
    </rPh>
    <phoneticPr fontId="5"/>
  </si>
  <si>
    <t>人</t>
  </si>
  <si>
    <t>プロパンガスの場合、控除</t>
    <rPh sb="7" eb="9">
      <t>バアイ</t>
    </rPh>
    <rPh sb="10" eb="12">
      <t>コウジョ</t>
    </rPh>
    <phoneticPr fontId="5"/>
  </si>
  <si>
    <t>　　交付対象数（A）
入所施設　➡　定員数</t>
    <rPh sb="2" eb="4">
      <t>コウフ</t>
    </rPh>
    <rPh sb="4" eb="6">
      <t>タイショウ</t>
    </rPh>
    <rPh sb="6" eb="7">
      <t>スウ</t>
    </rPh>
    <rPh sb="11" eb="13">
      <t>ニュウショ</t>
    </rPh>
    <rPh sb="13" eb="15">
      <t>シセツ</t>
    </rPh>
    <rPh sb="18" eb="20">
      <t>テイイン</t>
    </rPh>
    <rPh sb="20" eb="21">
      <t>スウ</t>
    </rPh>
    <phoneticPr fontId="5"/>
  </si>
  <si>
    <t>交付単位
人</t>
    <rPh sb="0" eb="2">
      <t>コウフ</t>
    </rPh>
    <rPh sb="2" eb="4">
      <t>タンイ</t>
    </rPh>
    <rPh sb="5" eb="6">
      <t>ニン</t>
    </rPh>
    <phoneticPr fontId="5"/>
  </si>
  <si>
    <t>大宮グループホーム１</t>
    <rPh sb="0" eb="2">
      <t>オオミヤ</t>
    </rPh>
    <phoneticPr fontId="5"/>
  </si>
  <si>
    <t>大宮グループホーム２</t>
    <rPh sb="0" eb="2">
      <t>オオミヤ</t>
    </rPh>
    <phoneticPr fontId="5"/>
  </si>
  <si>
    <t>　　交付対象数（A）
通所・訪問➡　事業所数</t>
    <rPh sb="2" eb="4">
      <t>コウフ</t>
    </rPh>
    <rPh sb="4" eb="6">
      <t>タイショウ</t>
    </rPh>
    <rPh sb="6" eb="7">
      <t>スウ</t>
    </rPh>
    <rPh sb="11" eb="13">
      <t>ツウショ</t>
    </rPh>
    <rPh sb="14" eb="16">
      <t>ホウモン</t>
    </rPh>
    <rPh sb="18" eb="21">
      <t>ジギョウショ</t>
    </rPh>
    <rPh sb="21" eb="22">
      <t>スウ</t>
    </rPh>
    <phoneticPr fontId="5"/>
  </si>
  <si>
    <t>食事提供体制加算
（児通所は児童発達支援センターのみ。食事提供加算を請求している場合）</t>
    <rPh sb="0" eb="2">
      <t>ショクジ</t>
    </rPh>
    <rPh sb="2" eb="4">
      <t>テイキョウ</t>
    </rPh>
    <rPh sb="4" eb="6">
      <t>タイセイ</t>
    </rPh>
    <rPh sb="6" eb="8">
      <t>カサン</t>
    </rPh>
    <rPh sb="10" eb="11">
      <t>ジ</t>
    </rPh>
    <rPh sb="11" eb="13">
      <t>ツウショ</t>
    </rPh>
    <rPh sb="14" eb="20">
      <t>ジドウハッタツシエン</t>
    </rPh>
    <rPh sb="27" eb="29">
      <t>ショクジ</t>
    </rPh>
    <rPh sb="29" eb="31">
      <t>テイキョウ</t>
    </rPh>
    <rPh sb="31" eb="33">
      <t>カサン</t>
    </rPh>
    <rPh sb="34" eb="36">
      <t>セイキュウ</t>
    </rPh>
    <rPh sb="40" eb="42">
      <t>バアイ</t>
    </rPh>
    <phoneticPr fontId="5"/>
  </si>
  <si>
    <t>別紙１のとおり</t>
    <rPh sb="0" eb="2">
      <t>ベッシ</t>
    </rPh>
    <phoneticPr fontId="5"/>
  </si>
  <si>
    <t>別紙１－１（児・者入所支援施設）</t>
  </si>
  <si>
    <t>福祉型障害児入所施設</t>
  </si>
  <si>
    <t>医療型障害児入所施設</t>
  </si>
  <si>
    <t>有</t>
  </si>
  <si>
    <t>通所系</t>
  </si>
  <si>
    <t>支給単位</t>
    <rPh sb="0" eb="2">
      <t>シキュウ</t>
    </rPh>
    <rPh sb="2" eb="4">
      <t>タンイ</t>
    </rPh>
    <phoneticPr fontId="5"/>
  </si>
  <si>
    <t>高圧かつ都市ガスを利用している場合</t>
    <rPh sb="0" eb="2">
      <t>コウアツ</t>
    </rPh>
    <rPh sb="4" eb="6">
      <t>トシ</t>
    </rPh>
    <rPh sb="9" eb="11">
      <t>リヨウ</t>
    </rPh>
    <rPh sb="15" eb="17">
      <t>バアイ</t>
    </rPh>
    <phoneticPr fontId="5"/>
  </si>
  <si>
    <t>高圧かつプロパンガスを利用している場合</t>
    <rPh sb="0" eb="2">
      <t>コウアツ</t>
    </rPh>
    <rPh sb="11" eb="13">
      <t>リヨウ</t>
    </rPh>
    <rPh sb="17" eb="19">
      <t>バアイ</t>
    </rPh>
    <phoneticPr fontId="5"/>
  </si>
  <si>
    <t>低圧かつ都市ガスを利用している場合</t>
    <rPh sb="0" eb="2">
      <t>テイアツ</t>
    </rPh>
    <rPh sb="4" eb="6">
      <t>トシ</t>
    </rPh>
    <rPh sb="9" eb="11">
      <t>リヨウ</t>
    </rPh>
    <rPh sb="15" eb="17">
      <t>バアイ</t>
    </rPh>
    <phoneticPr fontId="5"/>
  </si>
  <si>
    <t>低圧かつプロパンガスを利用している場合</t>
    <rPh sb="0" eb="2">
      <t>テイアツ</t>
    </rPh>
    <rPh sb="11" eb="13">
      <t>リヨウ</t>
    </rPh>
    <rPh sb="17" eb="19">
      <t>バアイ</t>
    </rPh>
    <phoneticPr fontId="5"/>
  </si>
  <si>
    <t>児・者　入所支援施設</t>
  </si>
  <si>
    <t>１事業所当たり</t>
    <rPh sb="1" eb="5">
      <t>ジギョウショア</t>
    </rPh>
    <phoneticPr fontId="5"/>
  </si>
  <si>
    <t>短期入所（単独型）</t>
    <phoneticPr fontId="5"/>
  </si>
  <si>
    <t>key</t>
    <phoneticPr fontId="5"/>
  </si>
  <si>
    <t>通所系</t>
    <rPh sb="0" eb="2">
      <t>ツウショ</t>
    </rPh>
    <rPh sb="2" eb="3">
      <t>ケイ</t>
    </rPh>
    <phoneticPr fontId="5"/>
  </si>
  <si>
    <t>高圧・低圧</t>
    <rPh sb="3" eb="5">
      <t>テイアツ</t>
    </rPh>
    <phoneticPr fontId="5"/>
  </si>
  <si>
    <t>都市ガス・プロパンガス</t>
    <phoneticPr fontId="5"/>
  </si>
  <si>
    <t>金額</t>
    <rPh sb="0" eb="2">
      <t>キンガク</t>
    </rPh>
    <phoneticPr fontId="5"/>
  </si>
  <si>
    <t>高圧</t>
    <rPh sb="0" eb="2">
      <t>コウアツ</t>
    </rPh>
    <phoneticPr fontId="5"/>
  </si>
  <si>
    <t>低圧</t>
    <rPh sb="0" eb="2">
      <t>テイアツ</t>
    </rPh>
    <phoneticPr fontId="5"/>
  </si>
  <si>
    <t>児通所系</t>
  </si>
  <si>
    <t>児童発達支援センター</t>
    <phoneticPr fontId="5"/>
  </si>
  <si>
    <t>医療型児童発達支援センター</t>
    <phoneticPr fontId="5"/>
  </si>
  <si>
    <t>児・者　入所支援施設</t>
    <phoneticPr fontId="5"/>
  </si>
  <si>
    <t>都市ガスを利用している場合</t>
    <rPh sb="0" eb="2">
      <t>トシ</t>
    </rPh>
    <rPh sb="5" eb="7">
      <t>リヨウ</t>
    </rPh>
    <rPh sb="11" eb="13">
      <t>バアイ</t>
    </rPh>
    <phoneticPr fontId="5"/>
  </si>
  <si>
    <t>プロパンガスを利用している場合</t>
    <rPh sb="7" eb="9">
      <t>リヨウ</t>
    </rPh>
    <rPh sb="13" eb="15">
      <t>バアイ</t>
    </rPh>
    <phoneticPr fontId="5"/>
  </si>
  <si>
    <t>定員１人当たり</t>
    <phoneticPr fontId="5"/>
  </si>
  <si>
    <t>プロパンガスの場合、控除</t>
    <phoneticPr fontId="5"/>
  </si>
  <si>
    <t>-</t>
    <phoneticPr fontId="5"/>
  </si>
  <si>
    <t>訪問系</t>
  </si>
  <si>
    <t>都市ガスを利用している場合</t>
    <rPh sb="0" eb="1">
      <t>ミヤコ</t>
    </rPh>
    <rPh sb="5" eb="7">
      <t>リヨウ</t>
    </rPh>
    <rPh sb="11" eb="13">
      <t>バアイ</t>
    </rPh>
    <phoneticPr fontId="5"/>
  </si>
  <si>
    <t>１事業所当たり</t>
    <rPh sb="1" eb="4">
      <t>ジギョウショ</t>
    </rPh>
    <rPh sb="4" eb="5">
      <t>ア</t>
    </rPh>
    <phoneticPr fontId="5"/>
  </si>
  <si>
    <t>訪問系</t>
    <rPh sb="0" eb="2">
      <t>ホウモン</t>
    </rPh>
    <rPh sb="2" eb="3">
      <t>ケイ</t>
    </rPh>
    <phoneticPr fontId="5"/>
  </si>
  <si>
    <t>生活介護</t>
    <rPh sb="0" eb="2">
      <t>セイカツ</t>
    </rPh>
    <rPh sb="2" eb="4">
      <t>カイゴ</t>
    </rPh>
    <phoneticPr fontId="5"/>
  </si>
  <si>
    <t>共同生活援助系</t>
  </si>
  <si>
    <t>共同生活援助（介護サービス包括型）</t>
  </si>
  <si>
    <t>１住居定員１人当たり</t>
    <rPh sb="1" eb="3">
      <t>ジュウキョ</t>
    </rPh>
    <rPh sb="3" eb="5">
      <t>テイイン</t>
    </rPh>
    <rPh sb="6" eb="7">
      <t>ニン</t>
    </rPh>
    <rPh sb="7" eb="8">
      <t>ア</t>
    </rPh>
    <phoneticPr fontId="5"/>
  </si>
  <si>
    <t>共同生活援助（介護サービス包括型）</t>
    <phoneticPr fontId="5"/>
  </si>
  <si>
    <t>児通所系</t>
    <rPh sb="0" eb="1">
      <t>ジ</t>
    </rPh>
    <rPh sb="1" eb="3">
      <t>ツウショ</t>
    </rPh>
    <rPh sb="3" eb="4">
      <t>ケイ</t>
    </rPh>
    <phoneticPr fontId="5"/>
  </si>
  <si>
    <t>放課後等デイサービス</t>
    <phoneticPr fontId="5"/>
  </si>
  <si>
    <t>児訪問系</t>
    <phoneticPr fontId="5"/>
  </si>
  <si>
    <t>⑮　都市ガスを利用している場合</t>
    <rPh sb="2" eb="4">
      <t>トシ</t>
    </rPh>
    <rPh sb="7" eb="9">
      <t>リヨウ</t>
    </rPh>
    <rPh sb="13" eb="15">
      <t>バアイ</t>
    </rPh>
    <phoneticPr fontId="5"/>
  </si>
  <si>
    <t>⑯　プロパンガスを利用している場合</t>
    <rPh sb="9" eb="11">
      <t>リヨウ</t>
    </rPh>
    <rPh sb="15" eb="17">
      <t>バアイ</t>
    </rPh>
    <phoneticPr fontId="5"/>
  </si>
  <si>
    <t>児訪問系</t>
  </si>
  <si>
    <t>児訪問系</t>
    <rPh sb="0" eb="1">
      <t>コ</t>
    </rPh>
    <rPh sb="1" eb="3">
      <t>ホウモン</t>
    </rPh>
    <rPh sb="3" eb="4">
      <t>ケイ</t>
    </rPh>
    <phoneticPr fontId="5"/>
  </si>
  <si>
    <t>※１　「共同生活援助系」の１住居当たりの補助額の支給単位は定員とし、１住居当たりの定員が２～５人の場合は６人とする。また、プロパンガスの契約の場合の１住居当たりの補助額については、</t>
    <rPh sb="4" eb="6">
      <t>キョウドウ</t>
    </rPh>
    <rPh sb="6" eb="8">
      <t>セイカツ</t>
    </rPh>
    <rPh sb="9" eb="11">
      <t>ジュウキョ</t>
    </rPh>
    <rPh sb="11" eb="12">
      <t>ア</t>
    </rPh>
    <rPh sb="12" eb="13">
      <t>ニン</t>
    </rPh>
    <rPh sb="20" eb="22">
      <t>キキ</t>
    </rPh>
    <rPh sb="22" eb="23">
      <t>ガク</t>
    </rPh>
    <rPh sb="24" eb="26">
      <t>シキュウ</t>
    </rPh>
    <rPh sb="26" eb="28">
      <t>タンイ</t>
    </rPh>
    <rPh sb="29" eb="31">
      <t>テイイン</t>
    </rPh>
    <rPh sb="35" eb="37">
      <t>ジュウキョ</t>
    </rPh>
    <rPh sb="41" eb="44">
      <t>ホジョキン</t>
    </rPh>
    <rPh sb="50" eb="51">
      <t>エン</t>
    </rPh>
    <rPh sb="52" eb="54">
      <t>コウジョ</t>
    </rPh>
    <phoneticPr fontId="5"/>
  </si>
  <si>
    <t>　　補助単価に定員数を乗じた額から、埼玉県で別途実施される「埼玉県ＬＰガス料金負担軽減事業補助金」において軽減されるプロパンガス利用者負担額２，３００円を減算した額とする。</t>
    <rPh sb="2" eb="4">
      <t>ホジョ</t>
    </rPh>
    <rPh sb="4" eb="6">
      <t>タンカ</t>
    </rPh>
    <rPh sb="7" eb="9">
      <t>テイイン</t>
    </rPh>
    <rPh sb="9" eb="10">
      <t>スウ</t>
    </rPh>
    <rPh sb="11" eb="12">
      <t>ジョウ</t>
    </rPh>
    <rPh sb="14" eb="15">
      <t>ガク</t>
    </rPh>
    <rPh sb="18" eb="21">
      <t>サイタマケン</t>
    </rPh>
    <rPh sb="22" eb="24">
      <t>ベット</t>
    </rPh>
    <rPh sb="24" eb="26">
      <t>ジッシ</t>
    </rPh>
    <rPh sb="30" eb="33">
      <t>サイタマケン</t>
    </rPh>
    <rPh sb="37" eb="39">
      <t>リョウキン</t>
    </rPh>
    <rPh sb="39" eb="41">
      <t>フタン</t>
    </rPh>
    <rPh sb="41" eb="43">
      <t>ケイゲン</t>
    </rPh>
    <rPh sb="43" eb="45">
      <t>ジギョウ</t>
    </rPh>
    <rPh sb="45" eb="48">
      <t>ホジョキン</t>
    </rPh>
    <rPh sb="53" eb="55">
      <t>ケイゲン</t>
    </rPh>
    <rPh sb="64" eb="67">
      <t>リヨウシャ</t>
    </rPh>
    <rPh sb="67" eb="69">
      <t>フタン</t>
    </rPh>
    <rPh sb="69" eb="70">
      <t>ガク</t>
    </rPh>
    <rPh sb="75" eb="76">
      <t>エン</t>
    </rPh>
    <rPh sb="77" eb="79">
      <t>ゲンサン</t>
    </rPh>
    <rPh sb="81" eb="82">
      <t>ガク</t>
    </rPh>
    <phoneticPr fontId="5"/>
  </si>
  <si>
    <r>
      <t xml:space="preserve">電力
</t>
    </r>
    <r>
      <rPr>
        <sz val="9"/>
        <color theme="1"/>
        <rFont val="ＭＳ 明朝"/>
        <family val="1"/>
        <charset val="128"/>
      </rPr>
      <t>（訪問、入所施設は記入不要）</t>
    </r>
    <rPh sb="0" eb="2">
      <t>デンリョク</t>
    </rPh>
    <rPh sb="4" eb="6">
      <t>ホウモン</t>
    </rPh>
    <rPh sb="7" eb="9">
      <t>ニュウショ</t>
    </rPh>
    <rPh sb="9" eb="11">
      <t>シセツ</t>
    </rPh>
    <rPh sb="12" eb="14">
      <t>キニュウ</t>
    </rPh>
    <rPh sb="14" eb="16">
      <t>フヨウ</t>
    </rPh>
    <phoneticPr fontId="5"/>
  </si>
  <si>
    <t>居宅介護</t>
    <rPh sb="0" eb="4">
      <t>キョタクカイゴ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</si>
  <si>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</si>
  <si>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</si>
  <si>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4">
      <t>コウドウエンゴ</t>
    </rPh>
    <phoneticPr fontId="5"/>
  </si>
  <si>
    <t>児訪問系</t>
    <rPh sb="0" eb="4">
      <t>ジホウモンケイ</t>
    </rPh>
    <phoneticPr fontId="5"/>
  </si>
  <si>
    <t>居宅訪問型児童発達支援</t>
    <rPh sb="0" eb="2">
      <t>キョタク</t>
    </rPh>
    <rPh sb="2" eb="4">
      <t>ホウモン</t>
    </rPh>
    <rPh sb="4" eb="5">
      <t>ガタ</t>
    </rPh>
    <rPh sb="5" eb="7">
      <t>ジドウ</t>
    </rPh>
    <rPh sb="7" eb="9">
      <t>ハッタツ</t>
    </rPh>
    <rPh sb="9" eb="11">
      <t>シエン</t>
    </rPh>
    <phoneticPr fontId="5"/>
  </si>
  <si>
    <t>保育所等訪問支援</t>
    <phoneticPr fontId="5"/>
  </si>
  <si>
    <t>ガソリン区分①（12㎞未満）</t>
    <rPh sb="4" eb="6">
      <t>クブン</t>
    </rPh>
    <rPh sb="11" eb="13">
      <t>ミマン</t>
    </rPh>
    <phoneticPr fontId="5"/>
  </si>
  <si>
    <t>ガソリン区分②（12㎞以上22㎞未満）</t>
    <rPh sb="4" eb="6">
      <t>クブン</t>
    </rPh>
    <rPh sb="11" eb="13">
      <t>イジョウ</t>
    </rPh>
    <rPh sb="16" eb="18">
      <t>ミマン</t>
    </rPh>
    <phoneticPr fontId="5"/>
  </si>
  <si>
    <t>ガソリン区分③（22㎞以上）</t>
    <rPh sb="4" eb="6">
      <t>クブン</t>
    </rPh>
    <rPh sb="11" eb="13">
      <t>イジョウ</t>
    </rPh>
    <phoneticPr fontId="5"/>
  </si>
  <si>
    <t>都市ガス</t>
    <phoneticPr fontId="5"/>
  </si>
  <si>
    <t>プロパンガス</t>
    <phoneticPr fontId="5"/>
  </si>
  <si>
    <t>令和７年度第２回さいたま市障害者施設等物価高騰対応支援金</t>
    <rPh sb="0" eb="2">
      <t>レイワ</t>
    </rPh>
    <rPh sb="3" eb="5">
      <t>ネンド</t>
    </rPh>
    <rPh sb="5" eb="6">
      <t>ダイ</t>
    </rPh>
    <rPh sb="7" eb="8">
      <t>カイ</t>
    </rPh>
    <rPh sb="12" eb="13">
      <t>シ</t>
    </rPh>
    <rPh sb="13" eb="16">
      <t>ショウガイシャ</t>
    </rPh>
    <rPh sb="16" eb="18">
      <t>シセツ</t>
    </rPh>
    <rPh sb="18" eb="19">
      <t>トウ</t>
    </rPh>
    <rPh sb="19" eb="21">
      <t>ブッカ</t>
    </rPh>
    <rPh sb="21" eb="23">
      <t>コウトウ</t>
    </rPh>
    <rPh sb="23" eb="25">
      <t>タイオウ</t>
    </rPh>
    <rPh sb="25" eb="27">
      <t>シエン</t>
    </rPh>
    <rPh sb="27" eb="28">
      <t>キン</t>
    </rPh>
    <phoneticPr fontId="5"/>
  </si>
  <si>
    <t>給付事業補助金交付申請書</t>
    <rPh sb="4" eb="7">
      <t>ホジョキン</t>
    </rPh>
    <phoneticPr fontId="5"/>
  </si>
  <si>
    <t>令和７年度第２回さいたま市障害者施設等物価高騰対応支援金給付事業補助金チェックリスト</t>
    <rPh sb="0" eb="2">
      <t>レイワ</t>
    </rPh>
    <rPh sb="3" eb="5">
      <t>ネンド</t>
    </rPh>
    <rPh sb="5" eb="6">
      <t>ダイ</t>
    </rPh>
    <rPh sb="7" eb="8">
      <t>カイ</t>
    </rPh>
    <rPh sb="12" eb="13">
      <t>シ</t>
    </rPh>
    <rPh sb="13" eb="16">
      <t>ショウガイシャ</t>
    </rPh>
    <rPh sb="16" eb="18">
      <t>シセツ</t>
    </rPh>
    <rPh sb="18" eb="19">
      <t>トウ</t>
    </rPh>
    <rPh sb="19" eb="21">
      <t>ブッカ</t>
    </rPh>
    <rPh sb="21" eb="23">
      <t>コウトウ</t>
    </rPh>
    <rPh sb="23" eb="25">
      <t>タイオウ</t>
    </rPh>
    <rPh sb="25" eb="27">
      <t>シエン</t>
    </rPh>
    <rPh sb="27" eb="28">
      <t>キン</t>
    </rPh>
    <rPh sb="28" eb="30">
      <t>キュウフ</t>
    </rPh>
    <rPh sb="30" eb="32">
      <t>ジギョウ</t>
    </rPh>
    <rPh sb="32" eb="35">
      <t>ホジョキン</t>
    </rPh>
    <phoneticPr fontId="5"/>
  </si>
  <si>
    <t>令和７年１２月１日時点で事業の休止、廃止はしていません。</t>
    <rPh sb="0" eb="2">
      <t>レイワ</t>
    </rPh>
    <rPh sb="3" eb="4">
      <t>ネン</t>
    </rPh>
    <rPh sb="6" eb="7">
      <t>ガツ</t>
    </rPh>
    <rPh sb="8" eb="9">
      <t>ヒ</t>
    </rPh>
    <rPh sb="9" eb="11">
      <t>ジテン</t>
    </rPh>
    <rPh sb="12" eb="14">
      <t>ジギョウ</t>
    </rPh>
    <rPh sb="15" eb="17">
      <t>キュウシ</t>
    </rPh>
    <rPh sb="18" eb="20">
      <t>ハイシ</t>
    </rPh>
    <phoneticPr fontId="10"/>
  </si>
  <si>
    <t>（障害児通所で食事有を選択する場合）
児童発達支援センターであり、令和７年１２月１日時点で食事提供加算を請求している。</t>
    <rPh sb="1" eb="3">
      <t>ショウガイ</t>
    </rPh>
    <rPh sb="3" eb="4">
      <t>ジ</t>
    </rPh>
    <rPh sb="4" eb="6">
      <t>ツウショ</t>
    </rPh>
    <rPh sb="7" eb="9">
      <t>ショクジ</t>
    </rPh>
    <rPh sb="9" eb="10">
      <t>アリ</t>
    </rPh>
    <rPh sb="11" eb="13">
      <t>センタク</t>
    </rPh>
    <rPh sb="15" eb="17">
      <t>バアイ</t>
    </rPh>
    <rPh sb="19" eb="25">
      <t>ジドウハッタツシエン</t>
    </rPh>
    <rPh sb="33" eb="35">
      <t>レイワ</t>
    </rPh>
    <rPh sb="36" eb="37">
      <t>ネン</t>
    </rPh>
    <rPh sb="39" eb="40">
      <t>ガツ</t>
    </rPh>
    <rPh sb="41" eb="42">
      <t>ニチ</t>
    </rPh>
    <rPh sb="42" eb="44">
      <t>ジテン</t>
    </rPh>
    <rPh sb="45" eb="47">
      <t>ショクジ</t>
    </rPh>
    <rPh sb="47" eb="49">
      <t>テイキョウ</t>
    </rPh>
    <rPh sb="49" eb="51">
      <t>カサン</t>
    </rPh>
    <rPh sb="52" eb="54">
      <t>セイキュウ</t>
    </rPh>
    <phoneticPr fontId="5"/>
  </si>
  <si>
    <t xml:space="preserve">  さいたま市長</t>
  </si>
  <si>
    <t>住所</t>
    <rPh sb="0" eb="2">
      <t>ジュウショ</t>
    </rPh>
    <phoneticPr fontId="5"/>
  </si>
  <si>
    <t>さいたま市</t>
    <rPh sb="4" eb="5">
      <t>シ</t>
    </rPh>
    <phoneticPr fontId="5"/>
  </si>
  <si>
    <t>生活ホーム</t>
    <rPh sb="0" eb="2">
      <t>セイカツ</t>
    </rPh>
    <phoneticPr fontId="5"/>
  </si>
  <si>
    <t>地域活動支援センター</t>
    <rPh sb="0" eb="6">
      <t>チイキカツドウシエン</t>
    </rPh>
    <phoneticPr fontId="5"/>
  </si>
  <si>
    <t>心身障害者地域デイケア施設</t>
    <rPh sb="0" eb="7">
      <t>シンシンショウガイシャチイキ</t>
    </rPh>
    <rPh sb="11" eb="13">
      <t>シセツ</t>
    </rPh>
    <phoneticPr fontId="5"/>
  </si>
  <si>
    <t>さいたまにゅうしょ施設</t>
    <rPh sb="9" eb="11">
      <t>シセツ</t>
    </rPh>
    <phoneticPr fontId="5"/>
  </si>
  <si>
    <t>埼玉南部にゅうしょ施設</t>
    <rPh sb="0" eb="2">
      <t>サイタマ</t>
    </rPh>
    <rPh sb="2" eb="4">
      <t>ナンブ</t>
    </rPh>
    <rPh sb="9" eb="11">
      <t>シセツ</t>
    </rPh>
    <phoneticPr fontId="5"/>
  </si>
  <si>
    <t>令和７年１２月１日時点でさいたま市から障害福祉サービス事業所、障害児者支援施設の指定を受けています。</t>
    <rPh sb="0" eb="2">
      <t>レイワ</t>
    </rPh>
    <rPh sb="3" eb="4">
      <t>ネン</t>
    </rPh>
    <rPh sb="6" eb="7">
      <t>ガツ</t>
    </rPh>
    <rPh sb="8" eb="9">
      <t>ヒ</t>
    </rPh>
    <rPh sb="9" eb="11">
      <t>ジテン</t>
    </rPh>
    <rPh sb="16" eb="17">
      <t>シ</t>
    </rPh>
    <rPh sb="19" eb="23">
      <t>ショウガイフクシ</t>
    </rPh>
    <rPh sb="27" eb="30">
      <t>ジギョウショ</t>
    </rPh>
    <rPh sb="31" eb="33">
      <t>ショウガイ</t>
    </rPh>
    <rPh sb="33" eb="34">
      <t>ジ</t>
    </rPh>
    <rPh sb="34" eb="35">
      <t>シャ</t>
    </rPh>
    <rPh sb="35" eb="37">
      <t>シエン</t>
    </rPh>
    <rPh sb="37" eb="39">
      <t>シセツ</t>
    </rPh>
    <rPh sb="40" eb="42">
      <t>シテイ</t>
    </rPh>
    <rPh sb="43" eb="44">
      <t>ウ</t>
    </rPh>
    <phoneticPr fontId="10"/>
  </si>
  <si>
    <t>　下記により、令和７年度第２回さいたま市障害者施設等物価高騰対応支援金の交付を</t>
    <rPh sb="7" eb="9">
      <t>レイワ</t>
    </rPh>
    <rPh sb="10" eb="12">
      <t>ネンド</t>
    </rPh>
    <rPh sb="12" eb="13">
      <t>ダイ</t>
    </rPh>
    <rPh sb="14" eb="15">
      <t>カイ</t>
    </rPh>
    <rPh sb="19" eb="20">
      <t>シ</t>
    </rPh>
    <rPh sb="20" eb="23">
      <t>ショウガイシャ</t>
    </rPh>
    <rPh sb="23" eb="25">
      <t>シセツ</t>
    </rPh>
    <rPh sb="25" eb="26">
      <t>トウ</t>
    </rPh>
    <rPh sb="26" eb="28">
      <t>ブッカ</t>
    </rPh>
    <rPh sb="28" eb="30">
      <t>コウトウ</t>
    </rPh>
    <rPh sb="30" eb="32">
      <t>タイオウ</t>
    </rPh>
    <rPh sb="32" eb="35">
      <t>シエンキン</t>
    </rPh>
    <rPh sb="36" eb="38">
      <t>コウフ</t>
    </rPh>
    <phoneticPr fontId="5"/>
  </si>
  <si>
    <t>受けたいので、関係書類を添えて申請します。</t>
    <phoneticPr fontId="5"/>
  </si>
  <si>
    <t>１　支援金交付申請額</t>
    <rPh sb="2" eb="4">
      <t>シエン</t>
    </rPh>
    <phoneticPr fontId="5"/>
  </si>
  <si>
    <t>　標記支援金について、交付決定を受けた場合、下記口座に振り込んでください。</t>
    <rPh sb="3" eb="5">
      <t>シエン</t>
    </rPh>
    <phoneticPr fontId="5"/>
  </si>
  <si>
    <t>支援金口座振込申出書</t>
    <rPh sb="0" eb="2">
      <t>シエン</t>
    </rPh>
    <phoneticPr fontId="5"/>
  </si>
  <si>
    <t>地域活動支援センター</t>
    <rPh sb="0" eb="6">
      <t>チイキカツドウシエン</t>
    </rPh>
    <phoneticPr fontId="5"/>
  </si>
  <si>
    <t>心身障害者地域デイケア施設</t>
    <rPh sb="0" eb="7">
      <t>シンシンショウガイシャチイキ</t>
    </rPh>
    <rPh sb="11" eb="13">
      <t>シセツ</t>
    </rPh>
    <phoneticPr fontId="5"/>
  </si>
  <si>
    <t>相談支援（児・者）</t>
    <rPh sb="0" eb="2">
      <t>ソウダン</t>
    </rPh>
    <rPh sb="2" eb="4">
      <t>シエン</t>
    </rPh>
    <rPh sb="5" eb="6">
      <t>ジ</t>
    </rPh>
    <rPh sb="7" eb="8">
      <t>シャ</t>
    </rPh>
    <phoneticPr fontId="5"/>
  </si>
  <si>
    <t>相談支援（児・者）</t>
    <phoneticPr fontId="5"/>
  </si>
  <si>
    <t>就労継続支援Ｂ型</t>
    <phoneticPr fontId="5"/>
  </si>
  <si>
    <t>生活ホーム</t>
    <rPh sb="0" eb="2">
      <t>セイカツ</t>
    </rPh>
    <phoneticPr fontId="5"/>
  </si>
  <si>
    <t>合計</t>
    <rPh sb="0" eb="2">
      <t>ゴウケイ</t>
    </rPh>
    <phoneticPr fontId="5"/>
  </si>
  <si>
    <r>
      <t>　　交付対象数（A）
ＧＨ➡</t>
    </r>
    <r>
      <rPr>
        <u/>
        <sz val="10"/>
        <color theme="1"/>
        <rFont val="ＭＳ 明朝"/>
        <family val="1"/>
        <charset val="128"/>
      </rPr>
      <t xml:space="preserve">１住居の定員数
</t>
    </r>
    <r>
      <rPr>
        <sz val="10"/>
        <color theme="1"/>
        <rFont val="ＭＳ 明朝"/>
        <family val="1"/>
        <charset val="128"/>
      </rPr>
      <t>（1住居5人以下の場合は一律6人）</t>
    </r>
    <rPh sb="2" eb="4">
      <t>コウフ</t>
    </rPh>
    <rPh sb="4" eb="6">
      <t>タイショウ</t>
    </rPh>
    <rPh sb="6" eb="7">
      <t>スウ</t>
    </rPh>
    <rPh sb="15" eb="17">
      <t>ジュウキョ</t>
    </rPh>
    <rPh sb="18" eb="20">
      <t>テイイン</t>
    </rPh>
    <rPh sb="20" eb="21">
      <t>スウ</t>
    </rPh>
    <rPh sb="24" eb="26">
      <t>ジュウキョ</t>
    </rPh>
    <rPh sb="27" eb="28">
      <t>ニン</t>
    </rPh>
    <rPh sb="28" eb="30">
      <t>イカ</t>
    </rPh>
    <rPh sb="31" eb="33">
      <t>バアイ</t>
    </rPh>
    <rPh sb="34" eb="36">
      <t>イチリツ</t>
    </rPh>
    <rPh sb="37" eb="38">
      <t>ニン</t>
    </rPh>
    <phoneticPr fontId="5"/>
  </si>
  <si>
    <t>交付単位
事業所</t>
    <rPh sb="0" eb="2">
      <t>コウフ</t>
    </rPh>
    <rPh sb="2" eb="4">
      <t>タンイ</t>
    </rPh>
    <rPh sb="5" eb="8">
      <t>ジギョウショ</t>
    </rPh>
    <phoneticPr fontId="5"/>
  </si>
  <si>
    <t>記入例
１</t>
    <rPh sb="0" eb="2">
      <t>キニュウ</t>
    </rPh>
    <rPh sb="2" eb="3">
      <t>レイ</t>
    </rPh>
    <phoneticPr fontId="5"/>
  </si>
  <si>
    <r>
      <t>以下の点を確認し、全ての項目にチェックして下さい。</t>
    </r>
    <r>
      <rPr>
        <b/>
        <u/>
        <sz val="9"/>
        <color theme="1"/>
        <rFont val="游ゴシック Light"/>
        <family val="3"/>
        <charset val="128"/>
        <scheme val="major"/>
      </rPr>
      <t>【市への提出は不要です】</t>
    </r>
    <rPh sb="0" eb="2">
      <t>イカ</t>
    </rPh>
    <rPh sb="3" eb="4">
      <t>テン</t>
    </rPh>
    <rPh sb="5" eb="7">
      <t>カクニン</t>
    </rPh>
    <rPh sb="9" eb="10">
      <t>スベ</t>
    </rPh>
    <rPh sb="12" eb="14">
      <t>コウモク</t>
    </rPh>
    <rPh sb="21" eb="22">
      <t>クダ</t>
    </rPh>
    <rPh sb="26" eb="27">
      <t>シ</t>
    </rPh>
    <rPh sb="29" eb="31">
      <t>テイシュツ</t>
    </rPh>
    <rPh sb="32" eb="34">
      <t>フヨウ</t>
    </rPh>
    <phoneticPr fontId="10"/>
  </si>
  <si>
    <r>
      <t>※事業所番号が未記入あるいは誤った番号を記載した場合、</t>
    </r>
    <r>
      <rPr>
        <b/>
        <u val="double"/>
        <sz val="11"/>
        <color rgb="FFFF0000"/>
        <rFont val="ＭＳ 明朝"/>
        <family val="1"/>
        <charset val="128"/>
      </rPr>
      <t>対象外となることがあるので誤記などないよう十分に注意すること。</t>
    </r>
    <rPh sb="1" eb="4">
      <t>ジギョウショ</t>
    </rPh>
    <rPh sb="4" eb="6">
      <t>バンゴウ</t>
    </rPh>
    <rPh sb="7" eb="10">
      <t>ミキニュウ</t>
    </rPh>
    <rPh sb="14" eb="15">
      <t>アヤマ</t>
    </rPh>
    <rPh sb="17" eb="19">
      <t>バンゴウ</t>
    </rPh>
    <rPh sb="20" eb="22">
      <t>キサイ</t>
    </rPh>
    <rPh sb="24" eb="26">
      <t>バアイ</t>
    </rPh>
    <rPh sb="27" eb="30">
      <t>タイショウガイ</t>
    </rPh>
    <rPh sb="40" eb="42">
      <t>ゴキ</t>
    </rPh>
    <rPh sb="48" eb="50">
      <t>ジュウブン</t>
    </rPh>
    <rPh sb="51" eb="53">
      <t>チュウイ</t>
    </rPh>
    <phoneticPr fontId="5"/>
  </si>
  <si>
    <t>控除30</t>
  </si>
  <si>
    <t>控除29</t>
  </si>
  <si>
    <t>控除28</t>
  </si>
  <si>
    <t>控除27</t>
  </si>
  <si>
    <t>控除26</t>
  </si>
  <si>
    <t>控除25</t>
  </si>
  <si>
    <t>控除24</t>
  </si>
  <si>
    <t>控除23</t>
  </si>
  <si>
    <t>控除22</t>
  </si>
  <si>
    <t>控除21</t>
  </si>
  <si>
    <t>控除20</t>
  </si>
  <si>
    <t>控除19</t>
  </si>
  <si>
    <t>控除18</t>
  </si>
  <si>
    <t>控除17</t>
  </si>
  <si>
    <t>控除16</t>
  </si>
  <si>
    <t>控除15</t>
  </si>
  <si>
    <t>控除14</t>
  </si>
  <si>
    <t>控除13</t>
  </si>
  <si>
    <t>控除12</t>
  </si>
  <si>
    <t>控除11</t>
  </si>
  <si>
    <t>控除10</t>
  </si>
  <si>
    <t>控除09</t>
  </si>
  <si>
    <t>控除08</t>
  </si>
  <si>
    <t>控除07</t>
  </si>
  <si>
    <t>控除06</t>
  </si>
  <si>
    <t>控除05</t>
  </si>
  <si>
    <t>控除04</t>
  </si>
  <si>
    <t>控除03</t>
  </si>
  <si>
    <t>負担兼命令額</t>
  </si>
  <si>
    <t>口座名義人カナ</t>
  </si>
  <si>
    <t>口座番号</t>
  </si>
  <si>
    <t>口座種別</t>
  </si>
  <si>
    <t>支店コード</t>
  </si>
  <si>
    <t>銀行コード</t>
  </si>
  <si>
    <t>方書</t>
  </si>
  <si>
    <t>住所</t>
  </si>
  <si>
    <t>郵便番号</t>
  </si>
  <si>
    <t>ファックス番号</t>
  </si>
  <si>
    <t>電話番号</t>
  </si>
  <si>
    <t>代表者氏名</t>
  </si>
  <si>
    <t>相手方名</t>
  </si>
  <si>
    <t>支払通知書出力区分</t>
  </si>
  <si>
    <t>相手方番号</t>
  </si>
  <si>
    <t>相手方区分</t>
  </si>
  <si>
    <r>
      <t>郵</t>
    </r>
    <r>
      <rPr>
        <sz val="6"/>
        <color theme="1"/>
        <rFont val="ＭＳ 明朝"/>
        <family val="1"/>
        <charset val="128"/>
      </rPr>
      <t xml:space="preserve"> </t>
    </r>
    <r>
      <rPr>
        <sz val="11"/>
        <color theme="1"/>
        <rFont val="ＭＳ 明朝"/>
        <family val="1"/>
        <charset val="128"/>
      </rPr>
      <t xml:space="preserve"> 便 番 </t>
    </r>
    <r>
      <rPr>
        <sz val="6"/>
        <color theme="1"/>
        <rFont val="ＭＳ 明朝"/>
        <family val="1"/>
        <charset val="128"/>
      </rPr>
      <t xml:space="preserve"> </t>
    </r>
    <r>
      <rPr>
        <sz val="11"/>
        <color theme="1"/>
        <rFont val="ＭＳ 明朝"/>
        <family val="1"/>
        <charset val="128"/>
      </rPr>
      <t>号</t>
    </r>
    <rPh sb="0" eb="1">
      <t>ユウ</t>
    </rPh>
    <rPh sb="3" eb="4">
      <t>ビン</t>
    </rPh>
    <rPh sb="5" eb="6">
      <t>バン</t>
    </rPh>
    <rPh sb="8" eb="9">
      <t>ゴウ</t>
    </rPh>
    <phoneticPr fontId="5"/>
  </si>
  <si>
    <t/>
  </si>
  <si>
    <t>就労選択支援</t>
    <rPh sb="2" eb="4">
      <t>センタク</t>
    </rPh>
    <phoneticPr fontId="5"/>
  </si>
  <si>
    <t>就労選択支援</t>
    <rPh sb="0" eb="2">
      <t>シュウロウ</t>
    </rPh>
    <rPh sb="2" eb="4">
      <t>センタク</t>
    </rPh>
    <rPh sb="4" eb="6">
      <t>シエン</t>
    </rPh>
    <phoneticPr fontId="5"/>
  </si>
  <si>
    <t>就労選択支援</t>
    <rPh sb="2" eb="4">
      <t>センタク</t>
    </rPh>
    <phoneticPr fontId="5"/>
  </si>
  <si>
    <t>就労選択支援</t>
    <rPh sb="2" eb="4">
      <t>センタク</t>
    </rPh>
    <rPh sb="4" eb="6">
      <t>シエン</t>
    </rPh>
    <phoneticPr fontId="5"/>
  </si>
  <si>
    <t>自立生活援助</t>
    <rPh sb="0" eb="6">
      <t>ジリツセイカツエンジョ</t>
    </rPh>
    <phoneticPr fontId="5"/>
  </si>
  <si>
    <t>自立生活援助</t>
    <rPh sb="0" eb="6">
      <t>ジリツセイカツエンジョ</t>
    </rPh>
    <phoneticPr fontId="5"/>
  </si>
  <si>
    <r>
      <t xml:space="preserve">グループホームの住居名
</t>
    </r>
    <r>
      <rPr>
        <b/>
        <sz val="11"/>
        <color theme="1"/>
        <rFont val="ＭＳ 明朝"/>
        <family val="1"/>
        <charset val="128"/>
      </rPr>
      <t>※住居毎に記載</t>
    </r>
    <rPh sb="8" eb="10">
      <t>ジュウキョ</t>
    </rPh>
    <rPh sb="10" eb="11">
      <t>メイ</t>
    </rPh>
    <rPh sb="13" eb="15">
      <t>ジュウキョ</t>
    </rPh>
    <rPh sb="15" eb="16">
      <t>ゴト</t>
    </rPh>
    <rPh sb="17" eb="19">
      <t>キサイ</t>
    </rPh>
    <phoneticPr fontId="5"/>
  </si>
  <si>
    <t>事業所（住居）名</t>
    <rPh sb="0" eb="3">
      <t>ジギョウショ</t>
    </rPh>
    <rPh sb="4" eb="6">
      <t>ジュウキョ</t>
    </rPh>
    <rPh sb="7" eb="8">
      <t>メイ</t>
    </rPh>
    <phoneticPr fontId="5"/>
  </si>
  <si>
    <t>電気</t>
    <rPh sb="0" eb="2">
      <t>デンキ</t>
    </rPh>
    <phoneticPr fontId="5"/>
  </si>
  <si>
    <t>ガス</t>
    <phoneticPr fontId="5"/>
  </si>
  <si>
    <t>共同生活援助（介護サービス包括型）</t>
    <phoneticPr fontId="5"/>
  </si>
  <si>
    <t>共同生活援助（介護サービス包括型）</t>
    <phoneticPr fontId="5"/>
  </si>
  <si>
    <t>申請日</t>
    <rPh sb="0" eb="2">
      <t>シンセイ</t>
    </rPh>
    <rPh sb="2" eb="3">
      <t>ビ</t>
    </rPh>
    <phoneticPr fontId="5"/>
  </si>
  <si>
    <t>令和　年　月　日</t>
    <rPh sb="0" eb="2">
      <t>レイワ</t>
    </rPh>
    <rPh sb="3" eb="4">
      <t>ネン</t>
    </rPh>
    <rPh sb="5" eb="6">
      <t>ガツ</t>
    </rPh>
    <rPh sb="7" eb="8">
      <t>ニチ</t>
    </rPh>
    <phoneticPr fontId="5"/>
  </si>
  <si>
    <t>控除01</t>
  </si>
  <si>
    <t>控除02</t>
  </si>
  <si>
    <t>担当者メアド</t>
    <rPh sb="0" eb="3">
      <t>タントウシャ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</si>
</sst>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e\.m\.d;@"/>
    <numFmt numFmtId="177" formatCode="#,##0;[Red]\-#,##0;#"/>
    <numFmt numFmtId="178" formatCode="#,##0&quot;円&quot;"/>
    <numFmt numFmtId="179" formatCode="\+#,##0&quot;円&quot;"/>
    <numFmt numFmtId="180" formatCode="0000000"/>
    <numFmt numFmtId="181" formatCode="00"/>
    <numFmt numFmtId="182" formatCode="000"/>
    <numFmt numFmtId="183" formatCode="0000"/>
    <numFmt numFmtId="184" formatCode="[$]ggge&quot;年&quot;m&quot;月&quot;d&quot;日&quot;;@" x16r2:formatCode16="[$-ja-JP-x-gannen]ggge&quot;年&quot;m&quot;月&quot;d&quot;日&quot;;@"/>
    <numFmt numFmtId="185" formatCode="[$-411]ggge&quot;年&quot;m&quot;月&quot;d&quot;日&quot;;@"/>
  </numFmts>
  <fonts count="38">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ＭＳ Ｐゴシック"/>
      <family val="2"/>
      <charset val="128"/>
    </font>
    <font>
      <sz val="14"/>
      <color theme="1"/>
      <name val="ＭＳ 明朝"/>
      <family val="1"/>
      <charset val="128"/>
    </font>
    <font>
      <b/>
      <u val="double"/>
      <sz val="11"/>
      <color rgb="FFFF0000"/>
      <name val="ＭＳ 明朝"/>
      <family val="1"/>
      <charset val="128"/>
    </font>
    <font>
      <sz val="11"/>
      <name val="ＭＳ Ｐゴシック"/>
      <family val="3"/>
      <charset val="128"/>
    </font>
    <font>
      <sz val="11"/>
      <name val="游ゴシック Light"/>
      <family val="3"/>
      <charset val="128"/>
      <scheme val="major"/>
    </font>
    <font>
      <sz val="6"/>
      <name val="ＭＳ Ｐゴシック"/>
      <family val="3"/>
      <charset val="128"/>
    </font>
    <font>
      <sz val="14"/>
      <name val="游ゴシック Light"/>
      <family val="3"/>
      <charset val="128"/>
      <scheme val="major"/>
    </font>
    <font>
      <sz val="10.5"/>
      <name val="游ゴシック Light"/>
      <family val="3"/>
      <charset val="128"/>
      <scheme val="major"/>
    </font>
    <font>
      <b/>
      <sz val="10.5"/>
      <color theme="1"/>
      <name val="游ゴシック Light"/>
      <family val="3"/>
      <charset val="128"/>
      <scheme val="major"/>
    </font>
    <font>
      <b/>
      <sz val="9"/>
      <color theme="1"/>
      <name val="游ゴシック Light"/>
      <family val="3"/>
      <charset val="128"/>
      <scheme val="major"/>
    </font>
    <font>
      <sz val="11"/>
      <color theme="1"/>
      <name val="游ゴシック Light"/>
      <family val="3"/>
      <charset val="128"/>
      <scheme val="major"/>
    </font>
    <font>
      <sz val="9"/>
      <color theme="1"/>
      <name val="游ゴシック Light"/>
      <family val="3"/>
      <charset val="128"/>
      <scheme val="major"/>
    </font>
    <font>
      <sz val="8"/>
      <color theme="1"/>
      <name val="游ゴシック Light"/>
      <family val="3"/>
      <charset val="128"/>
      <scheme val="major"/>
    </font>
    <font>
      <sz val="11"/>
      <color theme="0"/>
      <name val="游ゴシック Light"/>
      <family val="3"/>
      <charset val="128"/>
      <scheme val="major"/>
    </font>
    <font>
      <sz val="11"/>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Ｐゴシック"/>
      <family val="3"/>
      <charset val="128"/>
    </font>
    <font>
      <b/>
      <sz val="12"/>
      <color theme="1"/>
      <name val="ＭＳ Ｐゴシック"/>
      <family val="3"/>
      <charset val="128"/>
    </font>
    <font>
      <sz val="10"/>
      <color theme="1"/>
      <name val="ＭＳ 明朝"/>
      <family val="1"/>
      <charset val="128"/>
    </font>
    <font>
      <u/>
      <sz val="10"/>
      <color theme="1"/>
      <name val="ＭＳ 明朝"/>
      <family val="1"/>
      <charset val="128"/>
    </font>
    <font>
      <sz val="14"/>
      <color theme="1"/>
      <name val="ＭＳ ゴシック"/>
      <family val="3"/>
      <charset val="128"/>
    </font>
    <font>
      <b/>
      <sz val="14"/>
      <color theme="1"/>
      <name val="ＭＳ ゴシック"/>
      <family val="3"/>
      <charset val="128"/>
    </font>
    <font>
      <sz val="12"/>
      <color theme="1"/>
      <name val="ＭＳ ゴシック"/>
      <family val="3"/>
      <charset val="128"/>
    </font>
    <font>
      <sz val="18"/>
      <color theme="1"/>
      <name val="ＭＳ ゴシック"/>
      <family val="3"/>
      <charset val="128"/>
    </font>
    <font>
      <b/>
      <sz val="11"/>
      <color indexed="81"/>
      <name val="MS P ゴシック"/>
      <family val="3"/>
      <charset val="128"/>
    </font>
    <font>
      <sz val="9"/>
      <color theme="1"/>
      <name val="ＭＳ 明朝"/>
      <family val="1"/>
      <charset val="128"/>
    </font>
    <font>
      <sz val="8"/>
      <color theme="1"/>
      <name val="ＭＳ Ｐゴシック"/>
      <family val="2"/>
      <charset val="128"/>
    </font>
    <font>
      <b/>
      <sz val="9"/>
      <color indexed="81"/>
      <name val="MS P ゴシック"/>
      <family val="3"/>
      <charset val="128"/>
    </font>
    <font>
      <b/>
      <u/>
      <sz val="9"/>
      <color theme="1"/>
      <name val="游ゴシック Light"/>
      <family val="3"/>
      <charset val="128"/>
      <scheme val="major"/>
    </font>
    <font>
      <sz val="6"/>
      <color theme="1"/>
      <name val="ＭＳ 明朝"/>
      <family val="1"/>
      <charset val="128"/>
    </font>
    <font>
      <b/>
      <sz val="11"/>
      <color theme="1"/>
      <name val="ＭＳ 明朝"/>
      <family val="1"/>
      <charset val="128"/>
    </font>
    <font>
      <u/>
      <sz val="11"/>
      <color theme="10"/>
      <name val="ＭＳ Ｐゴシック"/>
      <family val="2"/>
      <charset val="128"/>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rgb="FF66FF33"/>
        <bgColor indexed="64"/>
      </patternFill>
    </fill>
    <fill>
      <patternFill patternType="solid">
        <fgColor rgb="FF92D050"/>
        <bgColor indexed="64"/>
      </patternFill>
    </fill>
    <fill>
      <patternFill patternType="solid">
        <fgColor rgb="FFCCFFCC"/>
        <bgColor indexed="64"/>
      </patternFill>
    </fill>
    <fill>
      <patternFill patternType="solid">
        <fgColor rgb="FF00CCFF"/>
        <bgColor indexed="64"/>
      </patternFill>
    </fill>
    <fill>
      <patternFill patternType="solid">
        <fgColor rgb="FF00FFFF"/>
        <bgColor indexed="64"/>
      </patternFill>
    </fill>
    <fill>
      <patternFill patternType="solid">
        <fgColor rgb="FF00B050"/>
        <bgColor indexed="64"/>
      </patternFill>
    </fill>
    <fill>
      <patternFill patternType="solid">
        <fgColor rgb="FF99CCFF"/>
        <bgColor indexed="64"/>
      </patternFill>
    </fill>
    <fill>
      <patternFill patternType="solid">
        <fgColor theme="8" tint="0.79998168889431442"/>
        <bgColor indexed="64"/>
      </patternFill>
    </fill>
    <fill>
      <patternFill patternType="solid">
        <fgColor rgb="FF66FFFF"/>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0"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auto="1"/>
      </right>
      <top/>
      <bottom style="medium">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right/>
      <top/>
      <bottom style="mediumDashDot">
        <color indexed="64"/>
      </bottom>
      <diagonal/>
    </border>
    <border>
      <left style="thin">
        <color auto="1"/>
      </left>
      <right style="thin">
        <color auto="1"/>
      </right>
      <top style="thin">
        <color auto="1"/>
      </top>
      <bottom/>
      <diagonal/>
    </border>
    <border>
      <left/>
      <right/>
      <top style="double">
        <color indexed="64"/>
      </top>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thin">
        <color indexed="64"/>
      </top>
      <bottom/>
      <diagonal/>
    </border>
    <border>
      <left/>
      <right style="hair">
        <color auto="1"/>
      </right>
      <top/>
      <bottom/>
      <diagonal/>
    </border>
  </borders>
  <cellStyleXfs count="5">
    <xf numFmtId="0" fontId="0" fillId="0" borderId="0">
      <alignment vertical="center"/>
    </xf>
    <xf numFmtId="0" fontId="8" fillId="0" borderId="0">
      <alignment vertical="center"/>
    </xf>
    <xf numFmtId="38" fontId="19" fillId="0" borderId="0" applyFont="0" applyFill="0" applyBorder="0" applyAlignment="0" applyProtection="0">
      <alignment vertical="center"/>
    </xf>
    <xf numFmtId="0" fontId="3" fillId="0" borderId="0">
      <alignment vertical="center"/>
    </xf>
    <xf numFmtId="0" fontId="37" fillId="0" borderId="0" applyNumberFormat="0" applyFill="0" applyBorder="0" applyAlignment="0" applyProtection="0">
      <alignment vertical="center"/>
    </xf>
  </cellStyleXfs>
  <cellXfs count="21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1" xfId="0" applyFont="1" applyBorder="1">
      <alignment vertical="center"/>
    </xf>
    <xf numFmtId="0" fontId="4" fillId="0" borderId="1" xfId="0" applyFont="1" applyBorder="1" applyAlignment="1">
      <alignment horizontal="center" vertical="center" wrapText="1"/>
    </xf>
    <xf numFmtId="0" fontId="9" fillId="0" borderId="0" xfId="1" applyFont="1">
      <alignment vertical="center"/>
    </xf>
    <xf numFmtId="0" fontId="9" fillId="3" borderId="0" xfId="1" applyFont="1" applyFill="1">
      <alignment vertical="center"/>
    </xf>
    <xf numFmtId="0" fontId="9" fillId="3" borderId="0" xfId="1" applyFont="1" applyFill="1" applyAlignment="1">
      <alignment horizontal="center" vertical="center"/>
    </xf>
    <xf numFmtId="0" fontId="11" fillId="3" borderId="0" xfId="1" applyFont="1" applyFill="1">
      <alignment vertical="center"/>
    </xf>
    <xf numFmtId="0" fontId="12" fillId="0" borderId="0" xfId="1" applyFont="1">
      <alignment vertical="center"/>
    </xf>
    <xf numFmtId="0" fontId="13" fillId="3" borderId="0" xfId="1" applyFont="1" applyFill="1" applyAlignment="1">
      <alignment vertical="center" wrapText="1"/>
    </xf>
    <xf numFmtId="0" fontId="9" fillId="0" borderId="0" xfId="1" applyFont="1" applyAlignment="1">
      <alignment vertical="center" wrapText="1"/>
    </xf>
    <xf numFmtId="0" fontId="18" fillId="0" borderId="0" xfId="1" applyFont="1">
      <alignment vertical="center"/>
    </xf>
    <xf numFmtId="0" fontId="15" fillId="3" borderId="0" xfId="1" applyFont="1" applyFill="1">
      <alignment vertical="center"/>
    </xf>
    <xf numFmtId="0" fontId="21" fillId="0" borderId="0" xfId="0" applyFont="1">
      <alignment vertical="center"/>
    </xf>
    <xf numFmtId="0" fontId="23" fillId="0" borderId="0" xfId="0" applyFont="1">
      <alignment vertical="center"/>
    </xf>
    <xf numFmtId="177" fontId="4" fillId="0" borderId="0" xfId="0" applyNumberFormat="1" applyFont="1">
      <alignment vertical="center"/>
    </xf>
    <xf numFmtId="0" fontId="26" fillId="0" borderId="0" xfId="0" applyFont="1">
      <alignment vertical="center"/>
    </xf>
    <xf numFmtId="0" fontId="26" fillId="8" borderId="0" xfId="0" applyFont="1" applyFill="1">
      <alignment vertical="center"/>
    </xf>
    <xf numFmtId="0" fontId="26" fillId="9" borderId="0" xfId="0" applyFont="1" applyFill="1">
      <alignment vertical="center"/>
    </xf>
    <xf numFmtId="0" fontId="26" fillId="0" borderId="0" xfId="0" applyFont="1" applyAlignment="1">
      <alignment horizontal="center" vertical="center"/>
    </xf>
    <xf numFmtId="178" fontId="29" fillId="0" borderId="0" xfId="0" applyNumberFormat="1" applyFont="1" applyAlignment="1">
      <alignment horizontal="center" vertical="center"/>
    </xf>
    <xf numFmtId="0" fontId="20" fillId="0" borderId="0" xfId="0" applyFont="1">
      <alignment vertical="center"/>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Alignment="1">
      <alignment horizontal="left" vertical="center"/>
    </xf>
    <xf numFmtId="0" fontId="29" fillId="0" borderId="0" xfId="0" applyFont="1">
      <alignment vertical="center"/>
    </xf>
    <xf numFmtId="0" fontId="29" fillId="0" borderId="0" xfId="0" applyFont="1" applyAlignment="1">
      <alignment horizontal="center" vertical="center"/>
    </xf>
    <xf numFmtId="179" fontId="20" fillId="0" borderId="0" xfId="0" applyNumberFormat="1" applyFont="1">
      <alignment vertical="center"/>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24" fillId="6" borderId="1" xfId="0" applyFont="1" applyFill="1" applyBorder="1" applyAlignment="1">
      <alignment horizontal="left" vertical="center" wrapText="1"/>
    </xf>
    <xf numFmtId="57" fontId="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Fill="1" applyBorder="1" applyAlignment="1">
      <alignment vertical="center" wrapText="1"/>
    </xf>
    <xf numFmtId="0" fontId="4" fillId="0" borderId="1" xfId="0" applyFont="1" applyFill="1" applyBorder="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25" xfId="0" applyFont="1" applyBorder="1" applyAlignment="1">
      <alignment horizontal="left" vertical="center"/>
    </xf>
    <xf numFmtId="0" fontId="4" fillId="0" borderId="25" xfId="0" applyFont="1" applyBorder="1" applyAlignment="1">
      <alignment horizontal="center" vertical="center"/>
    </xf>
    <xf numFmtId="0" fontId="15" fillId="3" borderId="0" xfId="1" applyFont="1" applyFill="1" applyAlignment="1">
      <alignment vertical="center"/>
    </xf>
    <xf numFmtId="0" fontId="4" fillId="0" borderId="7" xfId="0" applyFont="1" applyBorder="1" applyAlignment="1">
      <alignment vertical="center"/>
    </xf>
    <xf numFmtId="38" fontId="4" fillId="5" borderId="1" xfId="2" quotePrefix="1" applyFont="1" applyFill="1" applyBorder="1" applyAlignment="1">
      <alignment horizontal="center" vertical="center" wrapText="1"/>
    </xf>
    <xf numFmtId="38" fontId="4" fillId="5" borderId="1" xfId="2" applyFont="1" applyFill="1" applyBorder="1" applyAlignment="1">
      <alignment horizontal="center" vertical="center" wrapText="1"/>
    </xf>
    <xf numFmtId="57"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6" fillId="0" borderId="9" xfId="0" applyFont="1" applyBorder="1">
      <alignment vertical="center"/>
    </xf>
    <xf numFmtId="0" fontId="26" fillId="0" borderId="9" xfId="0" applyFont="1" applyBorder="1" applyAlignment="1">
      <alignment horizontal="center" vertical="center" wrapText="1"/>
    </xf>
    <xf numFmtId="178" fontId="29" fillId="0" borderId="9" xfId="0" applyNumberFormat="1" applyFont="1" applyBorder="1" applyAlignment="1">
      <alignment horizontal="center" vertical="center"/>
    </xf>
    <xf numFmtId="0" fontId="4" fillId="0" borderId="27" xfId="0" applyFont="1" applyBorder="1">
      <alignment vertical="center"/>
    </xf>
    <xf numFmtId="0" fontId="4" fillId="0" borderId="29" xfId="0" applyFont="1" applyBorder="1" applyAlignment="1">
      <alignment horizontal="center" vertical="center"/>
    </xf>
    <xf numFmtId="0" fontId="4" fillId="0" borderId="0" xfId="0" applyFont="1" applyBorder="1">
      <alignment vertical="center"/>
    </xf>
    <xf numFmtId="0" fontId="4" fillId="0" borderId="30" xfId="0" applyFont="1" applyBorder="1" applyAlignment="1">
      <alignment horizontal="center" vertical="center"/>
    </xf>
    <xf numFmtId="177" fontId="4" fillId="5" borderId="1" xfId="2" applyNumberFormat="1" applyFont="1" applyFill="1" applyBorder="1" applyAlignment="1">
      <alignment horizontal="center" vertical="center" wrapText="1"/>
    </xf>
    <xf numFmtId="38" fontId="4" fillId="5" borderId="26" xfId="2" applyFont="1" applyFill="1" applyBorder="1" applyAlignment="1">
      <alignment horizontal="center" vertical="center" wrapText="1"/>
    </xf>
    <xf numFmtId="177" fontId="4" fillId="5" borderId="26" xfId="2" applyNumberFormat="1" applyFont="1" applyFill="1" applyBorder="1" applyAlignment="1">
      <alignment horizontal="center" vertical="center" wrapText="1"/>
    </xf>
    <xf numFmtId="38" fontId="4" fillId="5" borderId="1" xfId="2" applyFont="1" applyFill="1" applyBorder="1" applyAlignment="1">
      <alignment horizontal="right" vertical="center"/>
    </xf>
    <xf numFmtId="0" fontId="27"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8" fillId="7" borderId="1" xfId="0" applyFont="1" applyFill="1" applyBorder="1" applyAlignment="1">
      <alignment horizontal="center" vertical="center" wrapText="1"/>
    </xf>
    <xf numFmtId="0" fontId="26" fillId="0" borderId="1" xfId="0" applyFont="1" applyBorder="1">
      <alignment vertical="center"/>
    </xf>
    <xf numFmtId="0" fontId="26" fillId="16" borderId="1" xfId="0" applyFont="1" applyFill="1" applyBorder="1">
      <alignment vertical="center"/>
    </xf>
    <xf numFmtId="0" fontId="27" fillId="5" borderId="1" xfId="0" applyFont="1" applyFill="1" applyBorder="1" applyAlignment="1">
      <alignment horizontal="center" vertical="center"/>
    </xf>
    <xf numFmtId="178" fontId="29" fillId="5" borderId="1" xfId="0" applyNumberFormat="1" applyFont="1" applyFill="1" applyBorder="1" applyAlignment="1">
      <alignment horizontal="center" vertical="center"/>
    </xf>
    <xf numFmtId="178" fontId="29" fillId="5" borderId="1" xfId="0" applyNumberFormat="1" applyFont="1" applyFill="1" applyBorder="1" applyAlignment="1">
      <alignment horizontal="center" vertical="center" shrinkToFit="1"/>
    </xf>
    <xf numFmtId="0" fontId="26" fillId="7" borderId="1" xfId="0" applyFont="1" applyFill="1" applyBorder="1" applyAlignment="1">
      <alignment horizontal="center" vertical="center" wrapText="1"/>
    </xf>
    <xf numFmtId="178" fontId="29" fillId="7" borderId="1" xfId="0" applyNumberFormat="1" applyFont="1" applyFill="1" applyBorder="1" applyAlignment="1">
      <alignment horizontal="center" vertical="center"/>
    </xf>
    <xf numFmtId="0" fontId="26"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178" fontId="29" fillId="2" borderId="1" xfId="0" applyNumberFormat="1" applyFont="1" applyFill="1" applyBorder="1" applyAlignment="1">
      <alignment horizontal="center" vertical="center"/>
    </xf>
    <xf numFmtId="0" fontId="26" fillId="10" borderId="1" xfId="0" applyFont="1" applyFill="1" applyBorder="1" applyAlignment="1">
      <alignment horizontal="center" vertical="center" wrapText="1"/>
    </xf>
    <xf numFmtId="0" fontId="28" fillId="10" borderId="1" xfId="0" applyFont="1" applyFill="1" applyBorder="1" applyAlignment="1">
      <alignment horizontal="center" vertical="center" wrapText="1"/>
    </xf>
    <xf numFmtId="178" fontId="29" fillId="10" borderId="1" xfId="0" applyNumberFormat="1" applyFont="1" applyFill="1" applyBorder="1" applyAlignment="1">
      <alignment horizontal="center" vertical="center"/>
    </xf>
    <xf numFmtId="0" fontId="26"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178" fontId="29" fillId="11" borderId="1" xfId="0" applyNumberFormat="1" applyFont="1" applyFill="1" applyBorder="1" applyAlignment="1">
      <alignment horizontal="center" vertical="center"/>
    </xf>
    <xf numFmtId="0" fontId="26"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178" fontId="29" fillId="12" borderId="1" xfId="0" applyNumberFormat="1" applyFont="1" applyFill="1" applyBorder="1" applyAlignment="1">
      <alignment horizontal="center" vertical="center"/>
    </xf>
    <xf numFmtId="0" fontId="26" fillId="0" borderId="1" xfId="0" applyFont="1" applyBorder="1" applyAlignment="1">
      <alignment horizontal="center" vertical="center" wrapText="1"/>
    </xf>
    <xf numFmtId="0" fontId="28" fillId="13" borderId="1" xfId="0" applyFont="1" applyFill="1" applyBorder="1" applyAlignment="1">
      <alignment horizontal="center" vertical="center" wrapText="1"/>
    </xf>
    <xf numFmtId="178" fontId="29" fillId="13" borderId="1" xfId="0" applyNumberFormat="1" applyFont="1" applyFill="1" applyBorder="1" applyAlignment="1">
      <alignment horizontal="center" vertical="center"/>
    </xf>
    <xf numFmtId="178" fontId="29" fillId="14" borderId="1" xfId="0" applyNumberFormat="1" applyFont="1" applyFill="1" applyBorder="1" applyAlignment="1">
      <alignment horizontal="center" vertical="center"/>
    </xf>
    <xf numFmtId="0" fontId="26" fillId="0" borderId="31" xfId="0" applyFont="1" applyBorder="1">
      <alignment vertical="center"/>
    </xf>
    <xf numFmtId="0" fontId="28" fillId="0" borderId="1" xfId="0" applyFont="1" applyBorder="1" applyAlignment="1">
      <alignment horizontal="left" vertical="center"/>
    </xf>
    <xf numFmtId="178" fontId="28" fillId="7" borderId="1" xfId="0" applyNumberFormat="1" applyFont="1" applyFill="1" applyBorder="1" applyAlignment="1">
      <alignment horizontal="center" vertical="center"/>
    </xf>
    <xf numFmtId="178" fontId="28" fillId="2" borderId="1" xfId="0" applyNumberFormat="1" applyFont="1" applyFill="1" applyBorder="1" applyAlignment="1">
      <alignment horizontal="center" vertical="center"/>
    </xf>
    <xf numFmtId="0" fontId="20" fillId="0" borderId="1" xfId="0" applyFont="1" applyBorder="1">
      <alignment vertical="center"/>
    </xf>
    <xf numFmtId="178" fontId="29" fillId="5" borderId="1" xfId="0" applyNumberFormat="1" applyFont="1" applyFill="1" applyBorder="1" applyAlignment="1">
      <alignment horizontal="left" vertical="center" shrinkToFit="1"/>
    </xf>
    <xf numFmtId="0" fontId="3" fillId="0" borderId="0" xfId="3" applyAlignment="1"/>
    <xf numFmtId="180" fontId="3" fillId="0" borderId="0" xfId="3" applyNumberFormat="1" applyAlignment="1"/>
    <xf numFmtId="181" fontId="3" fillId="0" borderId="0" xfId="3" applyNumberFormat="1" applyAlignment="1"/>
    <xf numFmtId="182" fontId="3" fillId="0" borderId="0" xfId="3" applyNumberFormat="1" applyAlignment="1"/>
    <xf numFmtId="183" fontId="3" fillId="0" borderId="0" xfId="3" applyNumberFormat="1" applyAlignment="1"/>
    <xf numFmtId="0" fontId="3" fillId="17" borderId="0" xfId="3" applyFill="1" applyAlignment="1"/>
    <xf numFmtId="0" fontId="3" fillId="0" borderId="0" xfId="3" applyAlignment="1">
      <alignment horizontal="left" vertical="center"/>
    </xf>
    <xf numFmtId="181" fontId="3" fillId="0" borderId="0" xfId="3" applyNumberFormat="1" applyAlignment="1">
      <alignment horizontal="left" vertical="center"/>
    </xf>
    <xf numFmtId="183" fontId="3" fillId="0" borderId="0" xfId="3" applyNumberFormat="1" applyAlignment="1">
      <alignment horizontal="left" vertical="center"/>
    </xf>
    <xf numFmtId="0" fontId="3" fillId="17" borderId="0" xfId="3" applyFill="1" applyAlignment="1">
      <alignment horizontal="left" vertical="center"/>
    </xf>
    <xf numFmtId="0" fontId="3" fillId="17" borderId="0" xfId="3" applyFill="1" applyAlignment="1">
      <alignment horizontal="left"/>
    </xf>
    <xf numFmtId="0" fontId="3" fillId="0" borderId="0" xfId="3">
      <alignment vertical="center"/>
    </xf>
    <xf numFmtId="0" fontId="3" fillId="17" borderId="0" xfId="3" applyFill="1">
      <alignment vertical="center"/>
    </xf>
    <xf numFmtId="0" fontId="3" fillId="18" borderId="0" xfId="3" applyFill="1">
      <alignment vertical="center"/>
    </xf>
    <xf numFmtId="180" fontId="3" fillId="18" borderId="0" xfId="3" applyNumberFormat="1" applyFill="1">
      <alignment vertical="center"/>
    </xf>
    <xf numFmtId="181" fontId="3" fillId="18" borderId="0" xfId="3" applyNumberFormat="1" applyFill="1">
      <alignment vertical="center"/>
    </xf>
    <xf numFmtId="182" fontId="3" fillId="18" borderId="0" xfId="3" applyNumberFormat="1" applyFill="1">
      <alignment vertical="center"/>
    </xf>
    <xf numFmtId="183" fontId="3" fillId="18" borderId="0" xfId="3" applyNumberFormat="1" applyFill="1">
      <alignment vertical="center"/>
    </xf>
    <xf numFmtId="0" fontId="3" fillId="19" borderId="0" xfId="3" applyFill="1">
      <alignment vertical="center"/>
    </xf>
    <xf numFmtId="178" fontId="29" fillId="11"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38" fontId="4" fillId="5" borderId="1" xfId="2" applyFont="1" applyFill="1" applyBorder="1" applyAlignment="1">
      <alignment horizontal="center" vertical="center"/>
    </xf>
    <xf numFmtId="177" fontId="4" fillId="0" borderId="28" xfId="2" applyNumberFormat="1" applyFont="1" applyBorder="1" applyAlignment="1">
      <alignment horizontal="right" vertical="center"/>
    </xf>
    <xf numFmtId="177" fontId="4" fillId="5" borderId="1" xfId="2" applyNumberFormat="1" applyFont="1" applyFill="1" applyBorder="1" applyAlignment="1">
      <alignment horizontal="right" vertical="center"/>
    </xf>
    <xf numFmtId="38" fontId="4" fillId="5" borderId="26" xfId="2" applyFont="1" applyFill="1" applyBorder="1" applyAlignment="1">
      <alignment horizontal="right" vertical="center"/>
    </xf>
    <xf numFmtId="38" fontId="4" fillId="5" borderId="1" xfId="2" quotePrefix="1" applyFont="1" applyFill="1" applyBorder="1" applyAlignment="1">
      <alignment horizontal="right" vertical="center"/>
    </xf>
    <xf numFmtId="38" fontId="4" fillId="5" borderId="26" xfId="2" quotePrefix="1" applyFont="1" applyFill="1" applyBorder="1" applyAlignment="1">
      <alignment horizontal="right" vertical="center"/>
    </xf>
    <xf numFmtId="0" fontId="3" fillId="2" borderId="0" xfId="3" applyFill="1">
      <alignment vertical="center"/>
    </xf>
    <xf numFmtId="185" fontId="2" fillId="2" borderId="0" xfId="3" applyNumberFormat="1" applyFont="1" applyFill="1">
      <alignment vertical="center"/>
    </xf>
    <xf numFmtId="185" fontId="3" fillId="0" borderId="0" xfId="3" applyNumberFormat="1" applyAlignment="1"/>
    <xf numFmtId="0" fontId="0" fillId="17" borderId="0" xfId="0" applyFill="1" applyAlignment="1">
      <alignment horizontal="left" vertical="center"/>
    </xf>
    <xf numFmtId="0" fontId="1" fillId="0" borderId="0" xfId="3" applyFont="1">
      <alignment vertical="center"/>
    </xf>
    <xf numFmtId="0" fontId="4" fillId="15" borderId="1" xfId="0" applyFont="1" applyFill="1" applyBorder="1" applyAlignment="1" applyProtection="1">
      <alignment horizontal="center" vertical="center" wrapText="1"/>
      <protection locked="0"/>
    </xf>
    <xf numFmtId="0" fontId="4" fillId="15" borderId="1" xfId="0" applyFont="1" applyFill="1" applyBorder="1" applyAlignment="1" applyProtection="1">
      <alignment horizontal="center" vertical="center"/>
      <protection locked="0"/>
    </xf>
    <xf numFmtId="0" fontId="4" fillId="15" borderId="1" xfId="0" applyFont="1" applyFill="1" applyBorder="1" applyProtection="1">
      <alignment vertical="center"/>
      <protection locked="0"/>
    </xf>
    <xf numFmtId="57" fontId="4" fillId="15" borderId="1" xfId="0" applyNumberFormat="1" applyFont="1" applyFill="1" applyBorder="1" applyAlignment="1" applyProtection="1">
      <alignment horizontal="center" vertical="center"/>
      <protection locked="0"/>
    </xf>
    <xf numFmtId="176" fontId="4" fillId="15" borderId="1" xfId="0" applyNumberFormat="1" applyFont="1" applyFill="1" applyBorder="1" applyProtection="1">
      <alignment vertical="center"/>
      <protection locked="0"/>
    </xf>
    <xf numFmtId="0" fontId="4" fillId="0" borderId="0" xfId="0" applyFont="1" applyProtection="1">
      <alignment vertical="center"/>
      <protection locked="0"/>
    </xf>
    <xf numFmtId="0" fontId="4" fillId="15" borderId="1" xfId="0" applyFont="1" applyFill="1" applyBorder="1" applyAlignment="1" applyProtection="1">
      <alignment vertical="center" wrapText="1"/>
      <protection locked="0"/>
    </xf>
    <xf numFmtId="0" fontId="4" fillId="0" borderId="9" xfId="0" applyFont="1" applyBorder="1" applyProtection="1">
      <alignment vertical="center"/>
      <protection locked="0"/>
    </xf>
    <xf numFmtId="0" fontId="4" fillId="0" borderId="0" xfId="0" applyFont="1" applyBorder="1" applyProtection="1">
      <alignment vertical="center"/>
      <protection locked="0"/>
    </xf>
    <xf numFmtId="176" fontId="4" fillId="15" borderId="1" xfId="0" applyNumberFormat="1" applyFont="1" applyFill="1" applyBorder="1" applyAlignment="1" applyProtection="1">
      <alignment horizontal="center" vertical="center"/>
      <protection locked="0"/>
    </xf>
    <xf numFmtId="0" fontId="22" fillId="15" borderId="23" xfId="0" applyFont="1" applyFill="1" applyBorder="1" applyProtection="1">
      <alignment vertical="center"/>
      <protection locked="0"/>
    </xf>
    <xf numFmtId="0" fontId="22" fillId="15" borderId="0" xfId="0" applyFont="1" applyFill="1" applyProtection="1">
      <alignment vertical="center"/>
      <protection locked="0"/>
    </xf>
    <xf numFmtId="0" fontId="22" fillId="15" borderId="22" xfId="0" applyFont="1" applyFill="1" applyBorder="1" applyProtection="1">
      <alignment vertical="center"/>
      <protection locked="0"/>
    </xf>
    <xf numFmtId="0" fontId="22" fillId="15" borderId="4" xfId="0" applyFont="1" applyFill="1" applyBorder="1" applyProtection="1">
      <alignment vertical="center"/>
      <protection locked="0"/>
    </xf>
    <xf numFmtId="0" fontId="22" fillId="15" borderId="2" xfId="0" applyFont="1" applyFill="1" applyBorder="1" applyProtection="1">
      <alignment vertical="center"/>
      <protection locked="0"/>
    </xf>
    <xf numFmtId="0" fontId="22" fillId="15" borderId="3" xfId="0" applyFont="1" applyFill="1" applyBorder="1" applyProtection="1">
      <alignment vertical="center"/>
      <protection locked="0"/>
    </xf>
    <xf numFmtId="0" fontId="21" fillId="0" borderId="0" xfId="0" applyFont="1" applyProtection="1">
      <alignment vertical="center"/>
      <protection locked="0"/>
    </xf>
    <xf numFmtId="0" fontId="22" fillId="15" borderId="10" xfId="0" applyFont="1" applyFill="1" applyBorder="1" applyProtection="1">
      <alignment vertical="center"/>
      <protection locked="0"/>
    </xf>
    <xf numFmtId="0" fontId="22" fillId="15" borderId="9" xfId="0" applyFont="1" applyFill="1" applyBorder="1" applyProtection="1">
      <alignment vertical="center"/>
      <protection locked="0"/>
    </xf>
    <xf numFmtId="0" fontId="22" fillId="15" borderId="8" xfId="0" applyFont="1" applyFill="1" applyBorder="1" applyProtection="1">
      <alignment vertical="center"/>
      <protection locked="0"/>
    </xf>
    <xf numFmtId="0" fontId="16" fillId="3" borderId="0" xfId="1" applyFont="1" applyFill="1" applyProtection="1">
      <alignment vertical="center"/>
      <protection locked="0"/>
    </xf>
    <xf numFmtId="0" fontId="13" fillId="3" borderId="0" xfId="1" applyFont="1" applyFill="1" applyAlignment="1" applyProtection="1">
      <alignment vertical="center" wrapText="1"/>
      <protection locked="0"/>
    </xf>
    <xf numFmtId="0" fontId="16" fillId="3" borderId="0" xfId="1" applyFont="1" applyFill="1" applyAlignment="1" applyProtection="1">
      <alignment vertical="center" wrapText="1"/>
      <protection locked="0"/>
    </xf>
    <xf numFmtId="0" fontId="13" fillId="4" borderId="18" xfId="1" applyFont="1" applyFill="1" applyBorder="1" applyAlignment="1" applyProtection="1">
      <alignment vertical="center" wrapText="1"/>
      <protection locked="0"/>
    </xf>
    <xf numFmtId="0" fontId="13" fillId="4" borderId="13" xfId="1" applyFont="1" applyFill="1" applyBorder="1" applyAlignment="1" applyProtection="1">
      <alignment vertical="center" wrapText="1"/>
      <protection locked="0"/>
    </xf>
    <xf numFmtId="0" fontId="13" fillId="4" borderId="16" xfId="1" applyFont="1" applyFill="1" applyBorder="1" applyAlignment="1" applyProtection="1">
      <alignment vertical="center" wrapText="1"/>
      <protection locked="0"/>
    </xf>
    <xf numFmtId="0" fontId="13" fillId="4" borderId="11" xfId="1" applyFont="1" applyFill="1" applyBorder="1" applyAlignment="1" applyProtection="1">
      <alignment horizontal="center" vertical="center" wrapText="1"/>
      <protection locked="0"/>
    </xf>
    <xf numFmtId="0" fontId="16" fillId="3" borderId="0" xfId="1" applyFont="1" applyFill="1" applyProtection="1">
      <alignment vertical="center"/>
    </xf>
    <xf numFmtId="0" fontId="15" fillId="3" borderId="0" xfId="1" applyFont="1" applyFill="1" applyProtection="1">
      <alignment vertical="center"/>
    </xf>
    <xf numFmtId="0" fontId="13" fillId="3" borderId="0" xfId="1" applyFont="1" applyFill="1" applyAlignment="1" applyProtection="1">
      <alignment vertical="center" wrapText="1"/>
    </xf>
    <xf numFmtId="0" fontId="17" fillId="3" borderId="6" xfId="1" applyFont="1" applyFill="1" applyBorder="1" applyAlignment="1" applyProtection="1">
      <alignment vertical="center" wrapText="1"/>
    </xf>
    <xf numFmtId="0" fontId="32" fillId="0" borderId="6" xfId="0" applyFont="1" applyBorder="1" applyAlignment="1" applyProtection="1">
      <alignment vertical="center" wrapText="1"/>
    </xf>
    <xf numFmtId="0" fontId="32" fillId="0" borderId="15" xfId="0" applyFont="1" applyBorder="1" applyAlignment="1" applyProtection="1">
      <alignment vertical="center" wrapText="1"/>
    </xf>
    <xf numFmtId="0" fontId="16" fillId="3" borderId="6" xfId="1" applyFont="1" applyFill="1" applyBorder="1" applyAlignment="1" applyProtection="1">
      <alignment vertical="center" wrapText="1"/>
    </xf>
    <xf numFmtId="0" fontId="0" fillId="0" borderId="6" xfId="0" applyBorder="1" applyAlignment="1" applyProtection="1">
      <alignment vertical="center" wrapText="1"/>
    </xf>
    <xf numFmtId="0" fontId="0" fillId="0" borderId="15" xfId="0" applyBorder="1" applyAlignment="1" applyProtection="1">
      <alignment vertical="center" wrapText="1"/>
    </xf>
    <xf numFmtId="0" fontId="17" fillId="0" borderId="12" xfId="1" applyFont="1" applyBorder="1" applyAlignment="1" applyProtection="1">
      <alignment vertical="center" wrapText="1"/>
    </xf>
    <xf numFmtId="0" fontId="32" fillId="0" borderId="12" xfId="0" applyFont="1" applyBorder="1" applyAlignment="1" applyProtection="1">
      <alignment vertical="center" wrapText="1"/>
    </xf>
    <xf numFmtId="0" fontId="32" fillId="0" borderId="14" xfId="0" applyFont="1" applyBorder="1" applyAlignment="1" applyProtection="1">
      <alignment vertical="center" wrapText="1"/>
    </xf>
    <xf numFmtId="0" fontId="15" fillId="3" borderId="0" xfId="1" applyFont="1" applyFill="1" applyAlignment="1" applyProtection="1">
      <alignment horizontal="center" vertical="center"/>
    </xf>
    <xf numFmtId="0" fontId="16" fillId="0" borderId="17" xfId="1" applyFont="1" applyBorder="1" applyAlignment="1" applyProtection="1">
      <alignment horizontal="left" vertical="center"/>
    </xf>
    <xf numFmtId="0" fontId="0" fillId="0" borderId="17" xfId="0" applyBorder="1" applyProtection="1">
      <alignment vertical="center"/>
    </xf>
    <xf numFmtId="0" fontId="0" fillId="0" borderId="24" xfId="0" applyBorder="1" applyProtection="1">
      <alignment vertical="center"/>
    </xf>
    <xf numFmtId="0" fontId="16" fillId="0" borderId="6" xfId="1" applyFont="1" applyBorder="1" applyAlignment="1" applyProtection="1">
      <alignment horizontal="left" vertical="center" wrapText="1"/>
    </xf>
    <xf numFmtId="0" fontId="16" fillId="3" borderId="6" xfId="1" applyFont="1" applyFill="1" applyBorder="1" applyAlignment="1" applyProtection="1">
      <alignment horizontal="left" vertical="center"/>
    </xf>
    <xf numFmtId="0" fontId="0" fillId="0" borderId="6" xfId="0" applyBorder="1" applyProtection="1">
      <alignment vertical="center"/>
    </xf>
    <xf numFmtId="0" fontId="0" fillId="0" borderId="15" xfId="0" applyBorder="1" applyProtection="1">
      <alignment vertical="center"/>
    </xf>
    <xf numFmtId="0" fontId="14" fillId="5" borderId="21" xfId="1" applyFont="1" applyFill="1" applyBorder="1" applyAlignment="1" applyProtection="1">
      <alignment horizontal="center" vertical="center" wrapText="1"/>
      <protection locked="0"/>
    </xf>
    <xf numFmtId="0" fontId="14" fillId="5" borderId="20" xfId="1"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6" fillId="3" borderId="6" xfId="1" applyFont="1" applyFill="1" applyBorder="1" applyProtection="1">
      <alignment vertical="center"/>
    </xf>
    <xf numFmtId="0" fontId="4" fillId="0" borderId="0" xfId="0" applyFont="1" applyAlignment="1">
      <alignment horizontal="right" vertical="center" indent="1"/>
    </xf>
    <xf numFmtId="0" fontId="4" fillId="15" borderId="0" xfId="0" applyFont="1" applyFill="1" applyAlignment="1" applyProtection="1">
      <alignment horizontal="center" vertical="center" shrinkToFit="1"/>
      <protection locked="0"/>
    </xf>
    <xf numFmtId="0" fontId="4" fillId="0" borderId="0" xfId="0" applyFont="1" applyAlignment="1">
      <alignment horizontal="center" vertical="center"/>
    </xf>
    <xf numFmtId="0" fontId="4" fillId="15" borderId="7" xfId="0" applyFont="1" applyFill="1" applyBorder="1" applyAlignment="1" applyProtection="1">
      <alignment horizontal="left" vertical="center"/>
      <protection locked="0"/>
    </xf>
    <xf numFmtId="0" fontId="4" fillId="15" borderId="6" xfId="0" applyFont="1" applyFill="1" applyBorder="1" applyAlignment="1" applyProtection="1">
      <alignment horizontal="left" vertical="center"/>
      <protection locked="0"/>
    </xf>
    <xf numFmtId="0" fontId="4" fillId="15" borderId="5" xfId="0" applyFont="1" applyFill="1" applyBorder="1" applyAlignment="1" applyProtection="1">
      <alignment horizontal="left" vertical="center"/>
      <protection locked="0"/>
    </xf>
    <xf numFmtId="49" fontId="4" fillId="15" borderId="7" xfId="0" applyNumberFormat="1" applyFont="1" applyFill="1" applyBorder="1" applyAlignment="1" applyProtection="1">
      <alignment horizontal="left" vertical="center"/>
      <protection locked="0"/>
    </xf>
    <xf numFmtId="49" fontId="4" fillId="15" borderId="5" xfId="0" applyNumberFormat="1" applyFont="1" applyFill="1" applyBorder="1" applyAlignment="1" applyProtection="1">
      <alignment horizontal="left" vertical="center"/>
      <protection locked="0"/>
    </xf>
    <xf numFmtId="0" fontId="4" fillId="0" borderId="1" xfId="0" applyFont="1" applyBorder="1" applyAlignment="1">
      <alignment horizontal="center" vertical="distributed"/>
    </xf>
    <xf numFmtId="0" fontId="4" fillId="0" borderId="1" xfId="0" applyFont="1" applyBorder="1" applyAlignment="1">
      <alignment horizontal="center" vertical="center"/>
    </xf>
    <xf numFmtId="0" fontId="4" fillId="0" borderId="0" xfId="0" applyFont="1" applyAlignment="1">
      <alignment horizontal="left" vertical="center"/>
    </xf>
    <xf numFmtId="0" fontId="4" fillId="15" borderId="0" xfId="0" applyFont="1" applyFill="1" applyAlignment="1" applyProtection="1">
      <alignment horizontal="center" vertical="center"/>
      <protection locked="0"/>
    </xf>
    <xf numFmtId="38" fontId="4" fillId="0" borderId="0" xfId="2" applyFont="1" applyAlignment="1">
      <alignment horizontal="center" vertical="center"/>
    </xf>
    <xf numFmtId="0" fontId="4" fillId="0" borderId="0" xfId="0" applyFont="1" applyAlignment="1">
      <alignment horizontal="right" vertical="center" indent="3"/>
    </xf>
    <xf numFmtId="184" fontId="4" fillId="15" borderId="0" xfId="0" applyNumberFormat="1" applyFont="1" applyFill="1" applyAlignment="1" applyProtection="1">
      <alignment horizontal="right" vertical="center" indent="1"/>
      <protection locked="0"/>
    </xf>
    <xf numFmtId="0" fontId="4" fillId="0" borderId="0" xfId="0" applyFont="1" applyAlignment="1" applyProtection="1">
      <alignment horizontal="right" vertical="center" indent="1"/>
      <protection locked="0"/>
    </xf>
    <xf numFmtId="0" fontId="37" fillId="15" borderId="7" xfId="4" applyFill="1" applyBorder="1" applyAlignment="1" applyProtection="1">
      <alignment horizontal="left" vertical="center"/>
      <protection locked="0"/>
    </xf>
    <xf numFmtId="49" fontId="4" fillId="15" borderId="6" xfId="0" applyNumberFormat="1" applyFont="1" applyFill="1" applyBorder="1" applyAlignment="1" applyProtection="1">
      <alignment horizontal="left" vertical="center"/>
      <protection locked="0"/>
    </xf>
    <xf numFmtId="0" fontId="4" fillId="0" borderId="2" xfId="0" applyFont="1" applyBorder="1" applyAlignment="1">
      <alignment horizontal="left" vertical="center"/>
    </xf>
    <xf numFmtId="0" fontId="6" fillId="0" borderId="0" xfId="0" applyFont="1" applyAlignment="1">
      <alignment horizontal="center" vertical="center"/>
    </xf>
    <xf numFmtId="0" fontId="4" fillId="0" borderId="2" xfId="0" applyFont="1" applyBorder="1" applyAlignment="1">
      <alignment horizontal="right" vertical="center"/>
    </xf>
    <xf numFmtId="0" fontId="22" fillId="15" borderId="1" xfId="0" applyFont="1" applyFill="1" applyBorder="1" applyAlignment="1" applyProtection="1">
      <alignment horizontal="center" vertical="center"/>
      <protection locked="0"/>
    </xf>
    <xf numFmtId="0" fontId="22" fillId="0" borderId="1" xfId="0" applyFont="1" applyFill="1" applyBorder="1" applyAlignment="1">
      <alignment horizontal="center" vertical="center"/>
    </xf>
    <xf numFmtId="178" fontId="29" fillId="0" borderId="1" xfId="0" applyNumberFormat="1" applyFont="1" applyBorder="1" applyAlignment="1">
      <alignment horizontal="center" vertical="center"/>
    </xf>
    <xf numFmtId="0" fontId="26" fillId="0" borderId="1" xfId="0" applyFont="1" applyBorder="1" applyAlignment="1">
      <alignment horizontal="left" vertical="center"/>
    </xf>
    <xf numFmtId="0" fontId="26" fillId="0" borderId="1" xfId="0" applyFont="1" applyBorder="1" applyAlignment="1">
      <alignment horizontal="center" vertical="center"/>
    </xf>
    <xf numFmtId="178" fontId="29" fillId="13" borderId="1" xfId="0" applyNumberFormat="1" applyFont="1" applyFill="1" applyBorder="1" applyAlignment="1">
      <alignment horizontal="center" vertical="center"/>
    </xf>
    <xf numFmtId="178" fontId="29" fillId="11" borderId="1" xfId="0" applyNumberFormat="1" applyFont="1" applyFill="1" applyBorder="1" applyAlignment="1">
      <alignment horizontal="center" vertical="center"/>
    </xf>
    <xf numFmtId="0" fontId="26" fillId="0" borderId="1" xfId="0" applyFont="1" applyBorder="1" applyAlignment="1">
      <alignment horizontal="center" vertical="center" wrapText="1"/>
    </xf>
  </cellXfs>
  <cellStyles count="5">
    <cellStyle name="ハイパーリンク" xfId="4" builtinId="8"/>
    <cellStyle name="桁区切り" xfId="2" builtinId="6"/>
    <cellStyle name="標準" xfId="0" builtinId="0"/>
    <cellStyle name="標準 2" xfId="1" xr:uid="{CE7B17E8-5302-4960-8344-C78F359D1C4F}"/>
    <cellStyle name="標準 3" xfId="3" xr:uid="{425C10F5-591A-4FD4-965C-328BF95C4AFD}"/>
  </cellStyles>
  <dxfs count="0"/>
  <tableStyles count="0" defaultTableStyle="TableStyleMedium2" defaultPivotStyle="PivotStyleLight16"/>
  <colors>
    <mruColors>
      <color rgb="FFFFFFCC"/>
      <color rgb="FFFFCCFF"/>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2</xdr:col>
      <xdr:colOff>19050</xdr:colOff>
      <xdr:row>9</xdr:row>
      <xdr:rowOff>19050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A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9</xdr:row>
      <xdr:rowOff>0</xdr:rowOff>
    </xdr:from>
    <xdr:to>
      <xdr:col>2</xdr:col>
      <xdr:colOff>19050</xdr:colOff>
      <xdr:row>10</xdr:row>
      <xdr:rowOff>19049</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A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228600</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A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11</xdr:row>
      <xdr:rowOff>50800</xdr:rowOff>
    </xdr:from>
    <xdr:to>
      <xdr:col>2</xdr:col>
      <xdr:colOff>19050</xdr:colOff>
      <xdr:row>11</xdr:row>
      <xdr:rowOff>323850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A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228600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A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12</xdr:row>
      <xdr:rowOff>50800</xdr:rowOff>
    </xdr:from>
    <xdr:to>
      <xdr:col>2</xdr:col>
      <xdr:colOff>19050</xdr:colOff>
      <xdr:row>12</xdr:row>
      <xdr:rowOff>279400</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A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228600</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A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222250</xdr:rowOff>
    </xdr:from>
    <xdr:to>
      <xdr:col>2</xdr:col>
      <xdr:colOff>19050</xdr:colOff>
      <xdr:row>7</xdr:row>
      <xdr:rowOff>222251</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A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6</xdr:row>
      <xdr:rowOff>0</xdr:rowOff>
    </xdr:from>
    <xdr:to>
      <xdr:col>2</xdr:col>
      <xdr:colOff>19050</xdr:colOff>
      <xdr:row>7</xdr:row>
      <xdr:rowOff>12701</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A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7</xdr:row>
      <xdr:rowOff>0</xdr:rowOff>
    </xdr:from>
    <xdr:to>
      <xdr:col>2</xdr:col>
      <xdr:colOff>19050</xdr:colOff>
      <xdr:row>7</xdr:row>
      <xdr:rowOff>228600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A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14</xdr:row>
      <xdr:rowOff>0</xdr:rowOff>
    </xdr:from>
    <xdr:to>
      <xdr:col>2</xdr:col>
      <xdr:colOff>19050</xdr:colOff>
      <xdr:row>14</xdr:row>
      <xdr:rowOff>228600</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A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13</xdr:row>
      <xdr:rowOff>0</xdr:rowOff>
    </xdr:from>
    <xdr:to>
      <xdr:col>2</xdr:col>
      <xdr:colOff>19050</xdr:colOff>
      <xdr:row>14</xdr:row>
      <xdr:rowOff>0</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A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14</xdr:row>
      <xdr:rowOff>0</xdr:rowOff>
    </xdr:from>
    <xdr:to>
      <xdr:col>2</xdr:col>
      <xdr:colOff>19050</xdr:colOff>
      <xdr:row>14</xdr:row>
      <xdr:rowOff>228600</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A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30480</xdr:colOff>
          <xdr:row>9</xdr:row>
          <xdr:rowOff>30480</xdr:rowOff>
        </xdr:to>
        <xdr:sp macro="" textlink="">
          <xdr:nvSpPr>
            <xdr:cNvPr id="2" name="Check Box 4" hidden="1">
              <a:extLst>
                <a:ext uri="{63B3BB69-23CF-44E3-9099-C40C66FF867C}">
                  <a14:compatExt spid="_x0000_s102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30480</xdr:colOff>
          <xdr:row>10</xdr:row>
          <xdr:rowOff>30480</xdr:rowOff>
        </xdr:to>
        <xdr:sp macro="" textlink="">
          <xdr:nvSpPr>
            <xdr:cNvPr id="3" name="Check Box 5" hidden="1">
              <a:extLst>
                <a:ext uri="{63B3BB69-23CF-44E3-9099-C40C66FF867C}">
                  <a14:compatExt spid="_x0000_s102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30480</xdr:colOff>
          <xdr:row>11</xdr:row>
          <xdr:rowOff>0</xdr:rowOff>
        </xdr:to>
        <xdr:sp macro="" textlink="">
          <xdr:nvSpPr>
            <xdr:cNvPr id="4" name="Check Box 6" hidden="1">
              <a:extLst>
                <a:ext uri="{63B3BB69-23CF-44E3-9099-C40C66FF867C}">
                  <a14:compatExt spid="_x0000_s1030"/>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76200</xdr:rowOff>
        </xdr:from>
        <xdr:to>
          <xdr:col>2</xdr:col>
          <xdr:colOff>30480</xdr:colOff>
          <xdr:row>12</xdr:row>
          <xdr:rowOff>0</xdr:rowOff>
        </xdr:to>
        <xdr:sp macro="" textlink="">
          <xdr:nvSpPr>
            <xdr:cNvPr id="5" name="Check Box 8" hidden="1">
              <a:extLst>
                <a:ext uri="{63B3BB69-23CF-44E3-9099-C40C66FF867C}">
                  <a14:compatExt spid="_x0000_s1032"/>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30480</xdr:colOff>
          <xdr:row>11</xdr:row>
          <xdr:rowOff>0</xdr:rowOff>
        </xdr:to>
        <xdr:sp macro="" textlink="">
          <xdr:nvSpPr>
            <xdr:cNvPr id="6" name="Check Box 9" hidden="1">
              <a:extLst>
                <a:ext uri="{63B3BB69-23CF-44E3-9099-C40C66FF867C}">
                  <a14:compatExt spid="_x0000_s1033"/>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76200</xdr:rowOff>
        </xdr:from>
        <xdr:to>
          <xdr:col>2</xdr:col>
          <xdr:colOff>30480</xdr:colOff>
          <xdr:row>13</xdr:row>
          <xdr:rowOff>0</xdr:rowOff>
        </xdr:to>
        <xdr:sp macro="" textlink="">
          <xdr:nvSpPr>
            <xdr:cNvPr id="7" name="Check Box 10" hidden="1">
              <a:extLst>
                <a:ext uri="{63B3BB69-23CF-44E3-9099-C40C66FF867C}">
                  <a14:compatExt spid="_x0000_s1034"/>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30480</xdr:colOff>
          <xdr:row>11</xdr:row>
          <xdr:rowOff>0</xdr:rowOff>
        </xdr:to>
        <xdr:sp macro="" textlink="">
          <xdr:nvSpPr>
            <xdr:cNvPr id="8" name="Check Box 11" hidden="1">
              <a:extLst>
                <a:ext uri="{63B3BB69-23CF-44E3-9099-C40C66FF867C}">
                  <a14:compatExt spid="_x0000_s103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335280</xdr:rowOff>
        </xdr:from>
        <xdr:to>
          <xdr:col>2</xdr:col>
          <xdr:colOff>30480</xdr:colOff>
          <xdr:row>8</xdr:row>
          <xdr:rowOff>0</xdr:rowOff>
        </xdr:to>
        <xdr:sp macro="" textlink="">
          <xdr:nvSpPr>
            <xdr:cNvPr id="9" name="Check Box 12" hidden="1">
              <a:extLst>
                <a:ext uri="{63B3BB69-23CF-44E3-9099-C40C66FF867C}">
                  <a14:compatExt spid="_x0000_s1036"/>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2</xdr:col>
          <xdr:colOff>30480</xdr:colOff>
          <xdr:row>7</xdr:row>
          <xdr:rowOff>22860</xdr:rowOff>
        </xdr:to>
        <xdr:sp macro="" textlink="">
          <xdr:nvSpPr>
            <xdr:cNvPr id="10" name="Check Box 13" hidden="1">
              <a:extLst>
                <a:ext uri="{63B3BB69-23CF-44E3-9099-C40C66FF867C}">
                  <a14:compatExt spid="_x0000_s1037"/>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30480</xdr:colOff>
          <xdr:row>8</xdr:row>
          <xdr:rowOff>0</xdr:rowOff>
        </xdr:to>
        <xdr:sp macro="" textlink="">
          <xdr:nvSpPr>
            <xdr:cNvPr id="11" name="Check Box 25" hidden="1">
              <a:extLst>
                <a:ext uri="{63B3BB69-23CF-44E3-9099-C40C66FF867C}">
                  <a14:compatExt spid="_x0000_s1049"/>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30480</xdr:colOff>
          <xdr:row>14</xdr:row>
          <xdr:rowOff>342900</xdr:rowOff>
        </xdr:to>
        <xdr:sp macro="" textlink="">
          <xdr:nvSpPr>
            <xdr:cNvPr id="12" name="Check Box 26" hidden="1">
              <a:extLst>
                <a:ext uri="{63B3BB69-23CF-44E3-9099-C40C66FF867C}">
                  <a14:compatExt spid="_x0000_s1050"/>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30480</xdr:colOff>
          <xdr:row>14</xdr:row>
          <xdr:rowOff>0</xdr:rowOff>
        </xdr:to>
        <xdr:sp macro="" textlink="">
          <xdr:nvSpPr>
            <xdr:cNvPr id="13" name="Check Box 27" hidden="1">
              <a:extLst>
                <a:ext uri="{63B3BB69-23CF-44E3-9099-C40C66FF867C}">
                  <a14:compatExt spid="_x0000_s1051"/>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0</xdr:rowOff>
        </xdr:from>
        <xdr:to>
          <xdr:col>2</xdr:col>
          <xdr:colOff>30480</xdr:colOff>
          <xdr:row>14</xdr:row>
          <xdr:rowOff>342900</xdr:rowOff>
        </xdr:to>
        <xdr:sp macro="" textlink="">
          <xdr:nvSpPr>
            <xdr:cNvPr id="14" name="Check Box 28" hidden="1">
              <a:extLst>
                <a:ext uri="{63B3BB69-23CF-44E3-9099-C40C66FF867C}">
                  <a14:compatExt spid="_x0000_s1052"/>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467590</xdr:colOff>
      <xdr:row>5</xdr:row>
      <xdr:rowOff>0</xdr:rowOff>
    </xdr:from>
    <xdr:to>
      <xdr:col>0</xdr:col>
      <xdr:colOff>3307771</xdr:colOff>
      <xdr:row>8</xdr:row>
      <xdr:rowOff>25466</xdr:rowOff>
    </xdr:to>
    <xdr:sp macro="" textlink="">
      <xdr:nvSpPr>
        <xdr:cNvPr id="2" name="テキスト ボックス 1">
          <a:extLst>
            <a:ext uri="{FF2B5EF4-FFF2-40B4-BE49-F238E27FC236}">
              <a16:creationId xmlns:a16="http://schemas.microsoft.com/office/drawing/2014/main" id="{AA0B99FB-D8FD-4110-8D92-39ECBA2895FB}"/>
            </a:ext>
          </a:extLst>
        </xdr:cNvPr>
        <xdr:cNvSpPr txBox="1"/>
      </xdr:nvSpPr>
      <xdr:spPr>
        <a:xfrm>
          <a:off x="467590" y="1490382"/>
          <a:ext cx="2840181" cy="76505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ＭＳ ゴシック" panose="020B0609070205080204" pitchFamily="49" charset="-128"/>
              <a:ea typeface="ＭＳ ゴシック" panose="020B0609070205080204" pitchFamily="49" charset="-128"/>
            </a:rPr>
            <a:t>水色セル</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さいたま市版として追加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133351</xdr:colOff>
      <xdr:row>4</xdr:row>
      <xdr:rowOff>114300</xdr:rowOff>
    </xdr:from>
    <xdr:to>
      <xdr:col>12</xdr:col>
      <xdr:colOff>476251</xdr:colOff>
      <xdr:row>9</xdr:row>
      <xdr:rowOff>67235</xdr:rowOff>
    </xdr:to>
    <xdr:sp macro="" textlink="">
      <xdr:nvSpPr>
        <xdr:cNvPr id="2" name="テキスト ボックス 1">
          <a:extLst>
            <a:ext uri="{FF2B5EF4-FFF2-40B4-BE49-F238E27FC236}">
              <a16:creationId xmlns:a16="http://schemas.microsoft.com/office/drawing/2014/main" id="{D07D8FE8-60C4-49F6-ABB9-73D7C010B518}"/>
            </a:ext>
          </a:extLst>
        </xdr:cNvPr>
        <xdr:cNvSpPr txBox="1"/>
      </xdr:nvSpPr>
      <xdr:spPr>
        <a:xfrm>
          <a:off x="6318998" y="1010771"/>
          <a:ext cx="3077135" cy="107352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青色のセルに</a:t>
          </a:r>
          <a:endParaRPr kumimoji="1" lang="en-US" altLang="ja-JP" sz="2000"/>
        </a:p>
        <a:p>
          <a:pPr algn="ctr"/>
          <a:r>
            <a:rPr kumimoji="1" lang="ja-JP" altLang="en-US" sz="2000"/>
            <a:t>入力してください</a:t>
          </a:r>
        </a:p>
      </xdr:txBody>
    </xdr:sp>
    <xdr:clientData/>
  </xdr:twoCellAnchor>
  <xdr:twoCellAnchor>
    <xdr:from>
      <xdr:col>8</xdr:col>
      <xdr:colOff>480060</xdr:colOff>
      <xdr:row>28</xdr:row>
      <xdr:rowOff>129540</xdr:rowOff>
    </xdr:from>
    <xdr:to>
      <xdr:col>18</xdr:col>
      <xdr:colOff>250371</xdr:colOff>
      <xdr:row>39</xdr:row>
      <xdr:rowOff>0</xdr:rowOff>
    </xdr:to>
    <xdr:sp macro="" textlink="">
      <xdr:nvSpPr>
        <xdr:cNvPr id="3" name="テキスト ボックス 2">
          <a:extLst>
            <a:ext uri="{FF2B5EF4-FFF2-40B4-BE49-F238E27FC236}">
              <a16:creationId xmlns:a16="http://schemas.microsoft.com/office/drawing/2014/main" id="{EFA440AF-F870-4393-9C7C-782FCCBED1AA}"/>
            </a:ext>
          </a:extLst>
        </xdr:cNvPr>
        <xdr:cNvSpPr txBox="1"/>
      </xdr:nvSpPr>
      <xdr:spPr>
        <a:xfrm>
          <a:off x="6053546" y="6508569"/>
          <a:ext cx="5975168" cy="23850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・各コード、口座番号は半角数字、</a:t>
          </a:r>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t>　　金融機関コード→４ケタ、支店コード→３ケタ、</a:t>
          </a:r>
          <a:br>
            <a:rPr kumimoji="1" lang="en-US" altLang="ja-JP" sz="1400"/>
          </a:br>
          <a:r>
            <a:rPr kumimoji="1" lang="ja-JP" altLang="en-US" sz="1400"/>
            <a:t>　　口座番号→７ケタ　　　　　　　　　　　　　　</a:t>
          </a:r>
          <a:r>
            <a:rPr kumimoji="1" lang="ja-JP" altLang="ja-JP" sz="1400">
              <a:solidFill>
                <a:schemeClr val="dk1"/>
              </a:solidFill>
              <a:effectLst/>
              <a:latin typeface="+mn-lt"/>
              <a:ea typeface="+mn-ea"/>
              <a:cs typeface="+mn-cs"/>
            </a:rPr>
            <a:t>でご入力ください</a:t>
          </a:r>
          <a:r>
            <a:rPr kumimoji="1" lang="ja-JP" altLang="ja-JP" sz="1100">
              <a:solidFill>
                <a:schemeClr val="dk1"/>
              </a:solidFill>
              <a:effectLst/>
              <a:latin typeface="+mn-lt"/>
              <a:ea typeface="+mn-ea"/>
              <a:cs typeface="+mn-cs"/>
            </a:rPr>
            <a:t>。</a:t>
          </a:r>
          <a:endParaRPr lang="ja-JP" altLang="ja-JP" sz="1400">
            <a:effectLst/>
          </a:endParaRPr>
        </a:p>
        <a:p>
          <a:pPr algn="l"/>
          <a:r>
            <a:rPr kumimoji="1" lang="ja-JP" altLang="en-US" sz="1400"/>
            <a:t>　　（</a:t>
          </a:r>
          <a:r>
            <a:rPr kumimoji="1" lang="en-US" altLang="ja-JP" sz="1400"/>
            <a:t>※</a:t>
          </a:r>
          <a:r>
            <a:rPr kumimoji="1" lang="ja-JP" altLang="en-US" sz="1400"/>
            <a:t>桁数が満たない場合は</a:t>
          </a:r>
          <a:r>
            <a:rPr kumimoji="1" lang="ja-JP" altLang="en-US" sz="1400" b="1"/>
            <a:t>前に</a:t>
          </a:r>
          <a:r>
            <a:rPr kumimoji="1" lang="en-US" altLang="ja-JP" sz="1400" b="1"/>
            <a:t>0</a:t>
          </a:r>
          <a:r>
            <a:rPr kumimoji="1" lang="ja-JP" altLang="en-US" sz="1400" b="1"/>
            <a:t>をつける</a:t>
          </a:r>
          <a:r>
            <a:rPr kumimoji="1" lang="ja-JP" altLang="en-US" sz="1400"/>
            <a:t>）</a:t>
          </a:r>
          <a:endParaRPr kumimoji="1" lang="en-US" altLang="ja-JP" sz="1400"/>
        </a:p>
        <a:p>
          <a:pPr algn="l"/>
          <a:r>
            <a:rPr kumimoji="1" lang="ja-JP" altLang="en-US" sz="1400"/>
            <a:t>・口座種別は　普通　→０１</a:t>
          </a:r>
          <a:endParaRPr kumimoji="1" lang="en-US" altLang="ja-JP" sz="1400"/>
        </a:p>
        <a:p>
          <a:pPr algn="l"/>
          <a:r>
            <a:rPr kumimoji="1" lang="ja-JP" altLang="en-US" sz="1400"/>
            <a:t>　　　　　　　当座　→０２　　　　　　　　　　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414618</xdr:colOff>
      <xdr:row>1</xdr:row>
      <xdr:rowOff>127000</xdr:rowOff>
    </xdr:from>
    <xdr:to>
      <xdr:col>4</xdr:col>
      <xdr:colOff>100853</xdr:colOff>
      <xdr:row>3</xdr:row>
      <xdr:rowOff>134470</xdr:rowOff>
    </xdr:to>
    <xdr:sp macro="" textlink="">
      <xdr:nvSpPr>
        <xdr:cNvPr id="2" name="テキスト ボックス 1">
          <a:extLst>
            <a:ext uri="{FF2B5EF4-FFF2-40B4-BE49-F238E27FC236}">
              <a16:creationId xmlns:a16="http://schemas.microsoft.com/office/drawing/2014/main" id="{3ED7DD24-6E0F-4E38-851F-17B8CF2D10D0}"/>
            </a:ext>
          </a:extLst>
        </xdr:cNvPr>
        <xdr:cNvSpPr txBox="1"/>
      </xdr:nvSpPr>
      <xdr:spPr>
        <a:xfrm>
          <a:off x="414618" y="395941"/>
          <a:ext cx="4459941" cy="50052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青色のセルに入力してください</a:t>
          </a:r>
        </a:p>
      </xdr:txBody>
    </xdr:sp>
    <xdr:clientData/>
  </xdr:twoCellAnchor>
  <xdr:twoCellAnchor>
    <xdr:from>
      <xdr:col>2</xdr:col>
      <xdr:colOff>228601</xdr:colOff>
      <xdr:row>11</xdr:row>
      <xdr:rowOff>59951</xdr:rowOff>
    </xdr:from>
    <xdr:to>
      <xdr:col>5</xdr:col>
      <xdr:colOff>1423148</xdr:colOff>
      <xdr:row>13</xdr:row>
      <xdr:rowOff>181535</xdr:rowOff>
    </xdr:to>
    <xdr:sp macro="" textlink="">
      <xdr:nvSpPr>
        <xdr:cNvPr id="3" name="テキスト ボックス 2">
          <a:extLst>
            <a:ext uri="{FF2B5EF4-FFF2-40B4-BE49-F238E27FC236}">
              <a16:creationId xmlns:a16="http://schemas.microsoft.com/office/drawing/2014/main" id="{BDA94DB5-C3F9-AFDF-D562-0ADBCDF2E466}"/>
            </a:ext>
          </a:extLst>
        </xdr:cNvPr>
        <xdr:cNvSpPr txBox="1"/>
      </xdr:nvSpPr>
      <xdr:spPr>
        <a:xfrm>
          <a:off x="1761566" y="4291292"/>
          <a:ext cx="5936876" cy="677396"/>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★記入上のポイント</a:t>
          </a:r>
        </a:p>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①「事業所番号」から「ガス」の種別まで記入すると、「補助単価」が自動計算されます。</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112058</xdr:colOff>
      <xdr:row>1</xdr:row>
      <xdr:rowOff>131269</xdr:rowOff>
    </xdr:from>
    <xdr:to>
      <xdr:col>4</xdr:col>
      <xdr:colOff>1483178</xdr:colOff>
      <xdr:row>3</xdr:row>
      <xdr:rowOff>132335</xdr:rowOff>
    </xdr:to>
    <xdr:sp macro="" textlink="">
      <xdr:nvSpPr>
        <xdr:cNvPr id="3" name="テキスト ボックス 2">
          <a:extLst>
            <a:ext uri="{FF2B5EF4-FFF2-40B4-BE49-F238E27FC236}">
              <a16:creationId xmlns:a16="http://schemas.microsoft.com/office/drawing/2014/main" id="{79616286-CF3B-4BD9-B449-C5CF977EA237}"/>
            </a:ext>
          </a:extLst>
        </xdr:cNvPr>
        <xdr:cNvSpPr txBox="1"/>
      </xdr:nvSpPr>
      <xdr:spPr>
        <a:xfrm>
          <a:off x="1804146" y="400210"/>
          <a:ext cx="4452738" cy="4941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青色のセルに入力してください</a:t>
          </a:r>
        </a:p>
      </xdr:txBody>
    </xdr:sp>
    <xdr:clientData/>
  </xdr:twoCellAnchor>
  <xdr:twoCellAnchor>
    <xdr:from>
      <xdr:col>1</xdr:col>
      <xdr:colOff>986117</xdr:colOff>
      <xdr:row>9</xdr:row>
      <xdr:rowOff>266700</xdr:rowOff>
    </xdr:from>
    <xdr:to>
      <xdr:col>5</xdr:col>
      <xdr:colOff>1621650</xdr:colOff>
      <xdr:row>13</xdr:row>
      <xdr:rowOff>9606</xdr:rowOff>
    </xdr:to>
    <xdr:sp macro="" textlink="">
      <xdr:nvSpPr>
        <xdr:cNvPr id="2" name="テキスト ボックス 1">
          <a:extLst>
            <a:ext uri="{FF2B5EF4-FFF2-40B4-BE49-F238E27FC236}">
              <a16:creationId xmlns:a16="http://schemas.microsoft.com/office/drawing/2014/main" id="{3507CCB1-72DB-4A91-A5AE-0A0B4FC36026}"/>
            </a:ext>
          </a:extLst>
        </xdr:cNvPr>
        <xdr:cNvSpPr txBox="1"/>
      </xdr:nvSpPr>
      <xdr:spPr>
        <a:xfrm>
          <a:off x="1515035" y="3942229"/>
          <a:ext cx="6381909" cy="85453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★記入上のポイント</a:t>
          </a:r>
        </a:p>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①「事業所番号」から「ガス」の種別まで記入すると、「補助単価」が自動計算されます。</a:t>
          </a:r>
          <a:endParaRPr lang="en-US" altLang="ja-JP" sz="1100" b="0" i="0" u="none" strike="noStrike" baseline="0">
            <a:solidFill>
              <a:schemeClr val="dk1"/>
            </a:solidFill>
            <a:latin typeface="ＭＳ 明朝" panose="02020609040205080304" pitchFamily="17" charset="-128"/>
            <a:ea typeface="ＭＳ 明朝" panose="02020609040205080304" pitchFamily="17" charset="-128"/>
            <a:cs typeface="+mn-cs"/>
          </a:endParaRPr>
        </a:p>
        <a:p>
          <a:r>
            <a:rPr kumimoji="1" lang="ja-JP" altLang="en-US" sz="1100">
              <a:latin typeface="ＭＳ 明朝" panose="02020609040205080304" pitchFamily="17" charset="-128"/>
              <a:ea typeface="ＭＳ 明朝" panose="02020609040205080304" pitchFamily="17" charset="-128"/>
            </a:rPr>
            <a:t>②交付対象数は５以下を入力するとエラーが表示されます。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925285</xdr:colOff>
      <xdr:row>1</xdr:row>
      <xdr:rowOff>136071</xdr:rowOff>
    </xdr:from>
    <xdr:to>
      <xdr:col>4</xdr:col>
      <xdr:colOff>1173416</xdr:colOff>
      <xdr:row>3</xdr:row>
      <xdr:rowOff>126732</xdr:rowOff>
    </xdr:to>
    <xdr:sp macro="" textlink="">
      <xdr:nvSpPr>
        <xdr:cNvPr id="2" name="テキスト ボックス 1">
          <a:extLst>
            <a:ext uri="{FF2B5EF4-FFF2-40B4-BE49-F238E27FC236}">
              <a16:creationId xmlns:a16="http://schemas.microsoft.com/office/drawing/2014/main" id="{5A1C40FA-6A0F-4C1E-91B4-D0773ECB3D89}"/>
            </a:ext>
          </a:extLst>
        </xdr:cNvPr>
        <xdr:cNvSpPr txBox="1"/>
      </xdr:nvSpPr>
      <xdr:spPr>
        <a:xfrm>
          <a:off x="1510392" y="408214"/>
          <a:ext cx="4452738" cy="4941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青色のセルに入力してください</a:t>
          </a:r>
        </a:p>
      </xdr:txBody>
    </xdr:sp>
    <xdr:clientData/>
  </xdr:twoCellAnchor>
  <xdr:twoCellAnchor>
    <xdr:from>
      <xdr:col>1</xdr:col>
      <xdr:colOff>44823</xdr:colOff>
      <xdr:row>12</xdr:row>
      <xdr:rowOff>33617</xdr:rowOff>
    </xdr:from>
    <xdr:to>
      <xdr:col>5</xdr:col>
      <xdr:colOff>235323</xdr:colOff>
      <xdr:row>14</xdr:row>
      <xdr:rowOff>155201</xdr:rowOff>
    </xdr:to>
    <xdr:sp macro="" textlink="">
      <xdr:nvSpPr>
        <xdr:cNvPr id="3" name="テキスト ボックス 2">
          <a:extLst>
            <a:ext uri="{FF2B5EF4-FFF2-40B4-BE49-F238E27FC236}">
              <a16:creationId xmlns:a16="http://schemas.microsoft.com/office/drawing/2014/main" id="{C5311741-3DD6-4272-B2FE-A08754EC4906}"/>
            </a:ext>
          </a:extLst>
        </xdr:cNvPr>
        <xdr:cNvSpPr txBox="1"/>
      </xdr:nvSpPr>
      <xdr:spPr>
        <a:xfrm>
          <a:off x="627529" y="4605617"/>
          <a:ext cx="6566647" cy="70429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★記入上のポイント</a:t>
          </a:r>
        </a:p>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①「事業所番号」から「ガス」の種別まで記入すると、「補助単価」が自動計算されます。</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748394</xdr:colOff>
      <xdr:row>1</xdr:row>
      <xdr:rowOff>108857</xdr:rowOff>
    </xdr:from>
    <xdr:to>
      <xdr:col>4</xdr:col>
      <xdr:colOff>996525</xdr:colOff>
      <xdr:row>3</xdr:row>
      <xdr:rowOff>99518</xdr:rowOff>
    </xdr:to>
    <xdr:sp macro="" textlink="">
      <xdr:nvSpPr>
        <xdr:cNvPr id="2" name="テキスト ボックス 1">
          <a:extLst>
            <a:ext uri="{FF2B5EF4-FFF2-40B4-BE49-F238E27FC236}">
              <a16:creationId xmlns:a16="http://schemas.microsoft.com/office/drawing/2014/main" id="{4DF7FE6B-0834-4787-B5B8-8AE82AF8F784}"/>
            </a:ext>
          </a:extLst>
        </xdr:cNvPr>
        <xdr:cNvSpPr txBox="1"/>
      </xdr:nvSpPr>
      <xdr:spPr>
        <a:xfrm>
          <a:off x="1333501" y="381000"/>
          <a:ext cx="4452738" cy="4941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青色のセルに入力してください</a:t>
          </a:r>
        </a:p>
      </xdr:txBody>
    </xdr:sp>
    <xdr:clientData/>
  </xdr:twoCellAnchor>
  <xdr:twoCellAnchor>
    <xdr:from>
      <xdr:col>1</xdr:col>
      <xdr:colOff>22412</xdr:colOff>
      <xdr:row>12</xdr:row>
      <xdr:rowOff>22412</xdr:rowOff>
    </xdr:from>
    <xdr:to>
      <xdr:col>5</xdr:col>
      <xdr:colOff>235324</xdr:colOff>
      <xdr:row>14</xdr:row>
      <xdr:rowOff>143996</xdr:rowOff>
    </xdr:to>
    <xdr:sp macro="" textlink="">
      <xdr:nvSpPr>
        <xdr:cNvPr id="3" name="テキスト ボックス 2">
          <a:extLst>
            <a:ext uri="{FF2B5EF4-FFF2-40B4-BE49-F238E27FC236}">
              <a16:creationId xmlns:a16="http://schemas.microsoft.com/office/drawing/2014/main" id="{5126C2A8-E0F2-41EA-A0BE-8BB4A65E7408}"/>
            </a:ext>
          </a:extLst>
        </xdr:cNvPr>
        <xdr:cNvSpPr txBox="1"/>
      </xdr:nvSpPr>
      <xdr:spPr>
        <a:xfrm>
          <a:off x="605118" y="4594412"/>
          <a:ext cx="6566647" cy="70429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★記入上のポイント</a:t>
          </a:r>
        </a:p>
        <a:p>
          <a:r>
            <a:rPr lang="ja-JP" altLang="en-US" sz="1100" b="0" i="0" u="none" strike="noStrike" baseline="0">
              <a:solidFill>
                <a:schemeClr val="dk1"/>
              </a:solidFill>
              <a:latin typeface="ＭＳ 明朝" panose="02020609040205080304" pitchFamily="17" charset="-128"/>
              <a:ea typeface="ＭＳ 明朝" panose="02020609040205080304" pitchFamily="17" charset="-128"/>
              <a:cs typeface="+mn-cs"/>
            </a:rPr>
            <a:t>①「事業所番号」から「ガス」の種別まで記入すると、「補助単価」が自動計算されます。</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139065</xdr:colOff>
      <xdr:row>10</xdr:row>
      <xdr:rowOff>7619</xdr:rowOff>
    </xdr:from>
    <xdr:to>
      <xdr:col>7</xdr:col>
      <xdr:colOff>196215</xdr:colOff>
      <xdr:row>20</xdr:row>
      <xdr:rowOff>55244</xdr:rowOff>
    </xdr:to>
    <xdr:sp macro="" textlink="">
      <xdr:nvSpPr>
        <xdr:cNvPr id="2" name="テキスト ボックス 1">
          <a:extLst>
            <a:ext uri="{FF2B5EF4-FFF2-40B4-BE49-F238E27FC236}">
              <a16:creationId xmlns:a16="http://schemas.microsoft.com/office/drawing/2014/main" id="{67A5BFC6-458B-5F25-92EB-C7CF6A5414AF}"/>
            </a:ext>
          </a:extLst>
        </xdr:cNvPr>
        <xdr:cNvSpPr txBox="1"/>
      </xdr:nvSpPr>
      <xdr:spPr>
        <a:xfrm>
          <a:off x="832485" y="1836419"/>
          <a:ext cx="4217670" cy="1876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高圧の場合</a:t>
          </a:r>
          <a:endParaRPr kumimoji="1" lang="en-US" altLang="ja-JP" sz="2400" b="1"/>
        </a:p>
        <a:p>
          <a:pPr algn="ctr"/>
          <a:r>
            <a:rPr kumimoji="1" lang="ja-JP" altLang="en-US" sz="2400" b="1"/>
            <a:t>こちらに画像データを添付</a:t>
          </a:r>
          <a:endParaRPr kumimoji="1" lang="en-US" altLang="ja-JP" sz="2400" b="1"/>
        </a:p>
        <a:p>
          <a:pPr algn="ctr"/>
          <a:r>
            <a:rPr kumimoji="1" lang="en-US" altLang="ja-JP" sz="2400" u="sng"/>
            <a:t>※</a:t>
          </a:r>
          <a:r>
            <a:rPr kumimoji="1" lang="ja-JP" altLang="en-US" sz="2400" u="sng"/>
            <a:t>低圧の場合は添付不要</a:t>
          </a:r>
        </a:p>
      </xdr:txBody>
    </xdr:sp>
    <xdr:clientData/>
  </xdr:twoCellAnchor>
  <xdr:twoCellAnchor>
    <xdr:from>
      <xdr:col>0</xdr:col>
      <xdr:colOff>733425</xdr:colOff>
      <xdr:row>32</xdr:row>
      <xdr:rowOff>57152</xdr:rowOff>
    </xdr:from>
    <xdr:to>
      <xdr:col>7</xdr:col>
      <xdr:colOff>457200</xdr:colOff>
      <xdr:row>44</xdr:row>
      <xdr:rowOff>28576</xdr:rowOff>
    </xdr:to>
    <xdr:sp macro="" textlink="">
      <xdr:nvSpPr>
        <xdr:cNvPr id="4" name="テキスト ボックス 3">
          <a:extLst>
            <a:ext uri="{FF2B5EF4-FFF2-40B4-BE49-F238E27FC236}">
              <a16:creationId xmlns:a16="http://schemas.microsoft.com/office/drawing/2014/main" id="{2B038360-E92F-41EC-8291-A8BB5A75454A}"/>
            </a:ext>
          </a:extLst>
        </xdr:cNvPr>
        <xdr:cNvSpPr txBox="1"/>
      </xdr:nvSpPr>
      <xdr:spPr>
        <a:xfrm>
          <a:off x="733425" y="5848352"/>
          <a:ext cx="5124450" cy="2143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t>【</a:t>
          </a:r>
          <a:r>
            <a:rPr kumimoji="1" lang="ja-JP" altLang="en-US" sz="2400" b="1"/>
            <a:t>訪問系以外</a:t>
          </a:r>
          <a:r>
            <a:rPr kumimoji="1" lang="en-US" altLang="ja-JP" sz="2400" b="1"/>
            <a:t>】</a:t>
          </a:r>
        </a:p>
        <a:p>
          <a:pPr algn="ctr"/>
          <a:r>
            <a:rPr kumimoji="1" lang="ja-JP" altLang="en-US" sz="2400" b="1"/>
            <a:t>プロパンガスの場合</a:t>
          </a:r>
          <a:endParaRPr kumimoji="1" lang="en-US" altLang="ja-JP" sz="2400" b="1"/>
        </a:p>
        <a:p>
          <a:pPr algn="ctr"/>
          <a:r>
            <a:rPr kumimoji="1" lang="ja-JP" altLang="en-US" sz="2400" b="1"/>
            <a:t>こちらに画像データを添付</a:t>
          </a:r>
          <a:endParaRPr kumimoji="1" lang="en-US" altLang="ja-JP" sz="2400" b="1"/>
        </a:p>
        <a:p>
          <a:pPr algn="ctr"/>
          <a:r>
            <a:rPr kumimoji="1" lang="en-US" altLang="ja-JP" sz="2400" u="sng"/>
            <a:t>※</a:t>
          </a:r>
          <a:r>
            <a:rPr kumimoji="1" lang="ja-JP" altLang="en-US" sz="2400" u="sng"/>
            <a:t>都市ガスの場合は添付不要</a:t>
          </a:r>
        </a:p>
      </xdr:txBody>
    </xdr:sp>
    <xdr:clientData/>
  </xdr:twoCellAnchor>
  <xdr:twoCellAnchor>
    <xdr:from>
      <xdr:col>0</xdr:col>
      <xdr:colOff>733425</xdr:colOff>
      <xdr:row>44</xdr:row>
      <xdr:rowOff>114300</xdr:rowOff>
    </xdr:from>
    <xdr:to>
      <xdr:col>7</xdr:col>
      <xdr:colOff>457200</xdr:colOff>
      <xdr:row>56</xdr:row>
      <xdr:rowOff>85724</xdr:rowOff>
    </xdr:to>
    <xdr:sp macro="" textlink="">
      <xdr:nvSpPr>
        <xdr:cNvPr id="6" name="テキスト ボックス 5">
          <a:extLst>
            <a:ext uri="{FF2B5EF4-FFF2-40B4-BE49-F238E27FC236}">
              <a16:creationId xmlns:a16="http://schemas.microsoft.com/office/drawing/2014/main" id="{DC72CF2F-999F-41A1-A7AB-1E4277A9ED1F}"/>
            </a:ext>
          </a:extLst>
        </xdr:cNvPr>
        <xdr:cNvSpPr txBox="1"/>
      </xdr:nvSpPr>
      <xdr:spPr>
        <a:xfrm>
          <a:off x="733425" y="8077200"/>
          <a:ext cx="5124450" cy="2143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t>【</a:t>
          </a:r>
          <a:r>
            <a:rPr kumimoji="1" lang="ja-JP" altLang="en-US" sz="2400" b="1"/>
            <a:t>訪問系</a:t>
          </a:r>
          <a:r>
            <a:rPr kumimoji="1" lang="en-US" altLang="ja-JP" sz="2400" b="1"/>
            <a:t>】</a:t>
          </a:r>
        </a:p>
        <a:p>
          <a:pPr algn="ctr"/>
          <a:r>
            <a:rPr kumimoji="1" lang="ja-JP" altLang="en-US" sz="2400" b="1"/>
            <a:t>都市ガスの場合</a:t>
          </a:r>
          <a:endParaRPr kumimoji="1" lang="en-US" altLang="ja-JP" sz="2400" b="1"/>
        </a:p>
        <a:p>
          <a:pPr algn="ctr"/>
          <a:r>
            <a:rPr kumimoji="1" lang="ja-JP" altLang="en-US" sz="2400" b="1"/>
            <a:t>こちらに画像データを添付</a:t>
          </a:r>
          <a:endParaRPr kumimoji="1" lang="en-US" altLang="ja-JP" sz="2400" b="1"/>
        </a:p>
        <a:p>
          <a:pPr algn="ctr"/>
          <a:r>
            <a:rPr kumimoji="1" lang="en-US" altLang="ja-JP" sz="2400" u="sng"/>
            <a:t>※</a:t>
          </a:r>
          <a:r>
            <a:rPr kumimoji="1" lang="ja-JP" altLang="en-US" sz="2400" u="sng"/>
            <a:t>プロパンガスの場合は添付不要</a:t>
          </a:r>
        </a:p>
      </xdr:txBody>
    </xdr:sp>
    <xdr:clientData/>
  </xdr:twoCellAnchor>
  <xdr:twoCellAnchor>
    <xdr:from>
      <xdr:col>9</xdr:col>
      <xdr:colOff>66675</xdr:colOff>
      <xdr:row>3</xdr:row>
      <xdr:rowOff>0</xdr:rowOff>
    </xdr:from>
    <xdr:to>
      <xdr:col>15</xdr:col>
      <xdr:colOff>391006</xdr:colOff>
      <xdr:row>5</xdr:row>
      <xdr:rowOff>121770</xdr:rowOff>
    </xdr:to>
    <xdr:sp macro="" textlink="">
      <xdr:nvSpPr>
        <xdr:cNvPr id="3" name="テキスト ボックス 2">
          <a:extLst>
            <a:ext uri="{FF2B5EF4-FFF2-40B4-BE49-F238E27FC236}">
              <a16:creationId xmlns:a16="http://schemas.microsoft.com/office/drawing/2014/main" id="{E53558C4-AD58-437B-AC22-181E7187EB17}"/>
            </a:ext>
          </a:extLst>
        </xdr:cNvPr>
        <xdr:cNvSpPr txBox="1"/>
      </xdr:nvSpPr>
      <xdr:spPr>
        <a:xfrm>
          <a:off x="7010400" y="542925"/>
          <a:ext cx="4439131" cy="4837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青色のセルに入力してください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17319</xdr:colOff>
      <xdr:row>7</xdr:row>
      <xdr:rowOff>34636</xdr:rowOff>
    </xdr:from>
    <xdr:to>
      <xdr:col>8</xdr:col>
      <xdr:colOff>2615046</xdr:colOff>
      <xdr:row>9</xdr:row>
      <xdr:rowOff>173182</xdr:rowOff>
    </xdr:to>
    <xdr:sp macro="" textlink="">
      <xdr:nvSpPr>
        <xdr:cNvPr id="2" name="テキスト ボックス 1">
          <a:extLst>
            <a:ext uri="{FF2B5EF4-FFF2-40B4-BE49-F238E27FC236}">
              <a16:creationId xmlns:a16="http://schemas.microsoft.com/office/drawing/2014/main" id="{5E099E20-9344-4093-8F43-047EAEC46762}"/>
            </a:ext>
          </a:extLst>
        </xdr:cNvPr>
        <xdr:cNvSpPr txBox="1"/>
      </xdr:nvSpPr>
      <xdr:spPr>
        <a:xfrm>
          <a:off x="1177637" y="1731818"/>
          <a:ext cx="6858000" cy="62345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a:t>黄色セル</a:t>
          </a:r>
          <a:r>
            <a:rPr kumimoji="1" lang="ja-JP" altLang="ja-JP" sz="2000" b="1">
              <a:solidFill>
                <a:schemeClr val="dk1"/>
              </a:solidFill>
              <a:effectLst/>
              <a:latin typeface="+mn-lt"/>
              <a:ea typeface="+mn-ea"/>
              <a:cs typeface="+mn-cs"/>
            </a:rPr>
            <a:t>（</a:t>
          </a:r>
          <a:r>
            <a:rPr kumimoji="1" lang="en-US" altLang="ja-JP" sz="2000" b="1">
              <a:solidFill>
                <a:schemeClr val="dk1"/>
              </a:solidFill>
              <a:effectLst/>
              <a:latin typeface="+mn-lt"/>
              <a:ea typeface="+mn-ea"/>
              <a:cs typeface="+mn-cs"/>
            </a:rPr>
            <a:t>D,E,P,AS</a:t>
          </a:r>
          <a:r>
            <a:rPr kumimoji="1" lang="ja-JP" altLang="ja-JP" sz="2000" b="1">
              <a:solidFill>
                <a:schemeClr val="dk1"/>
              </a:solidFill>
              <a:effectLst/>
              <a:latin typeface="+mn-lt"/>
              <a:ea typeface="+mn-ea"/>
              <a:cs typeface="+mn-cs"/>
            </a:rPr>
            <a:t>列）</a:t>
          </a:r>
          <a:r>
            <a:rPr kumimoji="1" lang="ja-JP" altLang="en-US" sz="2000" b="1"/>
            <a:t>は交付決定通知書に必要な項目</a:t>
          </a:r>
          <a:endParaRPr kumimoji="1" lang="en-US" altLang="ja-JP" sz="20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151790</xdr:colOff>
      <xdr:row>6</xdr:row>
      <xdr:rowOff>186425</xdr:rowOff>
    </xdr:from>
    <xdr:to>
      <xdr:col>0</xdr:col>
      <xdr:colOff>2991971</xdr:colOff>
      <xdr:row>9</xdr:row>
      <xdr:rowOff>151788</xdr:rowOff>
    </xdr:to>
    <xdr:sp macro="" textlink="">
      <xdr:nvSpPr>
        <xdr:cNvPr id="2" name="テキスト ボックス 1">
          <a:extLst>
            <a:ext uri="{FF2B5EF4-FFF2-40B4-BE49-F238E27FC236}">
              <a16:creationId xmlns:a16="http://schemas.microsoft.com/office/drawing/2014/main" id="{0C3084C3-6977-F59D-8461-3F670C845C06}"/>
            </a:ext>
          </a:extLst>
        </xdr:cNvPr>
        <xdr:cNvSpPr txBox="1"/>
      </xdr:nvSpPr>
      <xdr:spPr>
        <a:xfrm>
          <a:off x="151790" y="1721631"/>
          <a:ext cx="2840181" cy="704951"/>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ＭＳ ゴシック" panose="020B0609070205080204" pitchFamily="49" charset="-128"/>
              <a:ea typeface="ＭＳ ゴシック" panose="020B0609070205080204" pitchFamily="49" charset="-128"/>
            </a:rPr>
            <a:t>水色セル</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さいたま市版として追加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52C0E-2B91-4F14-877C-331808FE67BC}">
  <sheetPr>
    <tabColor theme="8" tint="0.79998168889431442"/>
    <pageSetUpPr fitToPage="1"/>
  </sheetPr>
  <dimension ref="A1:AT79"/>
  <sheetViews>
    <sheetView view="pageBreakPreview" zoomScale="115" zoomScaleNormal="120" zoomScaleSheetLayoutView="115" workbookViewId="0">
      <selection activeCell="B1" sqref="B1"/>
    </sheetView>
  </sheetViews>
  <sheetFormatPr defaultColWidth="9" defaultRowHeight="18"/>
  <cols>
    <col min="1" max="1" width="1.6640625" style="6" customWidth="1"/>
    <col min="2" max="6" width="2.77734375" style="6" customWidth="1"/>
    <col min="7" max="33" width="2.44140625" style="6" customWidth="1"/>
    <col min="34" max="34" width="5.5546875" style="6" customWidth="1"/>
    <col min="35" max="35" width="1.6640625" style="6" customWidth="1"/>
    <col min="36" max="36" width="2.44140625" style="6" customWidth="1"/>
    <col min="37" max="37" width="4.109375" style="6" customWidth="1"/>
    <col min="38" max="43" width="9.21875" style="6" customWidth="1"/>
    <col min="44" max="44" width="9.77734375" style="6" bestFit="1" customWidth="1"/>
    <col min="45" max="16384" width="9" style="6"/>
  </cols>
  <sheetData>
    <row r="1" spans="1:46" ht="15.75" customHeight="1">
      <c r="A1" s="158"/>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4"/>
    </row>
    <row r="2" spans="1:46" ht="15.75" customHeight="1">
      <c r="A2" s="170" t="s">
        <v>164</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49"/>
    </row>
    <row r="3" spans="1:46" ht="6"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4"/>
    </row>
    <row r="4" spans="1:46" ht="15.75" customHeight="1">
      <c r="A4" s="159"/>
      <c r="B4" s="158" t="s">
        <v>191</v>
      </c>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4"/>
      <c r="AT4" s="13"/>
    </row>
    <row r="5" spans="1:46" ht="15.75" customHeight="1">
      <c r="A5" s="160"/>
      <c r="B5" s="158" t="s">
        <v>51</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1"/>
    </row>
    <row r="6" spans="1:46" ht="18.75" customHeight="1" thickBot="1">
      <c r="A6" s="152"/>
      <c r="B6" s="178" t="s">
        <v>46</v>
      </c>
      <c r="C6" s="179"/>
      <c r="D6" s="179"/>
      <c r="E6" s="179"/>
      <c r="F6" s="179"/>
      <c r="G6" s="179"/>
      <c r="H6" s="179"/>
      <c r="I6" s="179"/>
      <c r="J6" s="179"/>
      <c r="K6" s="179"/>
      <c r="L6" s="179"/>
      <c r="M6" s="179"/>
      <c r="N6" s="179"/>
      <c r="O6" s="179"/>
      <c r="P6" s="179"/>
      <c r="Q6" s="179"/>
      <c r="R6" s="179"/>
      <c r="S6" s="179"/>
      <c r="T6" s="179"/>
      <c r="U6" s="179"/>
      <c r="V6" s="179"/>
      <c r="W6" s="179"/>
      <c r="X6" s="179"/>
      <c r="Y6" s="179"/>
      <c r="Z6" s="180"/>
      <c r="AA6" s="180"/>
      <c r="AB6" s="180"/>
      <c r="AC6" s="180"/>
      <c r="AD6" s="180"/>
      <c r="AE6" s="180"/>
      <c r="AF6" s="180"/>
      <c r="AG6" s="180"/>
      <c r="AH6" s="181"/>
      <c r="AI6" s="153"/>
      <c r="AJ6" s="11"/>
    </row>
    <row r="7" spans="1:46" ht="17.25" customHeight="1">
      <c r="A7" s="152"/>
      <c r="B7" s="154"/>
      <c r="C7" s="171" t="s">
        <v>175</v>
      </c>
      <c r="D7" s="171"/>
      <c r="E7" s="171"/>
      <c r="F7" s="171"/>
      <c r="G7" s="171"/>
      <c r="H7" s="171"/>
      <c r="I7" s="171"/>
      <c r="J7" s="171"/>
      <c r="K7" s="171"/>
      <c r="L7" s="171"/>
      <c r="M7" s="171"/>
      <c r="N7" s="171"/>
      <c r="O7" s="171"/>
      <c r="P7" s="171"/>
      <c r="Q7" s="171"/>
      <c r="R7" s="171"/>
      <c r="S7" s="171"/>
      <c r="T7" s="171"/>
      <c r="U7" s="171"/>
      <c r="V7" s="171"/>
      <c r="W7" s="171"/>
      <c r="X7" s="171"/>
      <c r="Y7" s="171"/>
      <c r="Z7" s="172"/>
      <c r="AA7" s="172"/>
      <c r="AB7" s="172"/>
      <c r="AC7" s="172"/>
      <c r="AD7" s="172"/>
      <c r="AE7" s="172"/>
      <c r="AF7" s="172"/>
      <c r="AG7" s="172"/>
      <c r="AH7" s="173"/>
      <c r="AI7" s="153"/>
      <c r="AJ7" s="11"/>
      <c r="AK7" s="12"/>
    </row>
    <row r="8" spans="1:46" s="12" customFormat="1" ht="25.5" customHeight="1">
      <c r="A8" s="152"/>
      <c r="B8" s="155"/>
      <c r="C8" s="174" t="s">
        <v>165</v>
      </c>
      <c r="D8" s="174"/>
      <c r="E8" s="174"/>
      <c r="F8" s="174"/>
      <c r="G8" s="174"/>
      <c r="H8" s="174"/>
      <c r="I8" s="174"/>
      <c r="J8" s="174"/>
      <c r="K8" s="174"/>
      <c r="L8" s="174"/>
      <c r="M8" s="174"/>
      <c r="N8" s="174"/>
      <c r="O8" s="174"/>
      <c r="P8" s="174"/>
      <c r="Q8" s="174"/>
      <c r="R8" s="174"/>
      <c r="S8" s="174"/>
      <c r="T8" s="174"/>
      <c r="U8" s="174"/>
      <c r="V8" s="174"/>
      <c r="W8" s="174"/>
      <c r="X8" s="174"/>
      <c r="Y8" s="174"/>
      <c r="Z8" s="165"/>
      <c r="AA8" s="165"/>
      <c r="AB8" s="165"/>
      <c r="AC8" s="165"/>
      <c r="AD8" s="165"/>
      <c r="AE8" s="165"/>
      <c r="AF8" s="165"/>
      <c r="AG8" s="165"/>
      <c r="AH8" s="166"/>
      <c r="AI8" s="153"/>
      <c r="AJ8" s="11"/>
      <c r="AK8" s="6"/>
    </row>
    <row r="9" spans="1:46" ht="16.5" customHeight="1">
      <c r="A9" s="152"/>
      <c r="B9" s="156"/>
      <c r="C9" s="175" t="s">
        <v>47</v>
      </c>
      <c r="D9" s="175"/>
      <c r="E9" s="175"/>
      <c r="F9" s="175"/>
      <c r="G9" s="175"/>
      <c r="H9" s="175"/>
      <c r="I9" s="175"/>
      <c r="J9" s="175"/>
      <c r="K9" s="175"/>
      <c r="L9" s="175"/>
      <c r="M9" s="175"/>
      <c r="N9" s="175"/>
      <c r="O9" s="175"/>
      <c r="P9" s="175"/>
      <c r="Q9" s="175"/>
      <c r="R9" s="175"/>
      <c r="S9" s="175"/>
      <c r="T9" s="175"/>
      <c r="U9" s="175"/>
      <c r="V9" s="175"/>
      <c r="W9" s="175"/>
      <c r="X9" s="175"/>
      <c r="Y9" s="175"/>
      <c r="Z9" s="176"/>
      <c r="AA9" s="176"/>
      <c r="AB9" s="176"/>
      <c r="AC9" s="176"/>
      <c r="AD9" s="176"/>
      <c r="AE9" s="176"/>
      <c r="AF9" s="176"/>
      <c r="AG9" s="176"/>
      <c r="AH9" s="177"/>
      <c r="AI9" s="152"/>
      <c r="AJ9" s="11"/>
    </row>
    <row r="10" spans="1:46" ht="16.5" customHeight="1">
      <c r="A10" s="152"/>
      <c r="B10" s="156"/>
      <c r="C10" s="182" t="s">
        <v>48</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7"/>
      <c r="AI10" s="152"/>
      <c r="AJ10" s="11"/>
    </row>
    <row r="11" spans="1:46" ht="30" customHeight="1">
      <c r="A11" s="152"/>
      <c r="B11" s="156"/>
      <c r="C11" s="164" t="s">
        <v>49</v>
      </c>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6"/>
      <c r="AI11" s="152"/>
      <c r="AJ11" s="11"/>
    </row>
    <row r="12" spans="1:46" ht="34.5" customHeight="1">
      <c r="A12" s="152"/>
      <c r="B12" s="156"/>
      <c r="C12" s="161" t="s">
        <v>50</v>
      </c>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3"/>
      <c r="AI12" s="152"/>
      <c r="AJ12" s="11"/>
      <c r="AK12" s="10"/>
    </row>
    <row r="13" spans="1:46" ht="30" customHeight="1">
      <c r="A13" s="152"/>
      <c r="B13" s="156"/>
      <c r="C13" s="164" t="s">
        <v>57</v>
      </c>
      <c r="D13" s="164"/>
      <c r="E13" s="164"/>
      <c r="F13" s="164"/>
      <c r="G13" s="164"/>
      <c r="H13" s="164"/>
      <c r="I13" s="164"/>
      <c r="J13" s="164"/>
      <c r="K13" s="164"/>
      <c r="L13" s="164"/>
      <c r="M13" s="164"/>
      <c r="N13" s="164"/>
      <c r="O13" s="164"/>
      <c r="P13" s="164"/>
      <c r="Q13" s="164"/>
      <c r="R13" s="164"/>
      <c r="S13" s="164"/>
      <c r="T13" s="164"/>
      <c r="U13" s="164"/>
      <c r="V13" s="164"/>
      <c r="W13" s="164"/>
      <c r="X13" s="164"/>
      <c r="Y13" s="164"/>
      <c r="Z13" s="165"/>
      <c r="AA13" s="165"/>
      <c r="AB13" s="165"/>
      <c r="AC13" s="165"/>
      <c r="AD13" s="165"/>
      <c r="AE13" s="165"/>
      <c r="AF13" s="165"/>
      <c r="AG13" s="165"/>
      <c r="AH13" s="166"/>
      <c r="AI13" s="152"/>
      <c r="AJ13" s="11"/>
      <c r="AK13" s="10"/>
    </row>
    <row r="14" spans="1:46" ht="18" customHeight="1">
      <c r="A14" s="152"/>
      <c r="B14" s="156"/>
      <c r="C14" s="164" t="s">
        <v>58</v>
      </c>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6"/>
      <c r="AI14" s="152"/>
      <c r="AJ14" s="11"/>
    </row>
    <row r="15" spans="1:46" ht="30" customHeight="1" thickBot="1">
      <c r="A15" s="152"/>
      <c r="B15" s="157"/>
      <c r="C15" s="167" t="s">
        <v>166</v>
      </c>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9"/>
      <c r="AI15" s="152"/>
      <c r="AJ15" s="11"/>
    </row>
    <row r="16" spans="1:46" ht="18" customHeight="1">
      <c r="A16" s="152"/>
      <c r="B16" s="152"/>
      <c r="C16" s="151"/>
      <c r="D16" s="152"/>
      <c r="E16" s="152"/>
      <c r="F16" s="152"/>
      <c r="G16" s="152"/>
      <c r="H16" s="152"/>
      <c r="I16" s="152"/>
      <c r="J16" s="152"/>
      <c r="K16" s="152"/>
      <c r="L16" s="152"/>
      <c r="M16" s="152"/>
      <c r="N16" s="152"/>
      <c r="O16" s="152"/>
      <c r="P16" s="152"/>
      <c r="Q16" s="152"/>
      <c r="R16" s="152"/>
      <c r="S16" s="152"/>
      <c r="T16" s="152"/>
      <c r="U16" s="152"/>
      <c r="V16" s="152"/>
      <c r="W16" s="152"/>
      <c r="X16" s="152"/>
      <c r="Y16" s="152"/>
      <c r="Z16" s="151"/>
      <c r="AA16" s="151"/>
      <c r="AB16" s="151"/>
      <c r="AC16" s="151"/>
      <c r="AD16" s="151"/>
      <c r="AE16" s="151"/>
      <c r="AF16" s="151"/>
      <c r="AG16" s="151"/>
      <c r="AH16" s="151"/>
      <c r="AI16" s="152"/>
      <c r="AJ16" s="11"/>
    </row>
    <row r="17" spans="1:36" ht="22.2">
      <c r="A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9"/>
      <c r="AF17" s="7"/>
      <c r="AG17" s="7"/>
      <c r="AH17" s="7"/>
      <c r="AI17" s="7"/>
      <c r="AJ17" s="7"/>
    </row>
    <row r="18" spans="1:36">
      <c r="A18" s="8"/>
      <c r="B18" s="7" t="s">
        <v>45</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row>
    <row r="19" spans="1:36">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row>
    <row r="20" spans="1:36">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1:36">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row>
    <row r="22" spans="1:36">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row>
    <row r="23" spans="1:36">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row>
    <row r="24" spans="1:36">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1:36">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1:36">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36">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row>
    <row r="30" spans="1:36">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row>
    <row r="31" spans="1:36">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row>
    <row r="32" spans="1:36">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row>
    <row r="33" spans="1:36">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row>
    <row r="34" spans="1:36">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1:36">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1:36">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1:36">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row>
    <row r="38" spans="1:36">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row>
    <row r="39" spans="1:36">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row>
    <row r="40" spans="1:36">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row>
    <row r="41" spans="1:36">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row>
    <row r="42" spans="1:36">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row>
    <row r="43" spans="1:36">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row>
    <row r="44" spans="1:36">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row>
    <row r="45" spans="1:36">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row>
    <row r="46" spans="1:36">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1:36">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row>
    <row r="50" spans="1:36">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row>
    <row r="51" spans="1:36">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row>
    <row r="52" spans="1:36">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row>
    <row r="53" spans="1:36">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row>
    <row r="54" spans="1:36">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row>
    <row r="55" spans="1:36">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row>
    <row r="57" spans="1:36">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row>
    <row r="58" spans="1:36">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row>
    <row r="59" spans="1:36">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row>
    <row r="60" spans="1:36">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row>
    <row r="61" spans="1:36">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row>
    <row r="62" spans="1:36">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row>
    <row r="63" spans="1:36">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row>
    <row r="64" spans="1:36">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row>
    <row r="65" spans="1:36">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row>
    <row r="66" spans="1:36">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row>
    <row r="67" spans="1:36">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row>
    <row r="68" spans="1:36">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row>
    <row r="69" spans="1:36">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row>
    <row r="70" spans="1:36">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row>
    <row r="71" spans="1:36">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row>
    <row r="72" spans="1:36">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row>
    <row r="73" spans="1:36">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row>
    <row r="74" spans="1:36">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row>
    <row r="75" spans="1:36">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row>
    <row r="76" spans="1:36">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row>
    <row r="77" spans="1:36">
      <c r="A77" s="7"/>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1:36">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1:36">
      <c r="B79" s="7"/>
    </row>
  </sheetData>
  <sheetProtection algorithmName="SHA-512" hashValue="sA4Gtr6/Hkd8wO3E9nejM9SRnnDSHHl/Ube9EmtQkMkWsdHhP4GoeV7LMU3Z7MRFtSV9kKCcfo5AUdVN+Z+s4Q==" saltValue="iAlSHtNW5w1SkriE4ScNOg==" spinCount="100000" sheet="1" scenarios="1"/>
  <mergeCells count="11">
    <mergeCell ref="C12:AH12"/>
    <mergeCell ref="C13:AH13"/>
    <mergeCell ref="C15:AH15"/>
    <mergeCell ref="C14:AH14"/>
    <mergeCell ref="A2:AI2"/>
    <mergeCell ref="C7:AH7"/>
    <mergeCell ref="C8:AH8"/>
    <mergeCell ref="C9:AH9"/>
    <mergeCell ref="B6:AH6"/>
    <mergeCell ref="C11:AH11"/>
    <mergeCell ref="C10:AH10"/>
  </mergeCells>
  <phoneticPr fontId="5"/>
  <pageMargins left="0.62992125984251968" right="0.15748031496062992" top="0.62992125984251968" bottom="0.23622047244094491" header="0.51181102362204722" footer="0.35433070866141736"/>
  <pageSetup paperSize="9" fitToHeight="0" orientation="portrait" r:id="rId1"/>
  <headerFooter alignWithMargins="0"/>
  <rowBreaks count="1" manualBreakCount="1">
    <brk id="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from>
                    <xdr:col>1</xdr:col>
                    <xdr:colOff>0</xdr:colOff>
                    <xdr:row>8</xdr:row>
                    <xdr:rowOff>0</xdr:rowOff>
                  </from>
                  <to>
                    <xdr:col>2</xdr:col>
                    <xdr:colOff>30480</xdr:colOff>
                    <xdr:row>9</xdr:row>
                    <xdr:rowOff>30480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from>
                    <xdr:col>1</xdr:col>
                    <xdr:colOff>0</xdr:colOff>
                    <xdr:row>9</xdr:row>
                    <xdr:rowOff>0</xdr:rowOff>
                  </from>
                  <to>
                    <xdr:col>2</xdr:col>
                    <xdr:colOff>30480</xdr:colOff>
                    <xdr:row>10</xdr:row>
                    <xdr:rowOff>30480</xdr:rowOff>
                  </to>
                </anchor>
              </controlPr>
            </control>
          </mc:Choice>
        </mc:AlternateContent>
        <mc:AlternateContent xmlns:mc="http://schemas.openxmlformats.org/markup-compatibility/2006">
          <mc:Choice Requires="x14">
            <control shapeId="4" r:id="rId6" name="Check Box 6">
              <controlPr defaultSize="0" autoFill="0" autoLine="0" autoPict="0">
                <anchor moveWithCells="1">
                  <from>
                    <xdr:col>1</xdr:col>
                    <xdr:colOff>0</xdr:colOff>
                    <xdr:row>10</xdr:row>
                    <xdr:rowOff>0</xdr:rowOff>
                  </from>
                  <to>
                    <xdr:col>2</xdr:col>
                    <xdr:colOff>30480</xdr:colOff>
                    <xdr:row>11</xdr:row>
                    <xdr:rowOff>0</xdr:rowOff>
                  </to>
                </anchor>
              </controlPr>
            </control>
          </mc:Choice>
        </mc:AlternateContent>
        <mc:AlternateContent xmlns:mc="http://schemas.openxmlformats.org/markup-compatibility/2006">
          <mc:Choice Requires="x14">
            <control shapeId="5" r:id="rId7" name="Check Box 8">
              <controlPr defaultSize="0" autoFill="0" autoLine="0" autoPict="0">
                <anchor moveWithCells="1">
                  <from>
                    <xdr:col>1</xdr:col>
                    <xdr:colOff>0</xdr:colOff>
                    <xdr:row>11</xdr:row>
                    <xdr:rowOff>76200</xdr:rowOff>
                  </from>
                  <to>
                    <xdr:col>2</xdr:col>
                    <xdr:colOff>30480</xdr:colOff>
                    <xdr:row>12</xdr:row>
                    <xdr:rowOff>0</xdr:rowOff>
                  </to>
                </anchor>
              </controlPr>
            </control>
          </mc:Choice>
        </mc:AlternateContent>
        <mc:AlternateContent xmlns:mc="http://schemas.openxmlformats.org/markup-compatibility/2006">
          <mc:Choice Requires="x14">
            <control shapeId="6" r:id="rId8" name="Check Box 9">
              <controlPr defaultSize="0" autoFill="0" autoLine="0" autoPict="0">
                <anchor moveWithCells="1">
                  <from>
                    <xdr:col>1</xdr:col>
                    <xdr:colOff>0</xdr:colOff>
                    <xdr:row>10</xdr:row>
                    <xdr:rowOff>0</xdr:rowOff>
                  </from>
                  <to>
                    <xdr:col>2</xdr:col>
                    <xdr:colOff>30480</xdr:colOff>
                    <xdr:row>11</xdr:row>
                    <xdr:rowOff>0</xdr:rowOff>
                  </to>
                </anchor>
              </controlPr>
            </control>
          </mc:Choice>
        </mc:AlternateContent>
        <mc:AlternateContent xmlns:mc="http://schemas.openxmlformats.org/markup-compatibility/2006">
          <mc:Choice Requires="x14">
            <control shapeId="7" r:id="rId9" name="Check Box 10">
              <controlPr defaultSize="0" autoFill="0" autoLine="0" autoPict="0">
                <anchor moveWithCells="1">
                  <from>
                    <xdr:col>1</xdr:col>
                    <xdr:colOff>0</xdr:colOff>
                    <xdr:row>12</xdr:row>
                    <xdr:rowOff>76200</xdr:rowOff>
                  </from>
                  <to>
                    <xdr:col>2</xdr:col>
                    <xdr:colOff>30480</xdr:colOff>
                    <xdr:row>13</xdr:row>
                    <xdr:rowOff>0</xdr:rowOff>
                  </to>
                </anchor>
              </controlPr>
            </control>
          </mc:Choice>
        </mc:AlternateContent>
        <mc:AlternateContent xmlns:mc="http://schemas.openxmlformats.org/markup-compatibility/2006">
          <mc:Choice Requires="x14">
            <control shapeId="8" r:id="rId10" name="Check Box 11">
              <controlPr defaultSize="0" autoFill="0" autoLine="0" autoPict="0">
                <anchor moveWithCells="1">
                  <from>
                    <xdr:col>1</xdr:col>
                    <xdr:colOff>0</xdr:colOff>
                    <xdr:row>10</xdr:row>
                    <xdr:rowOff>0</xdr:rowOff>
                  </from>
                  <to>
                    <xdr:col>2</xdr:col>
                    <xdr:colOff>30480</xdr:colOff>
                    <xdr:row>11</xdr:row>
                    <xdr:rowOff>0</xdr:rowOff>
                  </to>
                </anchor>
              </controlPr>
            </control>
          </mc:Choice>
        </mc:AlternateContent>
        <mc:AlternateContent xmlns:mc="http://schemas.openxmlformats.org/markup-compatibility/2006">
          <mc:Choice Requires="x14">
            <control shapeId="9" r:id="rId11" name="Check Box 12">
              <controlPr defaultSize="0" autoFill="0" autoLine="0" autoPict="0">
                <anchor moveWithCells="1">
                  <from>
                    <xdr:col>1</xdr:col>
                    <xdr:colOff>0</xdr:colOff>
                    <xdr:row>6</xdr:row>
                    <xdr:rowOff>335280</xdr:rowOff>
                  </from>
                  <to>
                    <xdr:col>2</xdr:col>
                    <xdr:colOff>30480</xdr:colOff>
                    <xdr:row>8</xdr:row>
                    <xdr:rowOff>0</xdr:rowOff>
                  </to>
                </anchor>
              </controlPr>
            </control>
          </mc:Choice>
        </mc:AlternateContent>
        <mc:AlternateContent xmlns:mc="http://schemas.openxmlformats.org/markup-compatibility/2006">
          <mc:Choice Requires="x14">
            <control shapeId="10" r:id="rId12" name="Check Box 13">
              <controlPr defaultSize="0" autoFill="0" autoLine="0" autoPict="0">
                <anchor moveWithCells="1">
                  <from>
                    <xdr:col>1</xdr:col>
                    <xdr:colOff>0</xdr:colOff>
                    <xdr:row>6</xdr:row>
                    <xdr:rowOff>0</xdr:rowOff>
                  </from>
                  <to>
                    <xdr:col>2</xdr:col>
                    <xdr:colOff>30480</xdr:colOff>
                    <xdr:row>7</xdr:row>
                    <xdr:rowOff>22860</xdr:rowOff>
                  </to>
                </anchor>
              </controlPr>
            </control>
          </mc:Choice>
        </mc:AlternateContent>
        <mc:AlternateContent xmlns:mc="http://schemas.openxmlformats.org/markup-compatibility/2006">
          <mc:Choice Requires="x14">
            <control shapeId="11" r:id="rId13" name="Check Box 25">
              <controlPr defaultSize="0" autoFill="0" autoLine="0" autoPict="0">
                <anchor moveWithCells="1">
                  <from>
                    <xdr:col>1</xdr:col>
                    <xdr:colOff>0</xdr:colOff>
                    <xdr:row>7</xdr:row>
                    <xdr:rowOff>0</xdr:rowOff>
                  </from>
                  <to>
                    <xdr:col>2</xdr:col>
                    <xdr:colOff>30480</xdr:colOff>
                    <xdr:row>8</xdr:row>
                    <xdr:rowOff>0</xdr:rowOff>
                  </to>
                </anchor>
              </controlPr>
            </control>
          </mc:Choice>
        </mc:AlternateContent>
        <mc:AlternateContent xmlns:mc="http://schemas.openxmlformats.org/markup-compatibility/2006">
          <mc:Choice Requires="x14">
            <control shapeId="12" r:id="rId14" name="Check Box 26">
              <controlPr defaultSize="0" autoFill="0" autoLine="0" autoPict="0">
                <anchor moveWithCells="1">
                  <from>
                    <xdr:col>1</xdr:col>
                    <xdr:colOff>0</xdr:colOff>
                    <xdr:row>14</xdr:row>
                    <xdr:rowOff>0</xdr:rowOff>
                  </from>
                  <to>
                    <xdr:col>2</xdr:col>
                    <xdr:colOff>30480</xdr:colOff>
                    <xdr:row>14</xdr:row>
                    <xdr:rowOff>342900</xdr:rowOff>
                  </to>
                </anchor>
              </controlPr>
            </control>
          </mc:Choice>
        </mc:AlternateContent>
        <mc:AlternateContent xmlns:mc="http://schemas.openxmlformats.org/markup-compatibility/2006">
          <mc:Choice Requires="x14">
            <control shapeId="13" r:id="rId15" name="Check Box 27">
              <controlPr defaultSize="0" autoFill="0" autoLine="0" autoPict="0">
                <anchor moveWithCells="1">
                  <from>
                    <xdr:col>1</xdr:col>
                    <xdr:colOff>0</xdr:colOff>
                    <xdr:row>13</xdr:row>
                    <xdr:rowOff>0</xdr:rowOff>
                  </from>
                  <to>
                    <xdr:col>2</xdr:col>
                    <xdr:colOff>30480</xdr:colOff>
                    <xdr:row>14</xdr:row>
                    <xdr:rowOff>0</xdr:rowOff>
                  </to>
                </anchor>
              </controlPr>
            </control>
          </mc:Choice>
        </mc:AlternateContent>
        <mc:AlternateContent xmlns:mc="http://schemas.openxmlformats.org/markup-compatibility/2006">
          <mc:Choice Requires="x14">
            <control shapeId="14" r:id="rId16" name="Check Box 28">
              <controlPr defaultSize="0" autoFill="0" autoLine="0" autoPict="0">
                <anchor moveWithCells="1">
                  <from>
                    <xdr:col>1</xdr:col>
                    <xdr:colOff>0</xdr:colOff>
                    <xdr:row>14</xdr:row>
                    <xdr:rowOff>0</xdr:rowOff>
                  </from>
                  <to>
                    <xdr:col>2</xdr:col>
                    <xdr:colOff>30480</xdr:colOff>
                    <xdr:row>14</xdr:row>
                    <xdr:rowOff>342900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16CE6-CDC8-4A17-A867-51509AEAEC19}">
  <sheetPr codeName="Sheet4">
    <tabColor rgb="FFFF0000"/>
    <pageSetUpPr fitToPage="1"/>
  </sheetPr>
  <dimension ref="A1:K173"/>
  <sheetViews>
    <sheetView zoomScale="85" zoomScaleNormal="85" workbookViewId="0">
      <selection activeCell="K2" sqref="K2"/>
    </sheetView>
  </sheetViews>
  <sheetFormatPr defaultColWidth="9" defaultRowHeight="13.2"/>
  <cols>
    <col min="1" max="1" width="49.6640625" style="23" customWidth="1"/>
    <col min="2" max="2" width="35.88671875" style="23" customWidth="1"/>
    <col min="3" max="3" width="32" style="23" customWidth="1"/>
    <col min="4" max="4" width="45" style="23" customWidth="1"/>
    <col min="5" max="5" width="30.77734375" style="23" bestFit="1" customWidth="1"/>
    <col min="6" max="7" width="23.77734375" style="23" customWidth="1"/>
    <col min="8" max="8" width="16.33203125" style="23" customWidth="1"/>
    <col min="9" max="11" width="0" style="23" hidden="1" customWidth="1"/>
    <col min="12" max="16384" width="9" style="23"/>
  </cols>
  <sheetData>
    <row r="1" spans="1:8" ht="39.9" customHeight="1">
      <c r="B1" s="66" t="s">
        <v>131</v>
      </c>
      <c r="C1" s="67" t="s">
        <v>107</v>
      </c>
      <c r="D1" s="74" t="s">
        <v>132</v>
      </c>
      <c r="E1" s="74" t="s">
        <v>127</v>
      </c>
      <c r="F1" s="18"/>
      <c r="G1" s="18"/>
      <c r="H1" s="18"/>
    </row>
    <row r="2" spans="1:8" ht="20.100000000000001" customHeight="1">
      <c r="B2" s="69" t="s">
        <v>79</v>
      </c>
      <c r="C2" s="208" t="s">
        <v>133</v>
      </c>
      <c r="D2" s="206">
        <v>4100</v>
      </c>
      <c r="E2" s="206">
        <v>3600</v>
      </c>
      <c r="F2" s="18"/>
      <c r="G2" s="18"/>
      <c r="H2" s="18"/>
    </row>
    <row r="3" spans="1:8" ht="20.100000000000001" customHeight="1">
      <c r="B3" s="69" t="s">
        <v>80</v>
      </c>
      <c r="C3" s="208"/>
      <c r="D3" s="206"/>
      <c r="E3" s="206"/>
      <c r="F3" s="18"/>
      <c r="G3" s="18"/>
      <c r="H3" s="18"/>
    </row>
    <row r="4" spans="1:8" ht="20.100000000000001" customHeight="1">
      <c r="B4" s="69" t="s">
        <v>81</v>
      </c>
      <c r="C4" s="208"/>
      <c r="D4" s="206"/>
      <c r="E4" s="206"/>
      <c r="F4" s="18"/>
      <c r="G4" s="18"/>
      <c r="H4" s="18"/>
    </row>
    <row r="5" spans="1:8" ht="20.100000000000001" customHeight="1">
      <c r="B5" s="69" t="s">
        <v>82</v>
      </c>
      <c r="C5" s="208"/>
      <c r="D5" s="206"/>
      <c r="E5" s="206"/>
      <c r="F5" s="18"/>
      <c r="G5" s="18"/>
      <c r="H5" s="18"/>
    </row>
    <row r="6" spans="1:8" ht="20.100000000000001" customHeight="1">
      <c r="B6" s="69" t="s">
        <v>83</v>
      </c>
      <c r="C6" s="208"/>
      <c r="D6" s="206"/>
      <c r="E6" s="206"/>
      <c r="F6" s="18"/>
      <c r="G6" s="18"/>
      <c r="H6" s="18"/>
    </row>
    <row r="7" spans="1:8" ht="20.100000000000001" customHeight="1">
      <c r="B7" s="70" t="s">
        <v>243</v>
      </c>
      <c r="C7" s="208"/>
      <c r="D7" s="206"/>
      <c r="E7" s="206"/>
      <c r="F7" s="18"/>
      <c r="G7" s="18"/>
      <c r="H7" s="18"/>
    </row>
    <row r="8" spans="1:8" ht="20.100000000000001" customHeight="1">
      <c r="B8" s="70" t="s">
        <v>183</v>
      </c>
      <c r="C8" s="208"/>
      <c r="D8" s="206"/>
      <c r="E8" s="206"/>
      <c r="F8" s="18"/>
      <c r="G8" s="18"/>
      <c r="H8" s="18"/>
    </row>
    <row r="9" spans="1:8" ht="20.100000000000001" customHeight="1">
      <c r="B9" s="92"/>
      <c r="C9" s="21"/>
      <c r="D9" s="22"/>
      <c r="E9" s="22"/>
      <c r="F9" s="18"/>
      <c r="G9" s="18"/>
      <c r="H9" s="18"/>
    </row>
    <row r="10" spans="1:8" ht="32.4" customHeight="1">
      <c r="A10" s="23" t="s">
        <v>115</v>
      </c>
      <c r="B10" s="71" t="s">
        <v>134</v>
      </c>
      <c r="C10" s="72" t="s">
        <v>117</v>
      </c>
      <c r="D10" s="72" t="s">
        <v>118</v>
      </c>
      <c r="E10" s="72" t="s">
        <v>119</v>
      </c>
      <c r="F10" s="22"/>
      <c r="G10" s="22"/>
    </row>
    <row r="11" spans="1:8" ht="21">
      <c r="A11" s="23" t="str">
        <f>B11&amp;D11</f>
        <v>居宅介護都市ガス</v>
      </c>
      <c r="B11" s="93" t="s">
        <v>150</v>
      </c>
      <c r="C11" s="94" t="s">
        <v>130</v>
      </c>
      <c r="D11" s="94" t="s">
        <v>160</v>
      </c>
      <c r="E11" s="75">
        <v>4100</v>
      </c>
      <c r="F11" s="22"/>
      <c r="G11" s="22"/>
    </row>
    <row r="12" spans="1:8" ht="21">
      <c r="A12" s="23" t="str">
        <f t="shared" ref="A12:A30" si="0">B12&amp;D12</f>
        <v>居宅介護プロパンガス</v>
      </c>
      <c r="B12" s="93" t="s">
        <v>150</v>
      </c>
      <c r="C12" s="95" t="s">
        <v>130</v>
      </c>
      <c r="D12" s="95" t="s">
        <v>161</v>
      </c>
      <c r="E12" s="78">
        <v>3600</v>
      </c>
      <c r="F12" s="22"/>
      <c r="G12" s="22"/>
    </row>
    <row r="13" spans="1:8" ht="20.100000000000001" customHeight="1">
      <c r="A13" s="23" t="str">
        <f t="shared" si="0"/>
        <v>重度訪問介護都市ガス</v>
      </c>
      <c r="B13" s="69" t="s">
        <v>151</v>
      </c>
      <c r="C13" s="74" t="s">
        <v>130</v>
      </c>
      <c r="D13" s="68" t="s">
        <v>54</v>
      </c>
      <c r="E13" s="75">
        <v>4100</v>
      </c>
    </row>
    <row r="14" spans="1:8" ht="20.100000000000001" customHeight="1">
      <c r="A14" s="23" t="str">
        <f t="shared" si="0"/>
        <v>重度訪問介護プロパンガス</v>
      </c>
      <c r="B14" s="69" t="s">
        <v>151</v>
      </c>
      <c r="C14" s="76" t="s">
        <v>130</v>
      </c>
      <c r="D14" s="77" t="s">
        <v>62</v>
      </c>
      <c r="E14" s="78">
        <v>3600</v>
      </c>
      <c r="F14" s="22"/>
    </row>
    <row r="15" spans="1:8" ht="20.100000000000001" customHeight="1">
      <c r="A15" s="23" t="str">
        <f t="shared" si="0"/>
        <v>同行援護都市ガス</v>
      </c>
      <c r="B15" s="69" t="s">
        <v>152</v>
      </c>
      <c r="C15" s="74" t="s">
        <v>130</v>
      </c>
      <c r="D15" s="68" t="s">
        <v>54</v>
      </c>
      <c r="E15" s="75">
        <v>4100</v>
      </c>
    </row>
    <row r="16" spans="1:8" ht="20.100000000000001" customHeight="1">
      <c r="A16" s="23" t="str">
        <f t="shared" si="0"/>
        <v>同行援護プロパンガス</v>
      </c>
      <c r="B16" s="69" t="s">
        <v>152</v>
      </c>
      <c r="C16" s="76" t="s">
        <v>130</v>
      </c>
      <c r="D16" s="77" t="s">
        <v>62</v>
      </c>
      <c r="E16" s="78">
        <v>3600</v>
      </c>
      <c r="F16" s="22"/>
    </row>
    <row r="17" spans="1:7" ht="20.100000000000001" customHeight="1">
      <c r="A17" s="23" t="str">
        <f t="shared" si="0"/>
        <v>行動援護都市ガス</v>
      </c>
      <c r="B17" s="69" t="s">
        <v>153</v>
      </c>
      <c r="C17" s="74" t="s">
        <v>130</v>
      </c>
      <c r="D17" s="68" t="s">
        <v>54</v>
      </c>
      <c r="E17" s="75">
        <v>4100</v>
      </c>
    </row>
    <row r="18" spans="1:7" ht="20.100000000000001" customHeight="1">
      <c r="A18" s="23" t="str">
        <f t="shared" si="0"/>
        <v>行動援護プロパンガス</v>
      </c>
      <c r="B18" s="69" t="s">
        <v>153</v>
      </c>
      <c r="C18" s="76" t="s">
        <v>130</v>
      </c>
      <c r="D18" s="77" t="s">
        <v>62</v>
      </c>
      <c r="E18" s="78">
        <v>3600</v>
      </c>
      <c r="F18" s="22"/>
    </row>
    <row r="19" spans="1:7" ht="20.100000000000001" customHeight="1">
      <c r="A19" s="23" t="str">
        <f t="shared" si="0"/>
        <v>重度障害者等包括支援都市ガス</v>
      </c>
      <c r="B19" s="69" t="s">
        <v>83</v>
      </c>
      <c r="C19" s="74" t="s">
        <v>130</v>
      </c>
      <c r="D19" s="68" t="s">
        <v>54</v>
      </c>
      <c r="E19" s="75">
        <v>4100</v>
      </c>
    </row>
    <row r="20" spans="1:7" ht="20.100000000000001" customHeight="1">
      <c r="A20" s="23" t="str">
        <f t="shared" si="0"/>
        <v>重度障害者等包括支援プロパンガス</v>
      </c>
      <c r="B20" s="69" t="s">
        <v>83</v>
      </c>
      <c r="C20" s="76" t="s">
        <v>130</v>
      </c>
      <c r="D20" s="77" t="s">
        <v>62</v>
      </c>
      <c r="E20" s="78">
        <v>3600</v>
      </c>
      <c r="F20" s="22"/>
    </row>
    <row r="21" spans="1:7" ht="20.100000000000001" customHeight="1">
      <c r="A21" s="23" t="str">
        <f t="shared" si="0"/>
        <v>自立生活援助都市ガス</v>
      </c>
      <c r="B21" s="70" t="s">
        <v>243</v>
      </c>
      <c r="C21" s="74" t="s">
        <v>130</v>
      </c>
      <c r="D21" s="68" t="s">
        <v>54</v>
      </c>
      <c r="E21" s="75">
        <v>4100</v>
      </c>
    </row>
    <row r="22" spans="1:7" ht="20.100000000000001" customHeight="1">
      <c r="A22" s="23" t="str">
        <f t="shared" si="0"/>
        <v>自立生活援助プロパンガス</v>
      </c>
      <c r="B22" s="70" t="s">
        <v>243</v>
      </c>
      <c r="C22" s="76" t="s">
        <v>130</v>
      </c>
      <c r="D22" s="77" t="s">
        <v>62</v>
      </c>
      <c r="E22" s="78">
        <v>3600</v>
      </c>
      <c r="F22" s="22"/>
    </row>
    <row r="23" spans="1:7" ht="20.100000000000001" customHeight="1">
      <c r="A23" s="23" t="str">
        <f t="shared" ref="A23:A24" si="1">B23&amp;D23</f>
        <v>相談支援（児・者）都市ガス</v>
      </c>
      <c r="B23" s="70" t="s">
        <v>184</v>
      </c>
      <c r="C23" s="74" t="s">
        <v>130</v>
      </c>
      <c r="D23" s="68" t="s">
        <v>54</v>
      </c>
      <c r="E23" s="75">
        <v>4100</v>
      </c>
    </row>
    <row r="24" spans="1:7" ht="20.100000000000001" customHeight="1">
      <c r="A24" s="23" t="str">
        <f t="shared" si="1"/>
        <v>相談支援（児・者）プロパンガス</v>
      </c>
      <c r="B24" s="70" t="s">
        <v>184</v>
      </c>
      <c r="C24" s="76" t="s">
        <v>130</v>
      </c>
      <c r="D24" s="77" t="s">
        <v>62</v>
      </c>
      <c r="E24" s="78">
        <v>3600</v>
      </c>
      <c r="F24" s="22"/>
    </row>
    <row r="25" spans="1:7" ht="20.100000000000001" customHeight="1">
      <c r="A25" s="23" t="str">
        <f t="shared" si="0"/>
        <v>児訪問系都市ガス</v>
      </c>
      <c r="B25" s="69" t="s">
        <v>154</v>
      </c>
      <c r="C25" s="74" t="s">
        <v>130</v>
      </c>
      <c r="D25" s="68" t="s">
        <v>54</v>
      </c>
      <c r="E25" s="75">
        <v>4100</v>
      </c>
    </row>
    <row r="26" spans="1:7" ht="20.100000000000001" customHeight="1">
      <c r="A26" s="23" t="str">
        <f t="shared" si="0"/>
        <v>児訪問系プロパンガス</v>
      </c>
      <c r="B26" s="69" t="s">
        <v>154</v>
      </c>
      <c r="C26" s="76" t="s">
        <v>130</v>
      </c>
      <c r="D26" s="77" t="s">
        <v>62</v>
      </c>
      <c r="E26" s="78">
        <v>3600</v>
      </c>
      <c r="F26" s="22"/>
    </row>
    <row r="27" spans="1:7" ht="20.100000000000001" customHeight="1">
      <c r="A27" s="23" t="str">
        <f t="shared" si="0"/>
        <v>居宅訪問型児童発達支援都市ガス</v>
      </c>
      <c r="B27" s="69" t="s">
        <v>155</v>
      </c>
      <c r="C27" s="74" t="s">
        <v>130</v>
      </c>
      <c r="D27" s="68" t="s">
        <v>54</v>
      </c>
      <c r="E27" s="75">
        <v>4100</v>
      </c>
    </row>
    <row r="28" spans="1:7" ht="20.100000000000001" customHeight="1">
      <c r="A28" s="23" t="str">
        <f t="shared" si="0"/>
        <v>居宅訪問型児童発達支援プロパンガス</v>
      </c>
      <c r="B28" s="69" t="s">
        <v>155</v>
      </c>
      <c r="C28" s="76" t="s">
        <v>130</v>
      </c>
      <c r="D28" s="77" t="s">
        <v>161</v>
      </c>
      <c r="E28" s="78">
        <v>3600</v>
      </c>
    </row>
    <row r="29" spans="1:7" ht="20.100000000000001" customHeight="1">
      <c r="A29" s="23" t="str">
        <f t="shared" si="0"/>
        <v>保育所等訪問支援都市ガス</v>
      </c>
      <c r="B29" s="69" t="s">
        <v>156</v>
      </c>
      <c r="C29" s="74" t="s">
        <v>130</v>
      </c>
      <c r="D29" s="68" t="s">
        <v>54</v>
      </c>
      <c r="E29" s="75">
        <v>4100</v>
      </c>
    </row>
    <row r="30" spans="1:7" ht="20.100000000000001" customHeight="1">
      <c r="A30" s="23" t="str">
        <f t="shared" si="0"/>
        <v>保育所等訪問支援プロパンガス</v>
      </c>
      <c r="B30" s="69" t="s">
        <v>85</v>
      </c>
      <c r="C30" s="76" t="s">
        <v>130</v>
      </c>
      <c r="D30" s="77" t="s">
        <v>62</v>
      </c>
      <c r="E30" s="78">
        <v>3600</v>
      </c>
      <c r="F30" s="22"/>
    </row>
    <row r="31" spans="1:7" ht="19.5" customHeight="1">
      <c r="B31" s="18"/>
      <c r="C31" s="21"/>
      <c r="D31" s="22"/>
      <c r="E31" s="22"/>
      <c r="F31" s="18"/>
      <c r="G31" s="18"/>
    </row>
    <row r="32" spans="1:7" ht="20.100000000000001" customHeight="1">
      <c r="B32" s="18"/>
      <c r="C32" s="18"/>
      <c r="D32" s="18"/>
      <c r="E32" s="18"/>
      <c r="F32" s="18"/>
      <c r="G32" s="18"/>
    </row>
    <row r="33" spans="1:11" ht="39.9" customHeight="1">
      <c r="B33" s="66" t="s">
        <v>106</v>
      </c>
      <c r="C33" s="67" t="s">
        <v>107</v>
      </c>
      <c r="D33" s="68" t="s">
        <v>108</v>
      </c>
      <c r="E33" s="68" t="s">
        <v>109</v>
      </c>
      <c r="F33" s="68" t="s">
        <v>110</v>
      </c>
      <c r="G33" s="68" t="s">
        <v>111</v>
      </c>
    </row>
    <row r="34" spans="1:11" ht="20.100000000000001" customHeight="1">
      <c r="B34" s="69" t="s">
        <v>63</v>
      </c>
      <c r="C34" s="208" t="s">
        <v>133</v>
      </c>
      <c r="D34" s="206">
        <v>61100</v>
      </c>
      <c r="E34" s="206">
        <v>73600</v>
      </c>
      <c r="F34" s="206">
        <v>17400</v>
      </c>
      <c r="G34" s="206">
        <v>29900</v>
      </c>
    </row>
    <row r="35" spans="1:11" ht="20.100000000000001" customHeight="1">
      <c r="B35" s="69" t="s">
        <v>64</v>
      </c>
      <c r="C35" s="208"/>
      <c r="D35" s="206"/>
      <c r="E35" s="206"/>
      <c r="F35" s="206"/>
      <c r="G35" s="206"/>
    </row>
    <row r="36" spans="1:11" ht="20.100000000000001" customHeight="1">
      <c r="B36" s="69" t="s">
        <v>65</v>
      </c>
      <c r="C36" s="208"/>
      <c r="D36" s="206"/>
      <c r="E36" s="206"/>
      <c r="F36" s="206"/>
      <c r="G36" s="206"/>
    </row>
    <row r="37" spans="1:11" ht="20.100000000000001" customHeight="1">
      <c r="B37" s="69" t="s">
        <v>66</v>
      </c>
      <c r="C37" s="208"/>
      <c r="D37" s="206"/>
      <c r="E37" s="206"/>
      <c r="F37" s="206"/>
      <c r="G37" s="206"/>
    </row>
    <row r="38" spans="1:11" ht="20.100000000000001" customHeight="1">
      <c r="B38" s="69" t="s">
        <v>67</v>
      </c>
      <c r="C38" s="208"/>
      <c r="D38" s="206"/>
      <c r="E38" s="206"/>
      <c r="F38" s="206"/>
      <c r="G38" s="206"/>
    </row>
    <row r="39" spans="1:11" ht="20.100000000000001" customHeight="1">
      <c r="B39" s="69" t="s">
        <v>68</v>
      </c>
      <c r="C39" s="208"/>
      <c r="D39" s="206"/>
      <c r="E39" s="206"/>
      <c r="F39" s="206"/>
      <c r="G39" s="206"/>
      <c r="I39" s="23">
        <v>73600</v>
      </c>
      <c r="J39" s="23">
        <v>17400</v>
      </c>
      <c r="K39" s="23">
        <v>29900</v>
      </c>
    </row>
    <row r="40" spans="1:11" ht="20.100000000000001" customHeight="1">
      <c r="B40" s="69" t="s">
        <v>69</v>
      </c>
      <c r="C40" s="208"/>
      <c r="D40" s="206"/>
      <c r="E40" s="206"/>
      <c r="F40" s="206"/>
      <c r="G40" s="206"/>
    </row>
    <row r="41" spans="1:11" ht="20.100000000000001" customHeight="1">
      <c r="B41" s="70" t="s">
        <v>241</v>
      </c>
      <c r="C41" s="208"/>
      <c r="D41" s="206"/>
      <c r="E41" s="206"/>
      <c r="F41" s="206"/>
      <c r="G41" s="206"/>
    </row>
    <row r="42" spans="1:11" ht="20.100000000000001" customHeight="1">
      <c r="B42" s="69" t="s">
        <v>70</v>
      </c>
      <c r="C42" s="208"/>
      <c r="D42" s="206"/>
      <c r="E42" s="206"/>
      <c r="F42" s="206"/>
      <c r="G42" s="206"/>
    </row>
    <row r="43" spans="1:11" ht="20.100000000000001" customHeight="1">
      <c r="B43" s="69" t="s">
        <v>185</v>
      </c>
      <c r="C43" s="208"/>
      <c r="D43" s="206"/>
      <c r="E43" s="206"/>
      <c r="F43" s="206"/>
      <c r="G43" s="206"/>
    </row>
    <row r="44" spans="1:11" ht="20.100000000000001" customHeight="1">
      <c r="B44" s="70" t="s">
        <v>181</v>
      </c>
      <c r="C44" s="208"/>
      <c r="D44" s="206"/>
      <c r="E44" s="206"/>
      <c r="F44" s="206"/>
      <c r="G44" s="206"/>
    </row>
    <row r="45" spans="1:11" ht="20.100000000000001" customHeight="1">
      <c r="B45" s="70" t="s">
        <v>182</v>
      </c>
      <c r="C45" s="208"/>
      <c r="D45" s="206"/>
      <c r="E45" s="206"/>
      <c r="F45" s="206"/>
      <c r="G45" s="206"/>
    </row>
    <row r="46" spans="1:11" ht="20.100000000000001" customHeight="1">
      <c r="B46" s="92"/>
      <c r="C46" s="21"/>
      <c r="D46" s="22"/>
      <c r="E46" s="22"/>
      <c r="F46" s="22"/>
      <c r="G46" s="22"/>
    </row>
    <row r="47" spans="1:11" ht="32.4" customHeight="1">
      <c r="A47" s="23" t="s">
        <v>115</v>
      </c>
      <c r="B47" s="71" t="s">
        <v>116</v>
      </c>
      <c r="C47" s="72" t="s">
        <v>117</v>
      </c>
      <c r="D47" s="72" t="s">
        <v>118</v>
      </c>
      <c r="E47" s="72" t="s">
        <v>119</v>
      </c>
      <c r="F47" s="22"/>
      <c r="G47" s="22"/>
    </row>
    <row r="48" spans="1:11" ht="20.100000000000001" customHeight="1">
      <c r="A48" s="23" t="str">
        <f>B48&amp;C48&amp;D48</f>
        <v>生活介護高圧都市ガス</v>
      </c>
      <c r="B48" s="69" t="s">
        <v>135</v>
      </c>
      <c r="C48" s="74" t="s">
        <v>120</v>
      </c>
      <c r="D48" s="68" t="s">
        <v>54</v>
      </c>
      <c r="E48" s="75">
        <v>61100</v>
      </c>
    </row>
    <row r="49" spans="1:6" ht="20.100000000000001" customHeight="1">
      <c r="A49" s="23" t="str">
        <f t="shared" ref="A49:A51" si="2">B49&amp;C49&amp;D49</f>
        <v>生活介護高圧プロパンガス</v>
      </c>
      <c r="B49" s="69" t="s">
        <v>135</v>
      </c>
      <c r="C49" s="76" t="s">
        <v>120</v>
      </c>
      <c r="D49" s="77" t="s">
        <v>62</v>
      </c>
      <c r="E49" s="78">
        <v>73600</v>
      </c>
      <c r="F49" s="22"/>
    </row>
    <row r="50" spans="1:6" ht="20.100000000000001" customHeight="1">
      <c r="A50" s="23" t="str">
        <f t="shared" si="2"/>
        <v>生活介護低圧都市ガス</v>
      </c>
      <c r="B50" s="69" t="s">
        <v>135</v>
      </c>
      <c r="C50" s="79" t="s">
        <v>121</v>
      </c>
      <c r="D50" s="80" t="s">
        <v>54</v>
      </c>
      <c r="E50" s="81">
        <v>17400</v>
      </c>
    </row>
    <row r="51" spans="1:6" ht="20.100000000000001" customHeight="1">
      <c r="A51" s="23" t="str">
        <f t="shared" si="2"/>
        <v>生活介護低圧プロパンガス</v>
      </c>
      <c r="B51" s="69" t="s">
        <v>135</v>
      </c>
      <c r="C51" s="85" t="s">
        <v>121</v>
      </c>
      <c r="D51" s="86" t="s">
        <v>62</v>
      </c>
      <c r="E51" s="87">
        <v>29900</v>
      </c>
      <c r="F51" s="22"/>
    </row>
    <row r="52" spans="1:6" ht="20.100000000000001" customHeight="1">
      <c r="A52" s="23" t="str">
        <f>B52&amp;C52&amp;D52</f>
        <v>短期入所（単独型）高圧都市ガス</v>
      </c>
      <c r="B52" s="69" t="s">
        <v>64</v>
      </c>
      <c r="C52" s="74" t="s">
        <v>120</v>
      </c>
      <c r="D52" s="68" t="s">
        <v>54</v>
      </c>
      <c r="E52" s="75">
        <v>61100</v>
      </c>
    </row>
    <row r="53" spans="1:6" ht="20.100000000000001" customHeight="1">
      <c r="A53" s="23" t="str">
        <f t="shared" ref="A53:A55" si="3">B53&amp;C53&amp;D53</f>
        <v>短期入所（単独型）高圧プロパンガス</v>
      </c>
      <c r="B53" s="69" t="s">
        <v>64</v>
      </c>
      <c r="C53" s="76" t="s">
        <v>120</v>
      </c>
      <c r="D53" s="77" t="s">
        <v>62</v>
      </c>
      <c r="E53" s="78">
        <v>73600</v>
      </c>
      <c r="F53" s="22"/>
    </row>
    <row r="54" spans="1:6" ht="20.100000000000001" customHeight="1">
      <c r="A54" s="23" t="str">
        <f t="shared" si="3"/>
        <v>短期入所（単独型）低圧都市ガス</v>
      </c>
      <c r="B54" s="69" t="s">
        <v>64</v>
      </c>
      <c r="C54" s="79" t="s">
        <v>121</v>
      </c>
      <c r="D54" s="80" t="s">
        <v>54</v>
      </c>
      <c r="E54" s="81">
        <v>17400</v>
      </c>
    </row>
    <row r="55" spans="1:6" ht="20.100000000000001" customHeight="1">
      <c r="A55" s="23" t="str">
        <f t="shared" si="3"/>
        <v>短期入所（単独型）低圧プロパンガス</v>
      </c>
      <c r="B55" s="69" t="s">
        <v>64</v>
      </c>
      <c r="C55" s="85" t="s">
        <v>121</v>
      </c>
      <c r="D55" s="86" t="s">
        <v>62</v>
      </c>
      <c r="E55" s="87">
        <v>29900</v>
      </c>
      <c r="F55" s="22"/>
    </row>
    <row r="56" spans="1:6" ht="20.100000000000001" customHeight="1">
      <c r="A56" s="23" t="str">
        <f>B56&amp;C56&amp;D56</f>
        <v>療養介護高圧都市ガス</v>
      </c>
      <c r="B56" s="69" t="s">
        <v>65</v>
      </c>
      <c r="C56" s="74" t="s">
        <v>120</v>
      </c>
      <c r="D56" s="68" t="s">
        <v>54</v>
      </c>
      <c r="E56" s="75">
        <v>61100</v>
      </c>
    </row>
    <row r="57" spans="1:6" ht="20.100000000000001" customHeight="1">
      <c r="A57" s="23" t="str">
        <f t="shared" ref="A57:A59" si="4">B57&amp;C57&amp;D57</f>
        <v>療養介護高圧プロパンガス</v>
      </c>
      <c r="B57" s="69" t="s">
        <v>65</v>
      </c>
      <c r="C57" s="76" t="s">
        <v>120</v>
      </c>
      <c r="D57" s="77" t="s">
        <v>62</v>
      </c>
      <c r="E57" s="78">
        <v>73600</v>
      </c>
      <c r="F57" s="22"/>
    </row>
    <row r="58" spans="1:6" ht="20.100000000000001" customHeight="1">
      <c r="A58" s="23" t="str">
        <f t="shared" si="4"/>
        <v>療養介護低圧都市ガス</v>
      </c>
      <c r="B58" s="69" t="s">
        <v>65</v>
      </c>
      <c r="C58" s="79" t="s">
        <v>121</v>
      </c>
      <c r="D58" s="80" t="s">
        <v>54</v>
      </c>
      <c r="E58" s="81">
        <v>17400</v>
      </c>
    </row>
    <row r="59" spans="1:6" ht="20.100000000000001" customHeight="1">
      <c r="A59" s="23" t="str">
        <f t="shared" si="4"/>
        <v>療養介護低圧プロパンガス</v>
      </c>
      <c r="B59" s="69" t="s">
        <v>65</v>
      </c>
      <c r="C59" s="85" t="s">
        <v>121</v>
      </c>
      <c r="D59" s="86" t="s">
        <v>62</v>
      </c>
      <c r="E59" s="87">
        <v>29900</v>
      </c>
      <c r="F59" s="22"/>
    </row>
    <row r="60" spans="1:6" ht="20.100000000000001" customHeight="1">
      <c r="A60" s="23" t="str">
        <f>B60&amp;C60&amp;D60</f>
        <v>自立訓練（機能訓練）高圧都市ガス</v>
      </c>
      <c r="B60" s="69" t="s">
        <v>66</v>
      </c>
      <c r="C60" s="74" t="s">
        <v>120</v>
      </c>
      <c r="D60" s="68" t="s">
        <v>54</v>
      </c>
      <c r="E60" s="75">
        <v>61100</v>
      </c>
    </row>
    <row r="61" spans="1:6" ht="20.100000000000001" customHeight="1">
      <c r="A61" s="23" t="str">
        <f t="shared" ref="A61:A63" si="5">B61&amp;C61&amp;D61</f>
        <v>自立訓練（機能訓練）高圧プロパンガス</v>
      </c>
      <c r="B61" s="69" t="s">
        <v>66</v>
      </c>
      <c r="C61" s="76" t="s">
        <v>120</v>
      </c>
      <c r="D61" s="77" t="s">
        <v>62</v>
      </c>
      <c r="E61" s="78">
        <v>73600</v>
      </c>
      <c r="F61" s="22"/>
    </row>
    <row r="62" spans="1:6" ht="20.100000000000001" customHeight="1">
      <c r="A62" s="23" t="str">
        <f t="shared" si="5"/>
        <v>自立訓練（機能訓練）低圧都市ガス</v>
      </c>
      <c r="B62" s="69" t="s">
        <v>66</v>
      </c>
      <c r="C62" s="79" t="s">
        <v>121</v>
      </c>
      <c r="D62" s="80" t="s">
        <v>54</v>
      </c>
      <c r="E62" s="81">
        <v>17400</v>
      </c>
    </row>
    <row r="63" spans="1:6" ht="20.100000000000001" customHeight="1">
      <c r="A63" s="23" t="str">
        <f t="shared" si="5"/>
        <v>自立訓練（機能訓練）低圧プロパンガス</v>
      </c>
      <c r="B63" s="69" t="s">
        <v>66</v>
      </c>
      <c r="C63" s="85" t="s">
        <v>121</v>
      </c>
      <c r="D63" s="86" t="s">
        <v>62</v>
      </c>
      <c r="E63" s="87">
        <v>29900</v>
      </c>
      <c r="F63" s="22"/>
    </row>
    <row r="64" spans="1:6" ht="20.100000000000001" customHeight="1">
      <c r="A64" s="23" t="str">
        <f>B64&amp;C64&amp;D64</f>
        <v>自立訓練（生活訓練）高圧都市ガス</v>
      </c>
      <c r="B64" s="69" t="s">
        <v>67</v>
      </c>
      <c r="C64" s="74" t="s">
        <v>120</v>
      </c>
      <c r="D64" s="68" t="s">
        <v>54</v>
      </c>
      <c r="E64" s="75">
        <v>61100</v>
      </c>
    </row>
    <row r="65" spans="1:6" ht="20.100000000000001" customHeight="1">
      <c r="A65" s="23" t="str">
        <f t="shared" ref="A65:A67" si="6">B65&amp;C65&amp;D65</f>
        <v>自立訓練（生活訓練）高圧プロパンガス</v>
      </c>
      <c r="B65" s="69" t="s">
        <v>67</v>
      </c>
      <c r="C65" s="76" t="s">
        <v>120</v>
      </c>
      <c r="D65" s="77" t="s">
        <v>62</v>
      </c>
      <c r="E65" s="78">
        <v>73600</v>
      </c>
      <c r="F65" s="22"/>
    </row>
    <row r="66" spans="1:6" ht="20.100000000000001" customHeight="1">
      <c r="A66" s="23" t="str">
        <f t="shared" si="6"/>
        <v>自立訓練（生活訓練）低圧都市ガス</v>
      </c>
      <c r="B66" s="69" t="s">
        <v>67</v>
      </c>
      <c r="C66" s="79" t="s">
        <v>121</v>
      </c>
      <c r="D66" s="80" t="s">
        <v>54</v>
      </c>
      <c r="E66" s="81">
        <v>17400</v>
      </c>
    </row>
    <row r="67" spans="1:6" ht="20.100000000000001" customHeight="1">
      <c r="A67" s="23" t="str">
        <f t="shared" si="6"/>
        <v>自立訓練（生活訓練）低圧プロパンガス</v>
      </c>
      <c r="B67" s="69" t="s">
        <v>67</v>
      </c>
      <c r="C67" s="85" t="s">
        <v>121</v>
      </c>
      <c r="D67" s="86" t="s">
        <v>62</v>
      </c>
      <c r="E67" s="87">
        <v>29900</v>
      </c>
      <c r="F67" s="22"/>
    </row>
    <row r="68" spans="1:6" ht="20.100000000000001" customHeight="1">
      <c r="A68" s="23" t="str">
        <f>B68&amp;C68&amp;D68</f>
        <v>自立訓練（宿泊型）高圧都市ガス</v>
      </c>
      <c r="B68" s="69" t="s">
        <v>68</v>
      </c>
      <c r="C68" s="74" t="s">
        <v>120</v>
      </c>
      <c r="D68" s="68" t="s">
        <v>54</v>
      </c>
      <c r="E68" s="75">
        <v>61100</v>
      </c>
    </row>
    <row r="69" spans="1:6" ht="20.100000000000001" customHeight="1">
      <c r="A69" s="23" t="str">
        <f t="shared" ref="A69:A71" si="7">B69&amp;C69&amp;D69</f>
        <v>自立訓練（宿泊型）高圧プロパンガス</v>
      </c>
      <c r="B69" s="69" t="s">
        <v>68</v>
      </c>
      <c r="C69" s="76" t="s">
        <v>120</v>
      </c>
      <c r="D69" s="77" t="s">
        <v>62</v>
      </c>
      <c r="E69" s="78">
        <v>73600</v>
      </c>
      <c r="F69" s="22"/>
    </row>
    <row r="70" spans="1:6" ht="20.100000000000001" customHeight="1">
      <c r="A70" s="23" t="str">
        <f t="shared" si="7"/>
        <v>自立訓練（宿泊型）低圧都市ガス</v>
      </c>
      <c r="B70" s="69" t="s">
        <v>68</v>
      </c>
      <c r="C70" s="79" t="s">
        <v>121</v>
      </c>
      <c r="D70" s="80" t="s">
        <v>54</v>
      </c>
      <c r="E70" s="81">
        <v>17400</v>
      </c>
    </row>
    <row r="71" spans="1:6" ht="20.100000000000001" customHeight="1">
      <c r="A71" s="23" t="str">
        <f t="shared" si="7"/>
        <v>自立訓練（宿泊型）低圧プロパンガス</v>
      </c>
      <c r="B71" s="69" t="s">
        <v>68</v>
      </c>
      <c r="C71" s="85" t="s">
        <v>121</v>
      </c>
      <c r="D71" s="86" t="s">
        <v>62</v>
      </c>
      <c r="E71" s="87">
        <v>29900</v>
      </c>
      <c r="F71" s="22"/>
    </row>
    <row r="72" spans="1:6" ht="20.100000000000001" customHeight="1">
      <c r="A72" s="23" t="str">
        <f>B72&amp;C72&amp;D72</f>
        <v>就労移行支援高圧都市ガス</v>
      </c>
      <c r="B72" s="69" t="s">
        <v>69</v>
      </c>
      <c r="C72" s="74" t="s">
        <v>120</v>
      </c>
      <c r="D72" s="68" t="s">
        <v>54</v>
      </c>
      <c r="E72" s="75">
        <v>61100</v>
      </c>
    </row>
    <row r="73" spans="1:6" ht="20.100000000000001" customHeight="1">
      <c r="A73" s="23" t="str">
        <f t="shared" ref="A73:A75" si="8">B73&amp;C73&amp;D73</f>
        <v>就労移行支援高圧プロパンガス</v>
      </c>
      <c r="B73" s="69" t="s">
        <v>69</v>
      </c>
      <c r="C73" s="76" t="s">
        <v>120</v>
      </c>
      <c r="D73" s="77" t="s">
        <v>62</v>
      </c>
      <c r="E73" s="78">
        <v>73600</v>
      </c>
      <c r="F73" s="22"/>
    </row>
    <row r="74" spans="1:6" ht="20.100000000000001" customHeight="1">
      <c r="A74" s="23" t="str">
        <f t="shared" si="8"/>
        <v>就労移行支援低圧都市ガス</v>
      </c>
      <c r="B74" s="69" t="s">
        <v>69</v>
      </c>
      <c r="C74" s="79" t="s">
        <v>121</v>
      </c>
      <c r="D74" s="80" t="s">
        <v>54</v>
      </c>
      <c r="E74" s="81">
        <v>17400</v>
      </c>
    </row>
    <row r="75" spans="1:6" ht="20.100000000000001" customHeight="1">
      <c r="A75" s="23" t="str">
        <f t="shared" si="8"/>
        <v>就労移行支援低圧プロパンガス</v>
      </c>
      <c r="B75" s="69" t="s">
        <v>69</v>
      </c>
      <c r="C75" s="85" t="s">
        <v>121</v>
      </c>
      <c r="D75" s="86" t="s">
        <v>62</v>
      </c>
      <c r="E75" s="87">
        <v>29900</v>
      </c>
      <c r="F75" s="22"/>
    </row>
    <row r="76" spans="1:6" ht="20.100000000000001" customHeight="1">
      <c r="A76" s="23" t="str">
        <f>B76&amp;C76&amp;D76</f>
        <v>就労選択支援高圧都市ガス</v>
      </c>
      <c r="B76" s="70" t="s">
        <v>241</v>
      </c>
      <c r="C76" s="74" t="s">
        <v>120</v>
      </c>
      <c r="D76" s="68" t="s">
        <v>54</v>
      </c>
      <c r="E76" s="75">
        <v>61100</v>
      </c>
    </row>
    <row r="77" spans="1:6" ht="20.100000000000001" customHeight="1">
      <c r="A77" s="23" t="str">
        <f t="shared" ref="A77:A79" si="9">B77&amp;C77&amp;D77</f>
        <v>就労選択支援高圧プロパンガス</v>
      </c>
      <c r="B77" s="70" t="s">
        <v>241</v>
      </c>
      <c r="C77" s="76" t="s">
        <v>120</v>
      </c>
      <c r="D77" s="77" t="s">
        <v>62</v>
      </c>
      <c r="E77" s="78">
        <v>73600</v>
      </c>
      <c r="F77" s="22"/>
    </row>
    <row r="78" spans="1:6" ht="20.100000000000001" customHeight="1">
      <c r="A78" s="23" t="str">
        <f t="shared" si="9"/>
        <v>就労選択支援低圧都市ガス</v>
      </c>
      <c r="B78" s="70" t="s">
        <v>241</v>
      </c>
      <c r="C78" s="79" t="s">
        <v>121</v>
      </c>
      <c r="D78" s="80" t="s">
        <v>54</v>
      </c>
      <c r="E78" s="81">
        <v>17400</v>
      </c>
    </row>
    <row r="79" spans="1:6" ht="20.100000000000001" customHeight="1">
      <c r="A79" s="23" t="str">
        <f t="shared" si="9"/>
        <v>就労選択支援低圧プロパンガス</v>
      </c>
      <c r="B79" s="70" t="s">
        <v>241</v>
      </c>
      <c r="C79" s="85" t="s">
        <v>121</v>
      </c>
      <c r="D79" s="86" t="s">
        <v>62</v>
      </c>
      <c r="E79" s="87">
        <v>29900</v>
      </c>
      <c r="F79" s="22"/>
    </row>
    <row r="80" spans="1:6" ht="20.100000000000001" customHeight="1">
      <c r="A80" s="23" t="str">
        <f>B80&amp;C80&amp;D80</f>
        <v>就労継続支援Ａ型高圧都市ガス</v>
      </c>
      <c r="B80" s="69" t="s">
        <v>70</v>
      </c>
      <c r="C80" s="74" t="s">
        <v>120</v>
      </c>
      <c r="D80" s="68" t="s">
        <v>54</v>
      </c>
      <c r="E80" s="75">
        <v>61100</v>
      </c>
    </row>
    <row r="81" spans="1:7" ht="20.100000000000001" customHeight="1">
      <c r="A81" s="23" t="str">
        <f t="shared" ref="A81:A83" si="10">B81&amp;C81&amp;D81</f>
        <v>就労継続支援Ａ型高圧プロパンガス</v>
      </c>
      <c r="B81" s="69" t="s">
        <v>70</v>
      </c>
      <c r="C81" s="76" t="s">
        <v>120</v>
      </c>
      <c r="D81" s="77" t="s">
        <v>62</v>
      </c>
      <c r="E81" s="78">
        <v>73600</v>
      </c>
      <c r="F81" s="22"/>
    </row>
    <row r="82" spans="1:7" ht="20.100000000000001" customHeight="1">
      <c r="A82" s="23" t="str">
        <f t="shared" si="10"/>
        <v>就労継続支援Ａ型低圧都市ガス</v>
      </c>
      <c r="B82" s="69" t="s">
        <v>70</v>
      </c>
      <c r="C82" s="79" t="s">
        <v>121</v>
      </c>
      <c r="D82" s="80" t="s">
        <v>54</v>
      </c>
      <c r="E82" s="81">
        <v>17400</v>
      </c>
    </row>
    <row r="83" spans="1:7" ht="20.100000000000001" customHeight="1">
      <c r="A83" s="23" t="str">
        <f t="shared" si="10"/>
        <v>就労継続支援Ａ型低圧プロパンガス</v>
      </c>
      <c r="B83" s="69" t="s">
        <v>70</v>
      </c>
      <c r="C83" s="85" t="s">
        <v>121</v>
      </c>
      <c r="D83" s="86" t="s">
        <v>62</v>
      </c>
      <c r="E83" s="87">
        <v>29900</v>
      </c>
      <c r="F83" s="22"/>
    </row>
    <row r="84" spans="1:7" ht="20.100000000000001" customHeight="1">
      <c r="A84" s="23" t="str">
        <f>B84&amp;C84&amp;D84</f>
        <v>就労継続支援Ｂ型高圧都市ガス</v>
      </c>
      <c r="B84" s="69" t="s">
        <v>37</v>
      </c>
      <c r="C84" s="74" t="s">
        <v>120</v>
      </c>
      <c r="D84" s="68" t="s">
        <v>54</v>
      </c>
      <c r="E84" s="75">
        <v>61100</v>
      </c>
    </row>
    <row r="85" spans="1:7" ht="20.100000000000001" customHeight="1">
      <c r="A85" s="23" t="str">
        <f t="shared" ref="A85:A87" si="11">B85&amp;C85&amp;D85</f>
        <v>就労継続支援Ｂ型高圧プロパンガス</v>
      </c>
      <c r="B85" s="69" t="s">
        <v>37</v>
      </c>
      <c r="C85" s="76" t="s">
        <v>120</v>
      </c>
      <c r="D85" s="77" t="s">
        <v>62</v>
      </c>
      <c r="E85" s="78">
        <v>73600</v>
      </c>
      <c r="F85" s="22"/>
    </row>
    <row r="86" spans="1:7" ht="20.100000000000001" customHeight="1">
      <c r="A86" s="23" t="str">
        <f t="shared" si="11"/>
        <v>就労継続支援Ｂ型低圧都市ガス</v>
      </c>
      <c r="B86" s="69" t="s">
        <v>37</v>
      </c>
      <c r="C86" s="79" t="s">
        <v>121</v>
      </c>
      <c r="D86" s="80" t="s">
        <v>54</v>
      </c>
      <c r="E86" s="81">
        <v>17400</v>
      </c>
    </row>
    <row r="87" spans="1:7" ht="20.100000000000001" customHeight="1">
      <c r="A87" s="23" t="str">
        <f t="shared" si="11"/>
        <v>就労継続支援Ｂ型低圧プロパンガス</v>
      </c>
      <c r="B87" s="69" t="s">
        <v>37</v>
      </c>
      <c r="C87" s="85" t="s">
        <v>121</v>
      </c>
      <c r="D87" s="86" t="s">
        <v>62</v>
      </c>
      <c r="E87" s="87">
        <v>29900</v>
      </c>
      <c r="F87" s="22"/>
    </row>
    <row r="88" spans="1:7" ht="20.100000000000001" customHeight="1">
      <c r="A88" s="23" t="str">
        <f>B88&amp;C88&amp;D88</f>
        <v>地域活動支援センター高圧都市ガス</v>
      </c>
      <c r="B88" s="70" t="s">
        <v>181</v>
      </c>
      <c r="C88" s="74" t="s">
        <v>120</v>
      </c>
      <c r="D88" s="68" t="s">
        <v>54</v>
      </c>
      <c r="E88" s="75">
        <v>61100</v>
      </c>
    </row>
    <row r="89" spans="1:7" ht="20.100000000000001" customHeight="1">
      <c r="A89" s="23" t="str">
        <f t="shared" ref="A89:A91" si="12">B89&amp;C89&amp;D89</f>
        <v>地域活動支援センター高圧プロパンガス</v>
      </c>
      <c r="B89" s="70" t="s">
        <v>181</v>
      </c>
      <c r="C89" s="76" t="s">
        <v>120</v>
      </c>
      <c r="D89" s="77" t="s">
        <v>62</v>
      </c>
      <c r="E89" s="78">
        <v>73600</v>
      </c>
      <c r="F89" s="22"/>
    </row>
    <row r="90" spans="1:7" ht="20.100000000000001" customHeight="1">
      <c r="A90" s="23" t="str">
        <f t="shared" si="12"/>
        <v>地域活動支援センター低圧都市ガス</v>
      </c>
      <c r="B90" s="70" t="s">
        <v>181</v>
      </c>
      <c r="C90" s="79" t="s">
        <v>121</v>
      </c>
      <c r="D90" s="80" t="s">
        <v>54</v>
      </c>
      <c r="E90" s="81">
        <v>17400</v>
      </c>
    </row>
    <row r="91" spans="1:7" ht="20.100000000000001" customHeight="1">
      <c r="A91" s="23" t="str">
        <f t="shared" si="12"/>
        <v>地域活動支援センター低圧プロパンガス</v>
      </c>
      <c r="B91" s="70" t="s">
        <v>181</v>
      </c>
      <c r="C91" s="85" t="s">
        <v>121</v>
      </c>
      <c r="D91" s="86" t="s">
        <v>62</v>
      </c>
      <c r="E91" s="87">
        <v>29900</v>
      </c>
      <c r="F91" s="22"/>
    </row>
    <row r="92" spans="1:7" ht="20.100000000000001" customHeight="1">
      <c r="A92" s="23" t="str">
        <f>B92&amp;C92&amp;D92</f>
        <v>心身障害者地域デイケア施設高圧都市ガス</v>
      </c>
      <c r="B92" s="70" t="s">
        <v>182</v>
      </c>
      <c r="C92" s="74" t="s">
        <v>120</v>
      </c>
      <c r="D92" s="68" t="s">
        <v>54</v>
      </c>
      <c r="E92" s="75">
        <v>61100</v>
      </c>
    </row>
    <row r="93" spans="1:7" ht="20.100000000000001" customHeight="1">
      <c r="A93" s="23" t="str">
        <f t="shared" ref="A93:A95" si="13">B93&amp;C93&amp;D93</f>
        <v>心身障害者地域デイケア施設高圧プロパンガス</v>
      </c>
      <c r="B93" s="70" t="s">
        <v>182</v>
      </c>
      <c r="C93" s="76" t="s">
        <v>120</v>
      </c>
      <c r="D93" s="77" t="s">
        <v>62</v>
      </c>
      <c r="E93" s="78">
        <v>73600</v>
      </c>
      <c r="F93" s="22"/>
    </row>
    <row r="94" spans="1:7" ht="20.100000000000001" customHeight="1">
      <c r="A94" s="23" t="str">
        <f t="shared" si="13"/>
        <v>心身障害者地域デイケア施設低圧都市ガス</v>
      </c>
      <c r="B94" s="70" t="s">
        <v>182</v>
      </c>
      <c r="C94" s="79" t="s">
        <v>121</v>
      </c>
      <c r="D94" s="80" t="s">
        <v>54</v>
      </c>
      <c r="E94" s="81">
        <v>17400</v>
      </c>
    </row>
    <row r="95" spans="1:7" ht="20.100000000000001" customHeight="1">
      <c r="A95" s="23" t="str">
        <f t="shared" si="13"/>
        <v>心身障害者地域デイケア施設低圧プロパンガス</v>
      </c>
      <c r="B95" s="70" t="s">
        <v>182</v>
      </c>
      <c r="C95" s="85" t="s">
        <v>121</v>
      </c>
      <c r="D95" s="86" t="s">
        <v>62</v>
      </c>
      <c r="E95" s="87">
        <v>29900</v>
      </c>
      <c r="F95" s="22"/>
    </row>
    <row r="96" spans="1:7" ht="20.100000000000001" customHeight="1">
      <c r="B96" s="18"/>
      <c r="C96" s="21"/>
      <c r="D96" s="22"/>
      <c r="E96" s="22"/>
      <c r="F96" s="22"/>
      <c r="G96" s="22"/>
    </row>
    <row r="97" spans="1:7" ht="20.100000000000001" customHeight="1">
      <c r="B97" s="18"/>
      <c r="C97" s="18"/>
      <c r="D97" s="18"/>
      <c r="E97" s="18"/>
      <c r="F97" s="18"/>
      <c r="G97" s="18"/>
    </row>
    <row r="98" spans="1:7" ht="39.9" customHeight="1">
      <c r="B98" s="66" t="s">
        <v>136</v>
      </c>
      <c r="C98" s="67" t="s">
        <v>107</v>
      </c>
      <c r="D98" s="68" t="s">
        <v>108</v>
      </c>
      <c r="E98" s="68" t="s">
        <v>109</v>
      </c>
      <c r="F98" s="68" t="s">
        <v>110</v>
      </c>
      <c r="G98" s="68" t="s">
        <v>111</v>
      </c>
    </row>
    <row r="99" spans="1:7" ht="20.100000000000001" customHeight="1">
      <c r="B99" s="69" t="s">
        <v>137</v>
      </c>
      <c r="C99" s="211" t="s">
        <v>138</v>
      </c>
      <c r="D99" s="206">
        <v>6100</v>
      </c>
      <c r="E99" s="206">
        <v>7400</v>
      </c>
      <c r="F99" s="206">
        <v>3600</v>
      </c>
      <c r="G99" s="206">
        <v>4900</v>
      </c>
    </row>
    <row r="100" spans="1:7" ht="20.100000000000001" customHeight="1">
      <c r="B100" s="69" t="s">
        <v>77</v>
      </c>
      <c r="C100" s="211"/>
      <c r="D100" s="206"/>
      <c r="E100" s="206"/>
      <c r="F100" s="206"/>
      <c r="G100" s="206"/>
    </row>
    <row r="101" spans="1:7" ht="20.100000000000001" customHeight="1">
      <c r="B101" s="69" t="s">
        <v>78</v>
      </c>
      <c r="C101" s="211"/>
      <c r="D101" s="206"/>
      <c r="E101" s="206"/>
      <c r="F101" s="206"/>
      <c r="G101" s="206"/>
    </row>
    <row r="102" spans="1:7" ht="20.100000000000001" customHeight="1">
      <c r="B102" s="70" t="s">
        <v>186</v>
      </c>
      <c r="C102" s="211"/>
      <c r="D102" s="206"/>
      <c r="E102" s="206"/>
      <c r="F102" s="206"/>
      <c r="G102" s="206"/>
    </row>
    <row r="103" spans="1:7" ht="20.100000000000001" customHeight="1">
      <c r="B103" s="18"/>
      <c r="C103" s="24"/>
      <c r="D103" s="22"/>
      <c r="E103" s="22"/>
      <c r="F103" s="22"/>
      <c r="G103" s="22"/>
    </row>
    <row r="104" spans="1:7" ht="32.4" customHeight="1">
      <c r="A104" s="23" t="s">
        <v>115</v>
      </c>
      <c r="B104" s="71" t="s">
        <v>136</v>
      </c>
      <c r="C104" s="72" t="s">
        <v>117</v>
      </c>
      <c r="D104" s="72" t="s">
        <v>118</v>
      </c>
      <c r="E104" s="72" t="s">
        <v>119</v>
      </c>
      <c r="F104" s="97" t="s">
        <v>129</v>
      </c>
      <c r="G104" s="22"/>
    </row>
    <row r="105" spans="1:7" ht="20.100000000000001" customHeight="1">
      <c r="A105" s="23" t="str">
        <f>B105&amp;C105&amp;D105</f>
        <v>共同生活援助（介護サービス包括型）高圧都市ガス</v>
      </c>
      <c r="B105" s="69" t="s">
        <v>139</v>
      </c>
      <c r="C105" s="74" t="s">
        <v>53</v>
      </c>
      <c r="D105" s="68" t="s">
        <v>54</v>
      </c>
      <c r="E105" s="75">
        <v>6100</v>
      </c>
      <c r="F105" s="96">
        <v>0</v>
      </c>
    </row>
    <row r="106" spans="1:7" ht="20.100000000000001" customHeight="1">
      <c r="A106" s="23" t="str">
        <f t="shared" ref="A106:A116" si="14">B106&amp;C106&amp;D106</f>
        <v>共同生活援助（介護サービス包括型）高圧プロパンガス</v>
      </c>
      <c r="B106" s="69" t="s">
        <v>137</v>
      </c>
      <c r="C106" s="76" t="s">
        <v>53</v>
      </c>
      <c r="D106" s="77" t="s">
        <v>62</v>
      </c>
      <c r="E106" s="78">
        <v>7400</v>
      </c>
      <c r="F106" s="91">
        <v>3200</v>
      </c>
    </row>
    <row r="107" spans="1:7" ht="20.100000000000001" customHeight="1">
      <c r="A107" s="23" t="str">
        <f t="shared" si="14"/>
        <v>共同生活援助（介護サービス包括型）低圧都市ガス</v>
      </c>
      <c r="B107" s="69" t="s">
        <v>137</v>
      </c>
      <c r="C107" s="79" t="s">
        <v>61</v>
      </c>
      <c r="D107" s="80" t="s">
        <v>54</v>
      </c>
      <c r="E107" s="81">
        <v>3600</v>
      </c>
      <c r="F107" s="96">
        <v>0</v>
      </c>
    </row>
    <row r="108" spans="1:7" ht="20.100000000000001" customHeight="1">
      <c r="A108" s="23" t="str">
        <f t="shared" si="14"/>
        <v>共同生活援助（介護サービス包括型）低圧プロパンガス</v>
      </c>
      <c r="B108" s="69" t="s">
        <v>249</v>
      </c>
      <c r="C108" s="85" t="s">
        <v>61</v>
      </c>
      <c r="D108" s="86" t="s">
        <v>62</v>
      </c>
      <c r="E108" s="87">
        <v>4900</v>
      </c>
      <c r="F108" s="91">
        <v>3200</v>
      </c>
    </row>
    <row r="109" spans="1:7" ht="20.100000000000001" customHeight="1">
      <c r="A109" s="23" t="str">
        <f t="shared" si="14"/>
        <v>共同生活援助（日中サービス支援型）高圧都市ガス</v>
      </c>
      <c r="B109" s="69" t="s">
        <v>77</v>
      </c>
      <c r="C109" s="74" t="s">
        <v>53</v>
      </c>
      <c r="D109" s="68" t="s">
        <v>54</v>
      </c>
      <c r="E109" s="75">
        <v>6100</v>
      </c>
      <c r="F109" s="96">
        <v>0</v>
      </c>
    </row>
    <row r="110" spans="1:7" ht="20.100000000000001" customHeight="1">
      <c r="A110" s="23" t="str">
        <f t="shared" si="14"/>
        <v>共同生活援助（日中サービス支援型）高圧プロパンガス</v>
      </c>
      <c r="B110" s="69" t="s">
        <v>77</v>
      </c>
      <c r="C110" s="76" t="s">
        <v>53</v>
      </c>
      <c r="D110" s="77" t="s">
        <v>62</v>
      </c>
      <c r="E110" s="78">
        <v>7400</v>
      </c>
      <c r="F110" s="91">
        <v>3200</v>
      </c>
    </row>
    <row r="111" spans="1:7" ht="20.100000000000001" customHeight="1">
      <c r="A111" s="23" t="str">
        <f t="shared" si="14"/>
        <v>共同生活援助（日中サービス支援型）低圧都市ガス</v>
      </c>
      <c r="B111" s="69" t="s">
        <v>77</v>
      </c>
      <c r="C111" s="79" t="s">
        <v>61</v>
      </c>
      <c r="D111" s="80" t="s">
        <v>54</v>
      </c>
      <c r="E111" s="81">
        <v>3600</v>
      </c>
      <c r="F111" s="96">
        <v>0</v>
      </c>
    </row>
    <row r="112" spans="1:7" ht="20.100000000000001" customHeight="1">
      <c r="A112" s="23" t="str">
        <f t="shared" si="14"/>
        <v>共同生活援助（日中サービス支援型）低圧プロパンガス</v>
      </c>
      <c r="B112" s="69" t="s">
        <v>77</v>
      </c>
      <c r="C112" s="85" t="s">
        <v>61</v>
      </c>
      <c r="D112" s="86" t="s">
        <v>62</v>
      </c>
      <c r="E112" s="87">
        <v>4900</v>
      </c>
      <c r="F112" s="91">
        <v>3200</v>
      </c>
    </row>
    <row r="113" spans="1:11" ht="20.100000000000001" customHeight="1">
      <c r="A113" s="23" t="str">
        <f t="shared" si="14"/>
        <v>共同生活援助（外部サービス利用型）高圧都市ガス</v>
      </c>
      <c r="B113" s="69" t="s">
        <v>78</v>
      </c>
      <c r="C113" s="74" t="s">
        <v>53</v>
      </c>
      <c r="D113" s="68" t="s">
        <v>54</v>
      </c>
      <c r="E113" s="75">
        <v>6100</v>
      </c>
      <c r="F113" s="96">
        <v>0</v>
      </c>
    </row>
    <row r="114" spans="1:11" ht="20.100000000000001" customHeight="1">
      <c r="A114" s="23" t="str">
        <f t="shared" si="14"/>
        <v>共同生活援助（外部サービス利用型）高圧プロパンガス</v>
      </c>
      <c r="B114" s="69" t="s">
        <v>78</v>
      </c>
      <c r="C114" s="76" t="s">
        <v>53</v>
      </c>
      <c r="D114" s="77" t="s">
        <v>62</v>
      </c>
      <c r="E114" s="78">
        <v>7400</v>
      </c>
      <c r="F114" s="91">
        <v>3200</v>
      </c>
    </row>
    <row r="115" spans="1:11" ht="20.100000000000001" customHeight="1">
      <c r="A115" s="23" t="str">
        <f t="shared" si="14"/>
        <v>共同生活援助（外部サービス利用型）低圧都市ガス</v>
      </c>
      <c r="B115" s="69" t="s">
        <v>78</v>
      </c>
      <c r="C115" s="79" t="s">
        <v>61</v>
      </c>
      <c r="D115" s="80" t="s">
        <v>54</v>
      </c>
      <c r="E115" s="81">
        <v>3600</v>
      </c>
      <c r="F115" s="96">
        <v>0</v>
      </c>
    </row>
    <row r="116" spans="1:11" ht="20.100000000000001" customHeight="1">
      <c r="A116" s="23" t="str">
        <f t="shared" si="14"/>
        <v>共同生活援助（外部サービス利用型）低圧プロパンガス</v>
      </c>
      <c r="B116" s="69" t="s">
        <v>78</v>
      </c>
      <c r="C116" s="85" t="s">
        <v>61</v>
      </c>
      <c r="D116" s="86" t="s">
        <v>62</v>
      </c>
      <c r="E116" s="87">
        <v>4900</v>
      </c>
      <c r="F116" s="91">
        <v>3200</v>
      </c>
    </row>
    <row r="117" spans="1:11" ht="20.100000000000001" customHeight="1">
      <c r="A117" s="23" t="str">
        <f t="shared" ref="A117:A120" si="15">B117&amp;C117&amp;D117</f>
        <v>生活ホーム高圧都市ガス</v>
      </c>
      <c r="B117" s="70" t="s">
        <v>186</v>
      </c>
      <c r="C117" s="74" t="s">
        <v>53</v>
      </c>
      <c r="D117" s="68" t="s">
        <v>54</v>
      </c>
      <c r="E117" s="75">
        <v>6100</v>
      </c>
      <c r="F117" s="96">
        <v>0</v>
      </c>
    </row>
    <row r="118" spans="1:11" ht="20.100000000000001" customHeight="1">
      <c r="A118" s="23" t="str">
        <f t="shared" si="15"/>
        <v>生活ホーム高圧プロパンガス</v>
      </c>
      <c r="B118" s="70" t="s">
        <v>186</v>
      </c>
      <c r="C118" s="76" t="s">
        <v>53</v>
      </c>
      <c r="D118" s="77" t="s">
        <v>62</v>
      </c>
      <c r="E118" s="78">
        <v>7400</v>
      </c>
      <c r="F118" s="91">
        <v>3200</v>
      </c>
    </row>
    <row r="119" spans="1:11" ht="20.100000000000001" customHeight="1">
      <c r="A119" s="23" t="str">
        <f t="shared" si="15"/>
        <v>生活ホーム低圧都市ガス</v>
      </c>
      <c r="B119" s="70" t="s">
        <v>186</v>
      </c>
      <c r="C119" s="79" t="s">
        <v>61</v>
      </c>
      <c r="D119" s="80" t="s">
        <v>54</v>
      </c>
      <c r="E119" s="81">
        <v>3600</v>
      </c>
      <c r="F119" s="96">
        <v>0</v>
      </c>
    </row>
    <row r="120" spans="1:11" ht="20.100000000000001" customHeight="1">
      <c r="A120" s="23" t="str">
        <f t="shared" si="15"/>
        <v>生活ホーム低圧プロパンガス</v>
      </c>
      <c r="B120" s="70" t="s">
        <v>186</v>
      </c>
      <c r="C120" s="85" t="s">
        <v>61</v>
      </c>
      <c r="D120" s="86" t="s">
        <v>62</v>
      </c>
      <c r="E120" s="87">
        <v>4900</v>
      </c>
      <c r="F120" s="91">
        <v>3200</v>
      </c>
    </row>
    <row r="121" spans="1:11" ht="20.100000000000001" customHeight="1">
      <c r="B121" s="55"/>
      <c r="C121" s="56"/>
      <c r="D121" s="22"/>
      <c r="E121" s="57"/>
      <c r="F121" s="57"/>
      <c r="G121" s="22"/>
    </row>
    <row r="122" spans="1:11" ht="20.100000000000001" customHeight="1">
      <c r="B122" s="18"/>
      <c r="C122" s="24"/>
      <c r="D122" s="22"/>
      <c r="E122" s="22"/>
      <c r="F122" s="22"/>
      <c r="G122" s="22"/>
    </row>
    <row r="123" spans="1:11" ht="19.5" customHeight="1">
      <c r="B123" s="18"/>
      <c r="C123" s="21"/>
      <c r="D123" s="22"/>
      <c r="E123" s="22"/>
      <c r="F123" s="22"/>
      <c r="G123" s="22"/>
    </row>
    <row r="124" spans="1:11" ht="20.100000000000001" customHeight="1">
      <c r="B124" s="18"/>
      <c r="C124" s="18"/>
      <c r="D124" s="18"/>
      <c r="E124" s="18"/>
      <c r="F124" s="18"/>
      <c r="G124" s="18"/>
    </row>
    <row r="125" spans="1:11" ht="39.9" customHeight="1">
      <c r="B125" s="66" t="s">
        <v>122</v>
      </c>
      <c r="C125" s="67" t="s">
        <v>107</v>
      </c>
      <c r="D125" s="68" t="s">
        <v>108</v>
      </c>
      <c r="E125" s="68" t="s">
        <v>111</v>
      </c>
      <c r="F125" s="68" t="s">
        <v>110</v>
      </c>
      <c r="G125" s="68" t="s">
        <v>111</v>
      </c>
    </row>
    <row r="126" spans="1:11" ht="20.100000000000001" customHeight="1">
      <c r="B126" s="69" t="s">
        <v>71</v>
      </c>
      <c r="C126" s="208" t="s">
        <v>133</v>
      </c>
      <c r="D126" s="206">
        <v>30550</v>
      </c>
      <c r="E126" s="206">
        <v>35200</v>
      </c>
      <c r="F126" s="206">
        <v>8700</v>
      </c>
      <c r="G126" s="206">
        <v>13350</v>
      </c>
    </row>
    <row r="127" spans="1:11" ht="20.100000000000001" customHeight="1">
      <c r="B127" s="69" t="s">
        <v>72</v>
      </c>
      <c r="C127" s="208"/>
      <c r="D127" s="206"/>
      <c r="E127" s="206"/>
      <c r="F127" s="206"/>
      <c r="G127" s="206"/>
    </row>
    <row r="128" spans="1:11" ht="20.100000000000001" customHeight="1">
      <c r="B128" s="69" t="s">
        <v>73</v>
      </c>
      <c r="C128" s="208"/>
      <c r="D128" s="206"/>
      <c r="E128" s="206"/>
      <c r="F128" s="206"/>
      <c r="G128" s="206"/>
      <c r="I128" s="23">
        <v>38700</v>
      </c>
      <c r="J128" s="23">
        <v>29650</v>
      </c>
      <c r="K128" s="23">
        <v>29600</v>
      </c>
    </row>
    <row r="129" spans="1:7" ht="20.100000000000001" customHeight="1">
      <c r="B129" s="69" t="s">
        <v>74</v>
      </c>
      <c r="C129" s="208"/>
      <c r="D129" s="206"/>
      <c r="E129" s="206"/>
      <c r="F129" s="206"/>
      <c r="G129" s="206"/>
    </row>
    <row r="130" spans="1:7" ht="20.100000000000001" customHeight="1">
      <c r="B130" s="18"/>
      <c r="C130" s="21"/>
      <c r="D130" s="22"/>
      <c r="E130" s="22"/>
      <c r="F130" s="22"/>
      <c r="G130" s="22"/>
    </row>
    <row r="131" spans="1:7" ht="32.4" customHeight="1">
      <c r="A131" s="23" t="s">
        <v>115</v>
      </c>
      <c r="B131" s="71" t="s">
        <v>140</v>
      </c>
      <c r="C131" s="72" t="s">
        <v>117</v>
      </c>
      <c r="D131" s="72" t="s">
        <v>118</v>
      </c>
      <c r="E131" s="72" t="s">
        <v>119</v>
      </c>
      <c r="F131" s="22"/>
      <c r="G131" s="22"/>
    </row>
    <row r="132" spans="1:7" ht="20.100000000000001" customHeight="1">
      <c r="A132" s="23" t="str">
        <f>B132&amp;C132&amp;D132</f>
        <v>児童発達支援高圧都市ガス</v>
      </c>
      <c r="B132" s="69" t="s">
        <v>71</v>
      </c>
      <c r="C132" s="74" t="s">
        <v>120</v>
      </c>
      <c r="D132" s="68" t="s">
        <v>54</v>
      </c>
      <c r="E132" s="75">
        <v>30550</v>
      </c>
    </row>
    <row r="133" spans="1:7" ht="20.100000000000001" customHeight="1">
      <c r="A133" s="23" t="str">
        <f t="shared" ref="A133:A135" si="16">B133&amp;C133&amp;D133</f>
        <v>児童発達支援高圧プロパンガス</v>
      </c>
      <c r="B133" s="69" t="s">
        <v>71</v>
      </c>
      <c r="C133" s="76" t="s">
        <v>120</v>
      </c>
      <c r="D133" s="77" t="s">
        <v>62</v>
      </c>
      <c r="E133" s="78">
        <v>35200</v>
      </c>
      <c r="F133" s="22"/>
    </row>
    <row r="134" spans="1:7" ht="20.100000000000001" customHeight="1">
      <c r="A134" s="23" t="str">
        <f t="shared" si="16"/>
        <v>児童発達支援低圧都市ガス</v>
      </c>
      <c r="B134" s="69" t="s">
        <v>71</v>
      </c>
      <c r="C134" s="79" t="s">
        <v>121</v>
      </c>
      <c r="D134" s="80" t="s">
        <v>54</v>
      </c>
      <c r="E134" s="81">
        <v>8700</v>
      </c>
    </row>
    <row r="135" spans="1:7" ht="20.100000000000001" customHeight="1">
      <c r="A135" s="23" t="str">
        <f t="shared" si="16"/>
        <v>児童発達支援低圧プロパンガス</v>
      </c>
      <c r="B135" s="69" t="s">
        <v>71</v>
      </c>
      <c r="C135" s="85" t="s">
        <v>121</v>
      </c>
      <c r="D135" s="86" t="s">
        <v>62</v>
      </c>
      <c r="E135" s="87">
        <v>13350</v>
      </c>
      <c r="F135" s="22"/>
    </row>
    <row r="136" spans="1:7" ht="20.100000000000001" customHeight="1">
      <c r="A136" s="23" t="str">
        <f>B136&amp;C136&amp;D136</f>
        <v>児童発達支援センター高圧都市ガス</v>
      </c>
      <c r="B136" s="69" t="s">
        <v>72</v>
      </c>
      <c r="C136" s="74" t="s">
        <v>120</v>
      </c>
      <c r="D136" s="68" t="s">
        <v>54</v>
      </c>
      <c r="E136" s="75">
        <v>30550</v>
      </c>
    </row>
    <row r="137" spans="1:7" ht="20.100000000000001" customHeight="1">
      <c r="A137" s="23" t="str">
        <f t="shared" ref="A137:A139" si="17">B137&amp;C137&amp;D137</f>
        <v>児童発達支援センター高圧プロパンガス</v>
      </c>
      <c r="B137" s="69" t="s">
        <v>72</v>
      </c>
      <c r="C137" s="76" t="s">
        <v>120</v>
      </c>
      <c r="D137" s="77" t="s">
        <v>62</v>
      </c>
      <c r="E137" s="78">
        <v>35200</v>
      </c>
      <c r="F137" s="22"/>
    </row>
    <row r="138" spans="1:7" ht="20.100000000000001" customHeight="1">
      <c r="A138" s="23" t="str">
        <f t="shared" si="17"/>
        <v>児童発達支援センター低圧都市ガス</v>
      </c>
      <c r="B138" s="69" t="s">
        <v>72</v>
      </c>
      <c r="C138" s="79" t="s">
        <v>121</v>
      </c>
      <c r="D138" s="80" t="s">
        <v>54</v>
      </c>
      <c r="E138" s="81">
        <v>8700</v>
      </c>
    </row>
    <row r="139" spans="1:7" ht="20.100000000000001" customHeight="1">
      <c r="A139" s="23" t="str">
        <f t="shared" si="17"/>
        <v>児童発達支援センター低圧プロパンガス</v>
      </c>
      <c r="B139" s="69" t="s">
        <v>72</v>
      </c>
      <c r="C139" s="85" t="s">
        <v>121</v>
      </c>
      <c r="D139" s="86" t="s">
        <v>62</v>
      </c>
      <c r="E139" s="87">
        <v>13350</v>
      </c>
      <c r="F139" s="22"/>
    </row>
    <row r="140" spans="1:7" ht="20.100000000000001" customHeight="1">
      <c r="A140" s="23" t="str">
        <f>B140&amp;C140&amp;D140</f>
        <v>医療型児童発達支援センター高圧都市ガス</v>
      </c>
      <c r="B140" s="69" t="s">
        <v>73</v>
      </c>
      <c r="C140" s="74" t="s">
        <v>120</v>
      </c>
      <c r="D140" s="68" t="s">
        <v>54</v>
      </c>
      <c r="E140" s="75">
        <v>30550</v>
      </c>
    </row>
    <row r="141" spans="1:7" ht="20.100000000000001" customHeight="1">
      <c r="A141" s="23" t="str">
        <f t="shared" ref="A141:A143" si="18">B141&amp;C141&amp;D141</f>
        <v>医療型児童発達支援センター高圧プロパンガス</v>
      </c>
      <c r="B141" s="69" t="s">
        <v>73</v>
      </c>
      <c r="C141" s="76" t="s">
        <v>120</v>
      </c>
      <c r="D141" s="77" t="s">
        <v>62</v>
      </c>
      <c r="E141" s="78">
        <v>35200</v>
      </c>
      <c r="F141" s="22"/>
    </row>
    <row r="142" spans="1:7" ht="20.100000000000001" customHeight="1">
      <c r="A142" s="23" t="str">
        <f t="shared" si="18"/>
        <v>医療型児童発達支援センター低圧都市ガス</v>
      </c>
      <c r="B142" s="69" t="s">
        <v>73</v>
      </c>
      <c r="C142" s="79" t="s">
        <v>121</v>
      </c>
      <c r="D142" s="80" t="s">
        <v>54</v>
      </c>
      <c r="E142" s="81">
        <v>8700</v>
      </c>
    </row>
    <row r="143" spans="1:7" ht="20.100000000000001" customHeight="1">
      <c r="A143" s="23" t="str">
        <f t="shared" si="18"/>
        <v>医療型児童発達支援センター低圧プロパンガス</v>
      </c>
      <c r="B143" s="69" t="s">
        <v>73</v>
      </c>
      <c r="C143" s="85" t="s">
        <v>121</v>
      </c>
      <c r="D143" s="86" t="s">
        <v>62</v>
      </c>
      <c r="E143" s="87">
        <v>13350</v>
      </c>
      <c r="F143" s="22"/>
    </row>
    <row r="144" spans="1:7" ht="20.100000000000001" customHeight="1">
      <c r="A144" s="23" t="str">
        <f>B144&amp;C144&amp;D144</f>
        <v>放課後等デイサービス高圧都市ガス</v>
      </c>
      <c r="B144" s="69" t="s">
        <v>74</v>
      </c>
      <c r="C144" s="74" t="s">
        <v>120</v>
      </c>
      <c r="D144" s="68" t="s">
        <v>54</v>
      </c>
      <c r="E144" s="75">
        <v>30550</v>
      </c>
    </row>
    <row r="145" spans="1:7" ht="20.100000000000001" customHeight="1">
      <c r="A145" s="23" t="str">
        <f t="shared" ref="A145:A146" si="19">B145&amp;C145&amp;D145</f>
        <v>放課後等デイサービス高圧プロパンガス</v>
      </c>
      <c r="B145" s="69" t="s">
        <v>74</v>
      </c>
      <c r="C145" s="76" t="s">
        <v>120</v>
      </c>
      <c r="D145" s="77" t="s">
        <v>62</v>
      </c>
      <c r="E145" s="78">
        <v>35200</v>
      </c>
      <c r="F145" s="22"/>
    </row>
    <row r="146" spans="1:7" ht="20.100000000000001" customHeight="1">
      <c r="A146" s="23" t="str">
        <f t="shared" si="19"/>
        <v>放課後等デイサービス低圧都市ガス</v>
      </c>
      <c r="B146" s="69" t="s">
        <v>74</v>
      </c>
      <c r="C146" s="79" t="s">
        <v>121</v>
      </c>
      <c r="D146" s="80" t="s">
        <v>54</v>
      </c>
      <c r="E146" s="81">
        <v>8700</v>
      </c>
    </row>
    <row r="147" spans="1:7" ht="20.100000000000001" customHeight="1">
      <c r="A147" s="23" t="str">
        <f>B147&amp;C147&amp;D147</f>
        <v>放課後等デイサービス低圧プロパンガス</v>
      </c>
      <c r="B147" s="69" t="s">
        <v>141</v>
      </c>
      <c r="C147" s="85" t="s">
        <v>121</v>
      </c>
      <c r="D147" s="86" t="s">
        <v>62</v>
      </c>
      <c r="E147" s="87">
        <v>13350</v>
      </c>
      <c r="F147" s="22"/>
    </row>
    <row r="148" spans="1:7" ht="20.100000000000001" customHeight="1">
      <c r="B148" s="18"/>
      <c r="C148" s="21"/>
      <c r="D148" s="22"/>
      <c r="E148" s="22"/>
      <c r="F148" s="22"/>
      <c r="G148" s="22"/>
    </row>
    <row r="149" spans="1:7" ht="20.100000000000001" customHeight="1">
      <c r="B149" s="18"/>
      <c r="C149" s="21"/>
      <c r="D149" s="22"/>
      <c r="E149" s="22"/>
      <c r="F149" s="22"/>
      <c r="G149" s="22"/>
    </row>
    <row r="150" spans="1:7" ht="20.100000000000001" customHeight="1">
      <c r="B150" s="27"/>
      <c r="C150" s="27"/>
      <c r="D150" s="28"/>
      <c r="E150" s="28"/>
      <c r="F150" s="28"/>
      <c r="G150" s="28"/>
    </row>
    <row r="151" spans="1:7" ht="39.9" customHeight="1">
      <c r="B151" s="66" t="s">
        <v>142</v>
      </c>
      <c r="C151" s="67" t="s">
        <v>107</v>
      </c>
      <c r="D151" s="74" t="s">
        <v>143</v>
      </c>
      <c r="E151" s="74" t="s">
        <v>144</v>
      </c>
      <c r="F151" s="18"/>
      <c r="G151" s="18"/>
    </row>
    <row r="152" spans="1:7" ht="20.100000000000001" customHeight="1">
      <c r="B152" s="69" t="s">
        <v>145</v>
      </c>
      <c r="C152" s="208" t="s">
        <v>133</v>
      </c>
      <c r="D152" s="206">
        <v>4100</v>
      </c>
      <c r="E152" s="206">
        <v>3600</v>
      </c>
      <c r="F152" s="18"/>
      <c r="G152" s="18"/>
    </row>
    <row r="153" spans="1:7" ht="20.100000000000001" customHeight="1">
      <c r="B153" s="69" t="s">
        <v>84</v>
      </c>
      <c r="C153" s="208"/>
      <c r="D153" s="206"/>
      <c r="E153" s="206"/>
      <c r="F153" s="18"/>
      <c r="G153" s="18"/>
    </row>
    <row r="154" spans="1:7" ht="20.100000000000001" customHeight="1">
      <c r="B154" s="69" t="s">
        <v>85</v>
      </c>
      <c r="C154" s="208"/>
      <c r="D154" s="206"/>
      <c r="E154" s="206"/>
      <c r="F154" s="18"/>
      <c r="G154" s="18"/>
    </row>
    <row r="155" spans="1:7" ht="20.100000000000001" customHeight="1">
      <c r="B155" s="18"/>
      <c r="C155" s="21"/>
      <c r="D155" s="22"/>
      <c r="E155" s="22"/>
      <c r="F155" s="18"/>
      <c r="G155" s="18"/>
    </row>
    <row r="156" spans="1:7" ht="32.4" customHeight="1">
      <c r="A156" s="23" t="s">
        <v>115</v>
      </c>
      <c r="B156" s="71" t="s">
        <v>146</v>
      </c>
      <c r="C156" s="72" t="s">
        <v>117</v>
      </c>
      <c r="D156" s="72" t="s">
        <v>118</v>
      </c>
      <c r="E156" s="72" t="s">
        <v>119</v>
      </c>
      <c r="F156" s="22"/>
      <c r="G156" s="22"/>
    </row>
    <row r="157" spans="1:7" ht="20.100000000000001" customHeight="1">
      <c r="A157" s="23" t="str">
        <f>B157&amp;D157</f>
        <v>児訪問系都市ガス</v>
      </c>
      <c r="B157" s="69" t="s">
        <v>145</v>
      </c>
      <c r="C157" s="79" t="s">
        <v>130</v>
      </c>
      <c r="D157" s="80" t="s">
        <v>54</v>
      </c>
      <c r="E157" s="81">
        <v>4100</v>
      </c>
    </row>
    <row r="158" spans="1:7" ht="20.100000000000001" customHeight="1">
      <c r="A158" s="23" t="str">
        <f t="shared" ref="A158:A162" si="20">B158&amp;D158</f>
        <v>児訪問系プロパンガス</v>
      </c>
      <c r="B158" s="69" t="s">
        <v>145</v>
      </c>
      <c r="C158" s="85" t="s">
        <v>130</v>
      </c>
      <c r="D158" s="86" t="s">
        <v>62</v>
      </c>
      <c r="E158" s="87">
        <v>3600</v>
      </c>
      <c r="F158" s="22"/>
    </row>
    <row r="159" spans="1:7" ht="20.100000000000001" customHeight="1">
      <c r="A159" s="23" t="str">
        <f t="shared" si="20"/>
        <v>居宅訪問型児童発達支援都市ガス</v>
      </c>
      <c r="B159" s="69" t="s">
        <v>84</v>
      </c>
      <c r="C159" s="79" t="s">
        <v>130</v>
      </c>
      <c r="D159" s="80" t="s">
        <v>54</v>
      </c>
      <c r="E159" s="81">
        <v>4100</v>
      </c>
    </row>
    <row r="160" spans="1:7" ht="20.100000000000001" customHeight="1">
      <c r="A160" s="23" t="str">
        <f t="shared" si="20"/>
        <v>居宅訪問型児童発達支援プロパンガス</v>
      </c>
      <c r="B160" s="69" t="s">
        <v>84</v>
      </c>
      <c r="C160" s="85" t="s">
        <v>130</v>
      </c>
      <c r="D160" s="86" t="s">
        <v>62</v>
      </c>
      <c r="E160" s="87">
        <v>3600</v>
      </c>
      <c r="F160" s="22"/>
    </row>
    <row r="161" spans="1:7" ht="20.100000000000001" customHeight="1">
      <c r="A161" s="23" t="str">
        <f t="shared" si="20"/>
        <v>保育所等訪問支援都市ガス</v>
      </c>
      <c r="B161" s="69" t="s">
        <v>85</v>
      </c>
      <c r="C161" s="79" t="s">
        <v>130</v>
      </c>
      <c r="D161" s="80" t="s">
        <v>54</v>
      </c>
      <c r="E161" s="81">
        <v>4100</v>
      </c>
    </row>
    <row r="162" spans="1:7" ht="20.100000000000001" customHeight="1">
      <c r="A162" s="23" t="str">
        <f t="shared" si="20"/>
        <v>保育所等訪問支援プロパンガス</v>
      </c>
      <c r="B162" s="69" t="s">
        <v>85</v>
      </c>
      <c r="C162" s="85" t="s">
        <v>130</v>
      </c>
      <c r="D162" s="86" t="s">
        <v>62</v>
      </c>
      <c r="E162" s="87">
        <v>3600</v>
      </c>
      <c r="F162" s="22"/>
    </row>
    <row r="163" spans="1:7" ht="20.100000000000001" customHeight="1">
      <c r="B163" s="18"/>
      <c r="C163" s="21"/>
      <c r="D163" s="22"/>
      <c r="E163" s="22"/>
      <c r="F163" s="18"/>
      <c r="G163" s="18"/>
    </row>
    <row r="164" spans="1:7" ht="20.100000000000001" customHeight="1">
      <c r="B164" s="23" t="s">
        <v>147</v>
      </c>
      <c r="D164" s="29"/>
    </row>
    <row r="165" spans="1:7">
      <c r="B165" s="23" t="s">
        <v>148</v>
      </c>
    </row>
    <row r="171" spans="1:7" hidden="1">
      <c r="A171" t="s">
        <v>157</v>
      </c>
      <c r="B171">
        <v>12</v>
      </c>
    </row>
    <row r="172" spans="1:7" hidden="1">
      <c r="A172" t="s">
        <v>158</v>
      </c>
      <c r="B172">
        <v>22</v>
      </c>
    </row>
    <row r="173" spans="1:7" hidden="1">
      <c r="A173" t="s">
        <v>159</v>
      </c>
      <c r="B173"/>
    </row>
  </sheetData>
  <mergeCells count="21">
    <mergeCell ref="C152:C154"/>
    <mergeCell ref="D152:D154"/>
    <mergeCell ref="E152:E154"/>
    <mergeCell ref="F34:F45"/>
    <mergeCell ref="G34:G45"/>
    <mergeCell ref="C99:C102"/>
    <mergeCell ref="D99:D102"/>
    <mergeCell ref="E99:E102"/>
    <mergeCell ref="F99:F102"/>
    <mergeCell ref="G99:G102"/>
    <mergeCell ref="C126:C129"/>
    <mergeCell ref="D126:D129"/>
    <mergeCell ref="E126:E129"/>
    <mergeCell ref="F126:F129"/>
    <mergeCell ref="G126:G129"/>
    <mergeCell ref="C2:C8"/>
    <mergeCell ref="D2:D8"/>
    <mergeCell ref="E2:E8"/>
    <mergeCell ref="C34:C45"/>
    <mergeCell ref="D34:D45"/>
    <mergeCell ref="E34:E45"/>
  </mergeCells>
  <phoneticPr fontId="5"/>
  <pageMargins left="0.70866141732283472" right="0.70866141732283472" top="0.74803149606299213" bottom="0.74803149606299213" header="0.31496062992125984" footer="0.31496062992125984"/>
  <pageSetup paperSize="9" scale="17" orientation="landscape" r:id="rId1"/>
  <headerFooter>
    <oddHeader>&amp;L&amp;20（食材料費無）</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B14C-8766-4444-A0E5-BD022188645D}">
  <sheetPr>
    <tabColor rgb="FFFFFF00"/>
    <pageSetUpPr fitToPage="1"/>
  </sheetPr>
  <dimension ref="A1:M48"/>
  <sheetViews>
    <sheetView tabSelected="1" view="pageBreakPreview" zoomScaleNormal="100" zoomScaleSheetLayoutView="100" workbookViewId="0">
      <selection activeCell="A4" sqref="A4:H4"/>
    </sheetView>
  </sheetViews>
  <sheetFormatPr defaultColWidth="9" defaultRowHeight="13.2"/>
  <cols>
    <col min="1" max="2" width="8.21875" style="1" customWidth="1"/>
    <col min="3" max="4" width="12.109375" style="1" customWidth="1"/>
    <col min="5" max="6" width="8.21875" style="1" customWidth="1"/>
    <col min="7" max="8" width="12.109375" style="1" customWidth="1"/>
    <col min="9" max="16384" width="9" style="1"/>
  </cols>
  <sheetData>
    <row r="1" spans="1:10" ht="17.25" customHeight="1">
      <c r="A1" s="193" t="s">
        <v>32</v>
      </c>
      <c r="B1" s="193"/>
      <c r="C1" s="193"/>
      <c r="D1" s="193"/>
      <c r="E1" s="193"/>
      <c r="F1" s="193"/>
      <c r="G1" s="193"/>
      <c r="H1" s="193"/>
    </row>
    <row r="2" spans="1:10" ht="17.25" customHeight="1">
      <c r="A2" s="185"/>
      <c r="B2" s="185"/>
      <c r="C2" s="185"/>
      <c r="D2" s="185"/>
      <c r="E2" s="185"/>
      <c r="F2" s="185"/>
      <c r="G2" s="185"/>
      <c r="H2" s="185"/>
    </row>
    <row r="3" spans="1:10" ht="18" customHeight="1">
      <c r="A3" s="185" t="s">
        <v>162</v>
      </c>
      <c r="B3" s="185"/>
      <c r="C3" s="185"/>
      <c r="D3" s="185"/>
      <c r="E3" s="185"/>
      <c r="F3" s="185"/>
      <c r="G3" s="185"/>
      <c r="H3" s="185"/>
    </row>
    <row r="4" spans="1:10" ht="18" customHeight="1">
      <c r="A4" s="185" t="s">
        <v>163</v>
      </c>
      <c r="B4" s="185"/>
      <c r="C4" s="185"/>
      <c r="D4" s="185"/>
      <c r="E4" s="185"/>
      <c r="F4" s="185"/>
      <c r="G4" s="185"/>
      <c r="H4" s="185"/>
    </row>
    <row r="5" spans="1:10" ht="18" customHeight="1">
      <c r="A5" s="185"/>
      <c r="B5" s="185"/>
      <c r="C5" s="185"/>
      <c r="D5" s="185"/>
      <c r="E5" s="185"/>
      <c r="F5" s="185"/>
      <c r="G5" s="185"/>
      <c r="H5" s="185"/>
    </row>
    <row r="6" spans="1:10" ht="18" customHeight="1">
      <c r="A6" s="198" t="s">
        <v>0</v>
      </c>
      <c r="B6" s="198"/>
      <c r="C6" s="198"/>
      <c r="D6" s="198"/>
      <c r="E6" s="198"/>
      <c r="F6" s="198"/>
      <c r="G6" s="198"/>
      <c r="H6" s="198"/>
    </row>
    <row r="7" spans="1:10" ht="18" customHeight="1">
      <c r="A7" s="197" t="s">
        <v>252</v>
      </c>
      <c r="B7" s="197"/>
      <c r="C7" s="197"/>
      <c r="D7" s="197"/>
      <c r="E7" s="197"/>
      <c r="F7" s="197"/>
      <c r="G7" s="197"/>
      <c r="H7" s="197"/>
    </row>
    <row r="8" spans="1:10" ht="18" customHeight="1">
      <c r="A8" s="185"/>
      <c r="B8" s="185"/>
      <c r="C8" s="185"/>
      <c r="D8" s="185"/>
      <c r="E8" s="185"/>
      <c r="F8" s="185"/>
      <c r="G8" s="185"/>
      <c r="H8" s="185"/>
    </row>
    <row r="9" spans="1:10" ht="18" customHeight="1">
      <c r="A9" s="193" t="s">
        <v>1</v>
      </c>
      <c r="B9" s="193"/>
      <c r="C9" s="193"/>
      <c r="D9" s="193"/>
      <c r="E9" s="193"/>
      <c r="F9" s="193"/>
      <c r="G9" s="193"/>
      <c r="H9" s="193"/>
    </row>
    <row r="10" spans="1:10" ht="18" customHeight="1">
      <c r="A10" s="193" t="s">
        <v>167</v>
      </c>
      <c r="B10" s="193"/>
      <c r="C10" s="193"/>
      <c r="D10" s="193"/>
      <c r="E10" s="193"/>
      <c r="F10" s="193"/>
      <c r="G10" s="193"/>
      <c r="H10" s="193"/>
    </row>
    <row r="11" spans="1:10" ht="18" customHeight="1">
      <c r="A11" s="185"/>
      <c r="B11" s="185"/>
      <c r="C11" s="185"/>
      <c r="D11" s="185"/>
      <c r="E11" s="185"/>
      <c r="F11" s="185"/>
      <c r="G11" s="185"/>
      <c r="H11" s="185"/>
    </row>
    <row r="12" spans="1:10" ht="18" customHeight="1">
      <c r="A12" s="196" t="s">
        <v>2</v>
      </c>
      <c r="B12" s="196"/>
      <c r="C12" s="196"/>
      <c r="D12" s="196"/>
      <c r="E12" s="196"/>
      <c r="F12" s="185"/>
      <c r="G12" s="185"/>
      <c r="H12" s="185"/>
      <c r="J12" s="2"/>
    </row>
    <row r="13" spans="1:10" s="44" customFormat="1" ht="18" customHeight="1">
      <c r="A13" s="183" t="s">
        <v>237</v>
      </c>
      <c r="B13" s="183"/>
      <c r="C13" s="183"/>
      <c r="D13" s="183"/>
      <c r="E13" s="183"/>
      <c r="F13" s="184"/>
      <c r="G13" s="184"/>
      <c r="H13" s="184"/>
    </row>
    <row r="14" spans="1:10" ht="18" customHeight="1">
      <c r="A14" s="183" t="s">
        <v>3</v>
      </c>
      <c r="B14" s="183"/>
      <c r="C14" s="183"/>
      <c r="D14" s="183"/>
      <c r="E14" s="183"/>
      <c r="F14" s="184"/>
      <c r="G14" s="184"/>
      <c r="H14" s="184"/>
    </row>
    <row r="15" spans="1:10" ht="18" customHeight="1">
      <c r="A15" s="183" t="s">
        <v>4</v>
      </c>
      <c r="B15" s="183"/>
      <c r="C15" s="183"/>
      <c r="D15" s="183"/>
      <c r="E15" s="183"/>
      <c r="F15" s="194"/>
      <c r="G15" s="194"/>
      <c r="H15" s="194"/>
    </row>
    <row r="16" spans="1:10" ht="18" customHeight="1">
      <c r="A16" s="183" t="s">
        <v>5</v>
      </c>
      <c r="B16" s="183"/>
      <c r="C16" s="183"/>
      <c r="D16" s="183"/>
      <c r="E16" s="183"/>
      <c r="F16" s="194"/>
      <c r="G16" s="194"/>
      <c r="H16" s="194"/>
    </row>
    <row r="17" spans="1:13" ht="18" customHeight="1">
      <c r="A17" s="185"/>
      <c r="B17" s="185"/>
      <c r="C17" s="185"/>
      <c r="D17" s="185"/>
      <c r="E17" s="185"/>
      <c r="F17" s="185"/>
      <c r="G17" s="185"/>
      <c r="H17" s="185"/>
    </row>
    <row r="18" spans="1:13" ht="18" customHeight="1">
      <c r="A18" s="193" t="s">
        <v>176</v>
      </c>
      <c r="B18" s="193"/>
      <c r="C18" s="193"/>
      <c r="D18" s="193"/>
      <c r="E18" s="193"/>
      <c r="F18" s="193"/>
      <c r="G18" s="193"/>
      <c r="H18" s="193"/>
    </row>
    <row r="19" spans="1:13" ht="18" customHeight="1">
      <c r="A19" s="193" t="s">
        <v>177</v>
      </c>
      <c r="B19" s="193"/>
      <c r="C19" s="193"/>
      <c r="D19" s="193"/>
      <c r="E19" s="193"/>
      <c r="F19" s="193"/>
      <c r="G19" s="193"/>
      <c r="H19" s="193"/>
    </row>
    <row r="20" spans="1:13" ht="18" customHeight="1">
      <c r="A20" s="193"/>
      <c r="B20" s="193"/>
      <c r="C20" s="193"/>
      <c r="D20" s="193"/>
      <c r="E20" s="193"/>
      <c r="F20" s="193"/>
      <c r="G20" s="193"/>
      <c r="H20" s="193"/>
    </row>
    <row r="21" spans="1:13" ht="18" customHeight="1">
      <c r="A21" s="185" t="s">
        <v>6</v>
      </c>
      <c r="B21" s="185"/>
      <c r="C21" s="185"/>
      <c r="D21" s="185"/>
      <c r="E21" s="185"/>
      <c r="F21" s="185"/>
      <c r="G21" s="185"/>
      <c r="H21" s="185"/>
      <c r="L21" s="3"/>
    </row>
    <row r="22" spans="1:13" ht="18" customHeight="1">
      <c r="A22" s="185"/>
      <c r="B22" s="185"/>
      <c r="C22" s="185"/>
      <c r="D22" s="185"/>
      <c r="E22" s="185"/>
      <c r="F22" s="185"/>
      <c r="G22" s="185"/>
      <c r="H22" s="185"/>
    </row>
    <row r="23" spans="1:13" ht="18" customHeight="1">
      <c r="A23" s="193" t="s">
        <v>178</v>
      </c>
      <c r="B23" s="193"/>
      <c r="C23" s="193"/>
      <c r="D23" s="2" t="s">
        <v>7</v>
      </c>
      <c r="E23" s="195">
        <f>'②-1申請額算出内訳（入所支援施設） (2)'!M27+'②-2申請額算出内訳 （共同生活援助系) (2)'!N27+'②-3申請額算出内訳 (児・者通所系) (2)'!N27+'②-4申請額算出内訳 (児・者訪問系)'!L27</f>
        <v>0</v>
      </c>
      <c r="F23" s="195"/>
      <c r="G23" s="1" t="s">
        <v>8</v>
      </c>
    </row>
    <row r="24" spans="1:13" ht="18" customHeight="1">
      <c r="A24" s="185"/>
      <c r="B24" s="185"/>
      <c r="C24" s="185"/>
      <c r="D24" s="185"/>
      <c r="E24" s="185"/>
      <c r="F24" s="185"/>
      <c r="G24" s="185"/>
      <c r="H24" s="185"/>
    </row>
    <row r="25" spans="1:13" ht="18" customHeight="1">
      <c r="A25" s="193" t="s">
        <v>9</v>
      </c>
      <c r="B25" s="193"/>
      <c r="C25" s="193"/>
      <c r="D25" s="185" t="s">
        <v>101</v>
      </c>
      <c r="E25" s="185"/>
      <c r="F25" s="185"/>
      <c r="G25" s="185"/>
      <c r="H25" s="185"/>
    </row>
    <row r="26" spans="1:13" s="44" customFormat="1" ht="18" customHeight="1" thickBot="1">
      <c r="A26" s="47"/>
      <c r="B26" s="47"/>
      <c r="C26" s="47"/>
      <c r="D26" s="48"/>
      <c r="E26" s="48"/>
      <c r="F26" s="48"/>
      <c r="G26" s="48"/>
      <c r="H26" s="48"/>
    </row>
    <row r="27" spans="1:13" s="40" customFormat="1" ht="18" customHeight="1">
      <c r="A27" s="39"/>
      <c r="B27" s="39"/>
      <c r="C27" s="39"/>
      <c r="D27" s="39"/>
      <c r="E27" s="39"/>
      <c r="F27" s="39"/>
      <c r="G27" s="39"/>
      <c r="H27" s="39"/>
    </row>
    <row r="28" spans="1:13" s="40" customFormat="1" ht="18" customHeight="1">
      <c r="A28" s="185" t="s">
        <v>180</v>
      </c>
      <c r="B28" s="185"/>
      <c r="C28" s="185"/>
      <c r="D28" s="185"/>
      <c r="E28" s="185"/>
      <c r="F28" s="185"/>
      <c r="G28" s="185"/>
      <c r="H28" s="185"/>
    </row>
    <row r="29" spans="1:13" s="44" customFormat="1" ht="18" customHeight="1">
      <c r="A29" s="43"/>
      <c r="B29" s="43"/>
      <c r="C29" s="43"/>
      <c r="D29" s="43"/>
      <c r="E29" s="43"/>
      <c r="F29" s="43"/>
      <c r="G29" s="43"/>
      <c r="H29" s="43"/>
    </row>
    <row r="30" spans="1:13" s="40" customFormat="1" ht="18" customHeight="1">
      <c r="A30" s="193" t="s">
        <v>179</v>
      </c>
      <c r="B30" s="193"/>
      <c r="C30" s="193"/>
      <c r="D30" s="193"/>
      <c r="E30" s="193"/>
      <c r="F30" s="193"/>
      <c r="G30" s="193"/>
      <c r="H30" s="193"/>
      <c r="I30" s="45"/>
      <c r="J30" s="45"/>
      <c r="K30" s="45"/>
      <c r="L30" s="45"/>
      <c r="M30" s="45"/>
    </row>
    <row r="31" spans="1:13" s="40" customFormat="1" ht="18" customHeight="1">
      <c r="A31" s="193"/>
      <c r="B31" s="193"/>
      <c r="C31" s="193"/>
      <c r="D31" s="193"/>
      <c r="E31" s="193"/>
      <c r="F31" s="193"/>
      <c r="G31" s="193"/>
      <c r="H31" s="193"/>
      <c r="I31" s="45"/>
      <c r="J31" s="45"/>
      <c r="K31" s="45"/>
      <c r="L31" s="45"/>
      <c r="M31" s="45"/>
    </row>
    <row r="32" spans="1:13" s="40" customFormat="1" ht="18" customHeight="1">
      <c r="A32" s="192" t="s">
        <v>27</v>
      </c>
      <c r="B32" s="192"/>
      <c r="C32" s="186"/>
      <c r="D32" s="188"/>
      <c r="E32" s="192" t="s">
        <v>26</v>
      </c>
      <c r="F32" s="192"/>
      <c r="G32" s="189"/>
      <c r="H32" s="190"/>
    </row>
    <row r="33" spans="1:8" s="40" customFormat="1" ht="18" customHeight="1">
      <c r="A33" s="192" t="s">
        <v>25</v>
      </c>
      <c r="B33" s="192"/>
      <c r="C33" s="189"/>
      <c r="D33" s="190"/>
      <c r="E33" s="192" t="s">
        <v>24</v>
      </c>
      <c r="F33" s="192"/>
      <c r="G33" s="189"/>
      <c r="H33" s="190"/>
    </row>
    <row r="34" spans="1:8" s="40" customFormat="1" ht="18" customHeight="1">
      <c r="A34" s="192" t="s">
        <v>23</v>
      </c>
      <c r="B34" s="192"/>
      <c r="C34" s="189"/>
      <c r="D34" s="190"/>
      <c r="E34" s="192" t="s">
        <v>22</v>
      </c>
      <c r="F34" s="192"/>
      <c r="G34" s="189"/>
      <c r="H34" s="190"/>
    </row>
    <row r="35" spans="1:8" ht="18" customHeight="1">
      <c r="A35" s="191" t="s">
        <v>20</v>
      </c>
      <c r="B35" s="191"/>
      <c r="C35" s="186"/>
      <c r="D35" s="187"/>
      <c r="E35" s="187"/>
      <c r="F35" s="187"/>
      <c r="G35" s="187"/>
      <c r="H35" s="188"/>
    </row>
    <row r="36" spans="1:8" s="40" customFormat="1" ht="18" customHeight="1">
      <c r="A36" s="191" t="s">
        <v>21</v>
      </c>
      <c r="B36" s="191"/>
      <c r="C36" s="186"/>
      <c r="D36" s="187"/>
      <c r="E36" s="187"/>
      <c r="F36" s="187"/>
      <c r="G36" s="187"/>
      <c r="H36" s="188"/>
    </row>
    <row r="37" spans="1:8" s="40" customFormat="1" ht="18" customHeight="1">
      <c r="A37" s="39"/>
      <c r="B37" s="39"/>
      <c r="C37" s="39"/>
      <c r="D37" s="39"/>
      <c r="E37" s="39"/>
      <c r="F37" s="39"/>
      <c r="G37" s="39"/>
      <c r="H37" s="39"/>
    </row>
    <row r="38" spans="1:8" ht="18" customHeight="1">
      <c r="D38" s="44" t="s">
        <v>14</v>
      </c>
      <c r="E38" s="44"/>
      <c r="F38" s="44"/>
    </row>
    <row r="39" spans="1:8" ht="18" customHeight="1">
      <c r="D39" s="50" t="s">
        <v>10</v>
      </c>
      <c r="E39" s="186"/>
      <c r="F39" s="187"/>
      <c r="G39" s="187"/>
      <c r="H39" s="188"/>
    </row>
    <row r="40" spans="1:8" ht="18" customHeight="1">
      <c r="D40" s="50" t="s">
        <v>11</v>
      </c>
      <c r="E40" s="186"/>
      <c r="F40" s="187"/>
      <c r="G40" s="187"/>
      <c r="H40" s="188"/>
    </row>
    <row r="41" spans="1:8" ht="18" customHeight="1">
      <c r="D41" s="50" t="s">
        <v>12</v>
      </c>
      <c r="E41" s="189"/>
      <c r="F41" s="200"/>
      <c r="G41" s="200"/>
      <c r="H41" s="190"/>
    </row>
    <row r="42" spans="1:8" ht="18" customHeight="1">
      <c r="D42" s="50" t="s">
        <v>13</v>
      </c>
      <c r="E42" s="199"/>
      <c r="F42" s="187"/>
      <c r="G42" s="187"/>
      <c r="H42" s="188"/>
    </row>
    <row r="43" spans="1:8" ht="16.5" customHeight="1"/>
    <row r="44" spans="1:8" ht="16.5" customHeight="1"/>
    <row r="45" spans="1:8" ht="16.5" customHeight="1"/>
    <row r="46" spans="1:8" ht="16.5" customHeight="1"/>
    <row r="47" spans="1:8" ht="16.5" customHeight="1"/>
    <row r="48" spans="1:8" ht="16.5" customHeight="1"/>
  </sheetData>
  <sheetProtection algorithmName="SHA-512" hashValue="f+ukRVJNsxxtfTfG9DMh8PW4fKqkP8es9N6T/MFIhdlRc8+krrPdUtmZ6gi3kOIaa9jjzlArYClQym0/zFWh1g==" saltValue="Wklb6Iti7xTqr77yNQPzgQ==" spinCount="100000" sheet="1" objects="1" scenarios="1"/>
  <mergeCells count="55">
    <mergeCell ref="E42:H42"/>
    <mergeCell ref="E41:H41"/>
    <mergeCell ref="E40:H40"/>
    <mergeCell ref="A28:H28"/>
    <mergeCell ref="C36:H36"/>
    <mergeCell ref="A36:B36"/>
    <mergeCell ref="E34:F34"/>
    <mergeCell ref="G34:H34"/>
    <mergeCell ref="G32:H32"/>
    <mergeCell ref="E39:H39"/>
    <mergeCell ref="A7:H7"/>
    <mergeCell ref="A2:H2"/>
    <mergeCell ref="A3:H3"/>
    <mergeCell ref="A4:H4"/>
    <mergeCell ref="A1:H1"/>
    <mergeCell ref="A5:H5"/>
    <mergeCell ref="A6:H6"/>
    <mergeCell ref="A8:H8"/>
    <mergeCell ref="A9:H9"/>
    <mergeCell ref="A10:H10"/>
    <mergeCell ref="A11:H11"/>
    <mergeCell ref="F12:H12"/>
    <mergeCell ref="A12:E12"/>
    <mergeCell ref="F14:H14"/>
    <mergeCell ref="F15:H15"/>
    <mergeCell ref="F16:H16"/>
    <mergeCell ref="E23:F23"/>
    <mergeCell ref="A30:H30"/>
    <mergeCell ref="A17:H17"/>
    <mergeCell ref="A14:E14"/>
    <mergeCell ref="A15:E15"/>
    <mergeCell ref="A16:E16"/>
    <mergeCell ref="A20:H20"/>
    <mergeCell ref="A21:H21"/>
    <mergeCell ref="A22:H22"/>
    <mergeCell ref="A18:H18"/>
    <mergeCell ref="A19:H19"/>
    <mergeCell ref="A23:C23"/>
    <mergeCell ref="A25:C25"/>
    <mergeCell ref="A13:E13"/>
    <mergeCell ref="F13:H13"/>
    <mergeCell ref="D25:H25"/>
    <mergeCell ref="A24:H24"/>
    <mergeCell ref="C35:H35"/>
    <mergeCell ref="C34:D34"/>
    <mergeCell ref="C33:D33"/>
    <mergeCell ref="A35:B35"/>
    <mergeCell ref="A34:B34"/>
    <mergeCell ref="A33:B33"/>
    <mergeCell ref="A31:H31"/>
    <mergeCell ref="A32:B32"/>
    <mergeCell ref="C32:D32"/>
    <mergeCell ref="E33:F33"/>
    <mergeCell ref="E32:F32"/>
    <mergeCell ref="G33:H33"/>
  </mergeCells>
  <phoneticPr fontId="5"/>
  <dataValidations count="1">
    <dataValidation type="list" allowBlank="1" showInputMessage="1" showErrorMessage="1" sqref="C34:D34" xr:uid="{5283F092-873D-422E-8ABB-323960C5169D}">
      <formula1>"01,02"</formula1>
    </dataValidation>
  </dataValidations>
  <printOptions horizontalCentered="1"/>
  <pageMargins left="0.52" right="0.48" top="0.56000000000000005"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3368-2DFD-43B2-9173-E27D96AB0336}">
  <sheetPr codeName="Sheet1">
    <tabColor rgb="FFFFFF00"/>
    <pageSetUpPr fitToPage="1"/>
  </sheetPr>
  <dimension ref="A1:N31"/>
  <sheetViews>
    <sheetView view="pageBreakPreview" zoomScale="85" zoomScaleNormal="70" zoomScaleSheetLayoutView="85" workbookViewId="0">
      <selection activeCell="F18" sqref="F18"/>
    </sheetView>
  </sheetViews>
  <sheetFormatPr defaultColWidth="9" defaultRowHeight="13.2"/>
  <cols>
    <col min="1" max="1" width="7.6640625" style="38" customWidth="1"/>
    <col min="2" max="2" width="14.6640625" style="136" customWidth="1"/>
    <col min="3" max="3" width="25.6640625" style="136" customWidth="1"/>
    <col min="4" max="4" width="14.88671875" style="136" customWidth="1"/>
    <col min="5" max="5" width="28.6640625" style="136" customWidth="1"/>
    <col min="6" max="6" width="22.6640625" style="136" customWidth="1"/>
    <col min="7" max="7" width="13.109375" style="136" customWidth="1"/>
    <col min="8" max="8" width="22.88671875" style="136" customWidth="1"/>
    <col min="9" max="9" width="10.109375" style="38" customWidth="1"/>
    <col min="10" max="10" width="20.33203125" style="136" customWidth="1"/>
    <col min="11" max="13" width="10.109375" style="38" customWidth="1"/>
    <col min="14" max="16384" width="9" style="38"/>
  </cols>
  <sheetData>
    <row r="1" spans="1:14" ht="21" customHeight="1">
      <c r="A1" s="38" t="s">
        <v>102</v>
      </c>
      <c r="B1" s="38"/>
      <c r="C1" s="38"/>
      <c r="D1" s="38"/>
      <c r="E1" s="38"/>
      <c r="F1" s="38"/>
      <c r="G1" s="38"/>
      <c r="H1" s="201" t="s">
        <v>41</v>
      </c>
      <c r="I1" s="201"/>
      <c r="J1" s="201">
        <f>①交付申請書!F15</f>
        <v>0</v>
      </c>
      <c r="K1" s="201"/>
      <c r="L1" s="35"/>
      <c r="M1" s="35"/>
    </row>
    <row r="2" spans="1:14" ht="21" customHeight="1">
      <c r="B2" s="38"/>
      <c r="C2" s="38"/>
      <c r="D2" s="38"/>
      <c r="E2" s="38"/>
      <c r="F2" s="38"/>
      <c r="G2" s="38"/>
      <c r="H2" s="35"/>
      <c r="I2" s="35"/>
      <c r="J2" s="35"/>
      <c r="K2" s="35"/>
      <c r="L2" s="35"/>
      <c r="M2" s="35"/>
    </row>
    <row r="3" spans="1:14" ht="18" customHeight="1">
      <c r="A3" s="202" t="s">
        <v>19</v>
      </c>
      <c r="B3" s="202"/>
      <c r="C3" s="202"/>
      <c r="D3" s="202"/>
      <c r="E3" s="202"/>
      <c r="F3" s="202"/>
      <c r="G3" s="202"/>
      <c r="H3" s="202"/>
      <c r="I3" s="202"/>
      <c r="J3" s="202"/>
      <c r="K3" s="202"/>
      <c r="L3" s="37"/>
      <c r="M3" s="37"/>
    </row>
    <row r="4" spans="1:14" ht="18" customHeight="1">
      <c r="A4" s="37"/>
      <c r="B4" s="37"/>
      <c r="C4" s="37"/>
      <c r="D4" s="37"/>
      <c r="E4" s="37"/>
      <c r="F4" s="37"/>
      <c r="G4" s="37"/>
      <c r="H4" s="37"/>
      <c r="I4" s="37"/>
      <c r="J4" s="37"/>
      <c r="K4" s="37"/>
      <c r="L4" s="37"/>
      <c r="M4" s="37"/>
    </row>
    <row r="5" spans="1:14" ht="11.25" customHeight="1">
      <c r="B5" s="38"/>
      <c r="C5" s="38"/>
      <c r="D5" s="38"/>
      <c r="E5" s="38"/>
      <c r="F5" s="38"/>
      <c r="G5" s="38"/>
      <c r="H5" s="203"/>
      <c r="I5" s="203"/>
      <c r="J5" s="203"/>
      <c r="K5" s="203"/>
      <c r="L5" s="2"/>
      <c r="M5" s="2"/>
    </row>
    <row r="6" spans="1:14" ht="73.5" customHeight="1">
      <c r="A6" s="30" t="s">
        <v>18</v>
      </c>
      <c r="B6" s="31" t="s">
        <v>33</v>
      </c>
      <c r="C6" s="30" t="s">
        <v>17</v>
      </c>
      <c r="D6" s="31" t="s">
        <v>168</v>
      </c>
      <c r="E6" s="30" t="s">
        <v>34</v>
      </c>
      <c r="F6" s="30" t="s">
        <v>16</v>
      </c>
      <c r="G6" s="30" t="s">
        <v>36</v>
      </c>
      <c r="H6" s="32" t="s">
        <v>95</v>
      </c>
      <c r="I6" s="31" t="s">
        <v>59</v>
      </c>
      <c r="J6" s="31" t="s">
        <v>52</v>
      </c>
      <c r="K6" s="31" t="s">
        <v>28</v>
      </c>
      <c r="L6" s="31" t="s">
        <v>94</v>
      </c>
      <c r="M6" s="31" t="s">
        <v>29</v>
      </c>
    </row>
    <row r="7" spans="1:14" ht="52.5" customHeight="1">
      <c r="A7" s="5" t="s">
        <v>60</v>
      </c>
      <c r="B7" s="5">
        <v>2222222222</v>
      </c>
      <c r="C7" s="46" t="s">
        <v>174</v>
      </c>
      <c r="D7" s="5" t="s">
        <v>169</v>
      </c>
      <c r="E7" s="46" t="s">
        <v>44</v>
      </c>
      <c r="F7" s="42" t="s">
        <v>103</v>
      </c>
      <c r="G7" s="53">
        <v>52597</v>
      </c>
      <c r="H7" s="54">
        <v>55</v>
      </c>
      <c r="I7" s="118" t="s">
        <v>40</v>
      </c>
      <c r="J7" s="54" t="s">
        <v>62</v>
      </c>
      <c r="K7" s="51">
        <f>VLOOKUP(F7&amp;J7,食事提供加算有!A:E,5,FALSE)</f>
        <v>45100</v>
      </c>
      <c r="L7" s="52">
        <f>VLOOKUP(F7&amp;J7,食事提供加算有!A:F,6,FALSE)</f>
        <v>3200</v>
      </c>
      <c r="M7" s="124">
        <f>H7*K7-L7</f>
        <v>2477300</v>
      </c>
    </row>
    <row r="8" spans="1:14" ht="52.5" customHeight="1">
      <c r="A8" s="5" t="s">
        <v>91</v>
      </c>
      <c r="B8" s="5">
        <v>1111222222</v>
      </c>
      <c r="C8" s="46" t="s">
        <v>173</v>
      </c>
      <c r="D8" s="5" t="s">
        <v>169</v>
      </c>
      <c r="E8" s="46" t="s">
        <v>92</v>
      </c>
      <c r="F8" s="42" t="s">
        <v>104</v>
      </c>
      <c r="G8" s="53">
        <v>42370</v>
      </c>
      <c r="H8" s="54">
        <v>40</v>
      </c>
      <c r="I8" s="118" t="s">
        <v>40</v>
      </c>
      <c r="J8" s="54" t="s">
        <v>62</v>
      </c>
      <c r="K8" s="51">
        <f>VLOOKUP(F8&amp;J8,食事提供加算有!A:E,5,FALSE)</f>
        <v>45100</v>
      </c>
      <c r="L8" s="52">
        <f>VLOOKUP(F8&amp;J8,食事提供加算有!A:F,6,FALSE)</f>
        <v>3200</v>
      </c>
      <c r="M8" s="124">
        <f t="shared" ref="M8:M9" si="0">H8*K8-L8</f>
        <v>1800800</v>
      </c>
    </row>
    <row r="9" spans="1:14" ht="22.5" customHeight="1">
      <c r="A9" s="36">
        <v>1</v>
      </c>
      <c r="B9" s="131"/>
      <c r="C9" s="132"/>
      <c r="D9" s="131"/>
      <c r="E9" s="132"/>
      <c r="F9" s="133"/>
      <c r="G9" s="134"/>
      <c r="H9" s="131"/>
      <c r="I9" s="118" t="s">
        <v>40</v>
      </c>
      <c r="J9" s="131"/>
      <c r="K9" s="51" t="e">
        <f>VLOOKUP(F9&amp;J9,食事提供加算有!A:E,5,FALSE)</f>
        <v>#N/A</v>
      </c>
      <c r="L9" s="52" t="e">
        <f>VLOOKUP(F9&amp;J9,食事提供加算有!A:F,6,FALSE)</f>
        <v>#N/A</v>
      </c>
      <c r="M9" s="124" t="e">
        <f t="shared" si="0"/>
        <v>#N/A</v>
      </c>
    </row>
    <row r="10" spans="1:14" ht="22.5" customHeight="1">
      <c r="A10" s="36">
        <v>2</v>
      </c>
      <c r="B10" s="133"/>
      <c r="C10" s="132"/>
      <c r="D10" s="131"/>
      <c r="E10" s="132"/>
      <c r="F10" s="133"/>
      <c r="G10" s="135"/>
      <c r="H10" s="131"/>
      <c r="I10" s="118" t="s">
        <v>40</v>
      </c>
      <c r="J10" s="131"/>
      <c r="K10" s="51" t="e">
        <f>VLOOKUP(F10&amp;J10,食事提供加算有!A:E,5,FALSE)</f>
        <v>#N/A</v>
      </c>
      <c r="L10" s="52" t="e">
        <f>VLOOKUP(F10&amp;J10,食事提供加算有!A:F,6,FALSE)</f>
        <v>#N/A</v>
      </c>
      <c r="M10" s="124" t="e">
        <f t="shared" ref="M10:M26" si="1">H10*K10-L10</f>
        <v>#N/A</v>
      </c>
    </row>
    <row r="11" spans="1:14" ht="22.5" customHeight="1">
      <c r="A11" s="36">
        <v>3</v>
      </c>
      <c r="B11" s="133"/>
      <c r="C11" s="132"/>
      <c r="D11" s="131"/>
      <c r="E11" s="132"/>
      <c r="F11" s="133"/>
      <c r="G11" s="135"/>
      <c r="H11" s="131"/>
      <c r="I11" s="118" t="s">
        <v>40</v>
      </c>
      <c r="J11" s="131"/>
      <c r="K11" s="51" t="e">
        <f>VLOOKUP(F11&amp;J11,食事提供加算有!A:E,5,FALSE)</f>
        <v>#N/A</v>
      </c>
      <c r="L11" s="52" t="e">
        <f>VLOOKUP(F11&amp;J11,食事提供加算有!A:F,6,FALSE)</f>
        <v>#N/A</v>
      </c>
      <c r="M11" s="124" t="e">
        <f t="shared" si="1"/>
        <v>#N/A</v>
      </c>
      <c r="N11" s="17"/>
    </row>
    <row r="12" spans="1:14" ht="22.5" customHeight="1">
      <c r="A12" s="36">
        <v>4</v>
      </c>
      <c r="B12" s="133"/>
      <c r="C12" s="132"/>
      <c r="D12" s="131"/>
      <c r="E12" s="132"/>
      <c r="F12" s="133"/>
      <c r="G12" s="135"/>
      <c r="H12" s="131"/>
      <c r="I12" s="118" t="s">
        <v>40</v>
      </c>
      <c r="J12" s="131"/>
      <c r="K12" s="51" t="e">
        <f>VLOOKUP(F12&amp;J12,食事提供加算有!A:E,5,FALSE)</f>
        <v>#N/A</v>
      </c>
      <c r="L12" s="52" t="e">
        <f>VLOOKUP(F12&amp;J12,食事提供加算有!A:F,6,FALSE)</f>
        <v>#N/A</v>
      </c>
      <c r="M12" s="124" t="e">
        <f t="shared" si="1"/>
        <v>#N/A</v>
      </c>
    </row>
    <row r="13" spans="1:14" ht="22.5" customHeight="1">
      <c r="A13" s="36">
        <v>5</v>
      </c>
      <c r="B13" s="133"/>
      <c r="C13" s="132"/>
      <c r="D13" s="131"/>
      <c r="E13" s="132"/>
      <c r="F13" s="133"/>
      <c r="G13" s="135"/>
      <c r="H13" s="131"/>
      <c r="I13" s="118" t="s">
        <v>40</v>
      </c>
      <c r="J13" s="131"/>
      <c r="K13" s="51" t="e">
        <f>VLOOKUP(F13&amp;J13,食事提供加算有!A:E,5,FALSE)</f>
        <v>#N/A</v>
      </c>
      <c r="L13" s="52" t="e">
        <f>VLOOKUP(F13&amp;J13,食事提供加算有!A:F,6,FALSE)</f>
        <v>#N/A</v>
      </c>
      <c r="M13" s="124" t="e">
        <f t="shared" si="1"/>
        <v>#N/A</v>
      </c>
    </row>
    <row r="14" spans="1:14" ht="22.5" customHeight="1">
      <c r="A14" s="36">
        <v>6</v>
      </c>
      <c r="B14" s="133"/>
      <c r="C14" s="132"/>
      <c r="D14" s="131"/>
      <c r="E14" s="132"/>
      <c r="F14" s="133"/>
      <c r="G14" s="135"/>
      <c r="H14" s="131"/>
      <c r="I14" s="118" t="s">
        <v>40</v>
      </c>
      <c r="J14" s="131"/>
      <c r="K14" s="51" t="e">
        <f>VLOOKUP(F14&amp;J14,食事提供加算有!A:E,5,FALSE)</f>
        <v>#N/A</v>
      </c>
      <c r="L14" s="52" t="e">
        <f>VLOOKUP(F14&amp;J14,食事提供加算有!A:F,6,FALSE)</f>
        <v>#N/A</v>
      </c>
      <c r="M14" s="124" t="e">
        <f t="shared" si="1"/>
        <v>#N/A</v>
      </c>
    </row>
    <row r="15" spans="1:14" ht="22.5" customHeight="1">
      <c r="A15" s="36">
        <v>7</v>
      </c>
      <c r="B15" s="133"/>
      <c r="C15" s="132"/>
      <c r="D15" s="131"/>
      <c r="E15" s="132"/>
      <c r="F15" s="133"/>
      <c r="G15" s="135"/>
      <c r="H15" s="131"/>
      <c r="I15" s="118" t="s">
        <v>40</v>
      </c>
      <c r="J15" s="131"/>
      <c r="K15" s="51" t="e">
        <f>VLOOKUP(F15&amp;J15,食事提供加算有!A:E,5,FALSE)</f>
        <v>#N/A</v>
      </c>
      <c r="L15" s="52" t="e">
        <f>VLOOKUP(F15&amp;J15,食事提供加算有!A:F,6,FALSE)</f>
        <v>#N/A</v>
      </c>
      <c r="M15" s="124" t="e">
        <f t="shared" si="1"/>
        <v>#N/A</v>
      </c>
    </row>
    <row r="16" spans="1:14" ht="22.5" customHeight="1">
      <c r="A16" s="36">
        <v>8</v>
      </c>
      <c r="B16" s="133"/>
      <c r="C16" s="132"/>
      <c r="D16" s="131"/>
      <c r="E16" s="132"/>
      <c r="F16" s="133"/>
      <c r="G16" s="135"/>
      <c r="H16" s="131"/>
      <c r="I16" s="118" t="s">
        <v>40</v>
      </c>
      <c r="J16" s="131"/>
      <c r="K16" s="51" t="e">
        <f>VLOOKUP(F16&amp;J16,食事提供加算有!A:E,5,FALSE)</f>
        <v>#N/A</v>
      </c>
      <c r="L16" s="52" t="e">
        <f>VLOOKUP(F16&amp;J16,食事提供加算有!A:F,6,FALSE)</f>
        <v>#N/A</v>
      </c>
      <c r="M16" s="124" t="e">
        <f t="shared" si="1"/>
        <v>#N/A</v>
      </c>
    </row>
    <row r="17" spans="1:13" ht="22.5" customHeight="1">
      <c r="A17" s="36">
        <v>9</v>
      </c>
      <c r="B17" s="133"/>
      <c r="C17" s="132"/>
      <c r="D17" s="131"/>
      <c r="E17" s="132"/>
      <c r="F17" s="133"/>
      <c r="G17" s="135"/>
      <c r="H17" s="131"/>
      <c r="I17" s="118" t="s">
        <v>40</v>
      </c>
      <c r="J17" s="131"/>
      <c r="K17" s="51" t="e">
        <f>VLOOKUP(F17&amp;J17,食事提供加算有!A:E,5,FALSE)</f>
        <v>#N/A</v>
      </c>
      <c r="L17" s="52" t="e">
        <f>VLOOKUP(F17&amp;J17,食事提供加算有!A:F,6,FALSE)</f>
        <v>#N/A</v>
      </c>
      <c r="M17" s="124" t="e">
        <f t="shared" si="1"/>
        <v>#N/A</v>
      </c>
    </row>
    <row r="18" spans="1:13" ht="22.5" customHeight="1">
      <c r="A18" s="36">
        <v>10</v>
      </c>
      <c r="B18" s="133"/>
      <c r="C18" s="132"/>
      <c r="D18" s="131"/>
      <c r="E18" s="132"/>
      <c r="F18" s="133"/>
      <c r="G18" s="135"/>
      <c r="H18" s="131"/>
      <c r="I18" s="118" t="s">
        <v>40</v>
      </c>
      <c r="J18" s="131"/>
      <c r="K18" s="51" t="e">
        <f>VLOOKUP(F18&amp;J18,食事提供加算有!A:E,5,FALSE)</f>
        <v>#N/A</v>
      </c>
      <c r="L18" s="52" t="e">
        <f>VLOOKUP(F18&amp;J18,食事提供加算有!A:F,6,FALSE)</f>
        <v>#N/A</v>
      </c>
      <c r="M18" s="124" t="e">
        <f t="shared" si="1"/>
        <v>#N/A</v>
      </c>
    </row>
    <row r="19" spans="1:13" ht="22.5" customHeight="1">
      <c r="A19" s="36">
        <v>11</v>
      </c>
      <c r="B19" s="133"/>
      <c r="C19" s="132"/>
      <c r="D19" s="131"/>
      <c r="E19" s="132"/>
      <c r="F19" s="133"/>
      <c r="G19" s="135"/>
      <c r="H19" s="131"/>
      <c r="I19" s="118" t="s">
        <v>40</v>
      </c>
      <c r="J19" s="131"/>
      <c r="K19" s="51" t="e">
        <f>VLOOKUP(F19&amp;J19,食事提供加算有!A:E,5,FALSE)</f>
        <v>#N/A</v>
      </c>
      <c r="L19" s="52" t="e">
        <f>VLOOKUP(F19&amp;J19,食事提供加算有!A:F,6,FALSE)</f>
        <v>#N/A</v>
      </c>
      <c r="M19" s="124" t="e">
        <f t="shared" si="1"/>
        <v>#N/A</v>
      </c>
    </row>
    <row r="20" spans="1:13" ht="22.5" customHeight="1">
      <c r="A20" s="36">
        <v>12</v>
      </c>
      <c r="B20" s="133"/>
      <c r="C20" s="132"/>
      <c r="D20" s="131"/>
      <c r="E20" s="132"/>
      <c r="F20" s="133"/>
      <c r="G20" s="135"/>
      <c r="H20" s="131"/>
      <c r="I20" s="118" t="s">
        <v>40</v>
      </c>
      <c r="J20" s="131"/>
      <c r="K20" s="51" t="e">
        <f>VLOOKUP(F20&amp;J20,食事提供加算有!A:E,5,FALSE)</f>
        <v>#N/A</v>
      </c>
      <c r="L20" s="52" t="e">
        <f>VLOOKUP(F20&amp;J20,食事提供加算有!A:F,6,FALSE)</f>
        <v>#N/A</v>
      </c>
      <c r="M20" s="124" t="e">
        <f t="shared" si="1"/>
        <v>#N/A</v>
      </c>
    </row>
    <row r="21" spans="1:13" ht="22.5" customHeight="1">
      <c r="A21" s="36">
        <v>13</v>
      </c>
      <c r="B21" s="133"/>
      <c r="C21" s="132"/>
      <c r="D21" s="131"/>
      <c r="E21" s="132"/>
      <c r="F21" s="133"/>
      <c r="G21" s="135"/>
      <c r="H21" s="131"/>
      <c r="I21" s="118" t="s">
        <v>40</v>
      </c>
      <c r="J21" s="131"/>
      <c r="K21" s="51" t="e">
        <f>VLOOKUP(F21&amp;J21,食事提供加算有!A:E,5,FALSE)</f>
        <v>#N/A</v>
      </c>
      <c r="L21" s="52" t="e">
        <f>VLOOKUP(F21&amp;J21,食事提供加算有!A:F,6,FALSE)</f>
        <v>#N/A</v>
      </c>
      <c r="M21" s="124" t="e">
        <f t="shared" si="1"/>
        <v>#N/A</v>
      </c>
    </row>
    <row r="22" spans="1:13" ht="22.5" customHeight="1">
      <c r="A22" s="36">
        <v>14</v>
      </c>
      <c r="B22" s="133"/>
      <c r="C22" s="132"/>
      <c r="D22" s="131"/>
      <c r="E22" s="132"/>
      <c r="F22" s="133"/>
      <c r="G22" s="135"/>
      <c r="H22" s="131"/>
      <c r="I22" s="118" t="s">
        <v>40</v>
      </c>
      <c r="J22" s="131"/>
      <c r="K22" s="51" t="e">
        <f>VLOOKUP(F22&amp;J22,食事提供加算有!A:E,5,FALSE)</f>
        <v>#N/A</v>
      </c>
      <c r="L22" s="52" t="e">
        <f>VLOOKUP(F22&amp;J22,食事提供加算有!A:F,6,FALSE)</f>
        <v>#N/A</v>
      </c>
      <c r="M22" s="124" t="e">
        <f t="shared" si="1"/>
        <v>#N/A</v>
      </c>
    </row>
    <row r="23" spans="1:13" ht="22.5" customHeight="1">
      <c r="A23" s="36">
        <v>15</v>
      </c>
      <c r="B23" s="133"/>
      <c r="C23" s="132"/>
      <c r="D23" s="131"/>
      <c r="E23" s="132"/>
      <c r="F23" s="133"/>
      <c r="G23" s="135"/>
      <c r="H23" s="131"/>
      <c r="I23" s="118" t="s">
        <v>40</v>
      </c>
      <c r="J23" s="131"/>
      <c r="K23" s="51" t="e">
        <f>VLOOKUP(F23&amp;J23,食事提供加算有!A:E,5,FALSE)</f>
        <v>#N/A</v>
      </c>
      <c r="L23" s="52" t="e">
        <f>VLOOKUP(F23&amp;J23,食事提供加算有!A:F,6,FALSE)</f>
        <v>#N/A</v>
      </c>
      <c r="M23" s="124" t="e">
        <f t="shared" si="1"/>
        <v>#N/A</v>
      </c>
    </row>
    <row r="24" spans="1:13" ht="22.5" customHeight="1">
      <c r="A24" s="36">
        <v>16</v>
      </c>
      <c r="B24" s="133"/>
      <c r="C24" s="132"/>
      <c r="D24" s="131"/>
      <c r="E24" s="132"/>
      <c r="F24" s="133"/>
      <c r="G24" s="135"/>
      <c r="H24" s="131"/>
      <c r="I24" s="118" t="s">
        <v>40</v>
      </c>
      <c r="J24" s="131"/>
      <c r="K24" s="51" t="e">
        <f>VLOOKUP(F24&amp;J24,食事提供加算有!A:E,5,FALSE)</f>
        <v>#N/A</v>
      </c>
      <c r="L24" s="52" t="e">
        <f>VLOOKUP(F24&amp;J24,食事提供加算有!A:F,6,FALSE)</f>
        <v>#N/A</v>
      </c>
      <c r="M24" s="124" t="e">
        <f t="shared" si="1"/>
        <v>#N/A</v>
      </c>
    </row>
    <row r="25" spans="1:13" ht="22.5" customHeight="1">
      <c r="A25" s="36">
        <v>17</v>
      </c>
      <c r="B25" s="133"/>
      <c r="C25" s="132"/>
      <c r="D25" s="131"/>
      <c r="E25" s="132"/>
      <c r="F25" s="133"/>
      <c r="G25" s="135"/>
      <c r="H25" s="131"/>
      <c r="I25" s="118" t="s">
        <v>40</v>
      </c>
      <c r="J25" s="131"/>
      <c r="K25" s="51" t="e">
        <f>VLOOKUP(F25&amp;J25,食事提供加算有!A:E,5,FALSE)</f>
        <v>#N/A</v>
      </c>
      <c r="L25" s="52" t="e">
        <f>VLOOKUP(F25&amp;J25,食事提供加算有!A:F,6,FALSE)</f>
        <v>#N/A</v>
      </c>
      <c r="M25" s="124" t="e">
        <f t="shared" si="1"/>
        <v>#N/A</v>
      </c>
    </row>
    <row r="26" spans="1:13" ht="22.5" customHeight="1" thickBot="1">
      <c r="A26" s="36">
        <v>18</v>
      </c>
      <c r="B26" s="133"/>
      <c r="C26" s="132"/>
      <c r="D26" s="131"/>
      <c r="E26" s="132"/>
      <c r="F26" s="133"/>
      <c r="G26" s="135"/>
      <c r="H26" s="131"/>
      <c r="I26" s="118" t="s">
        <v>40</v>
      </c>
      <c r="J26" s="131"/>
      <c r="K26" s="51" t="e">
        <f>VLOOKUP(F26&amp;J26,食事提供加算有!A:E,5,FALSE)</f>
        <v>#N/A</v>
      </c>
      <c r="L26" s="52" t="e">
        <f>VLOOKUP(F26&amp;J26,食事提供加算有!A:F,6,FALSE)</f>
        <v>#N/A</v>
      </c>
      <c r="M26" s="125" t="e">
        <f t="shared" si="1"/>
        <v>#N/A</v>
      </c>
    </row>
    <row r="27" spans="1:13" ht="19.5" customHeight="1" thickTop="1" thickBot="1">
      <c r="K27" s="34"/>
      <c r="L27" s="59" t="s">
        <v>15</v>
      </c>
      <c r="M27" s="121">
        <f>SUMIF(M9:M26,"&lt;&gt;#N/A")</f>
        <v>0</v>
      </c>
    </row>
    <row r="28" spans="1:13" ht="21" customHeight="1" thickTop="1">
      <c r="M28" s="58"/>
    </row>
    <row r="29" spans="1:13" ht="17.25" customHeight="1">
      <c r="A29" s="38" t="s">
        <v>192</v>
      </c>
    </row>
    <row r="30" spans="1:13" ht="17.25" customHeight="1">
      <c r="A30" s="38" t="s">
        <v>31</v>
      </c>
    </row>
    <row r="31" spans="1:13" ht="17.25" customHeight="1">
      <c r="A31" s="38" t="s">
        <v>30</v>
      </c>
    </row>
  </sheetData>
  <sheetProtection algorithmName="SHA-512" hashValue="unl8UeJ1rSikSxqgxZNf5PKZMpHe+hqV6ZO+Qq6O9MGucpkFMPJHT9ukMyZ9Bl83HLZWhM59Ce1/y9iX0/ad3A==" saltValue="TeP8HUpXzWEFQro3J2nqSQ==" spinCount="100000" sheet="1" scenarios="1"/>
  <mergeCells count="4">
    <mergeCell ref="H1:I1"/>
    <mergeCell ref="J1:K1"/>
    <mergeCell ref="A3:K3"/>
    <mergeCell ref="H5:K5"/>
  </mergeCells>
  <phoneticPr fontId="5"/>
  <dataValidations count="2">
    <dataValidation type="list" allowBlank="1" showInputMessage="1" showErrorMessage="1" sqref="J7:J26" xr:uid="{98CA85D4-AFB8-417B-9B4D-C5176BFB2F96}">
      <formula1>"都市ガス,プロパンガス"</formula1>
    </dataValidation>
    <dataValidation type="list" allowBlank="1" showInputMessage="1" showErrorMessage="1" sqref="I7:I26" xr:uid="{C95BC28B-A1FC-4EEC-A072-15CCD65CA48B}">
      <formula1>"人"</formula1>
    </dataValidation>
  </dataValidations>
  <printOptions horizontalCentered="1"/>
  <pageMargins left="0.82677165354330717" right="0.82677165354330717" top="0.74803149606299213" bottom="0.74803149606299213" header="0.31496062992125984" footer="0.31496062992125984"/>
  <pageSetup paperSize="9" scale="61"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397D6AA-8643-4B60-BBA1-B7860DC5373D}">
          <x14:formula1>
            <xm:f>食事提供加算有!$H$2:$H$4</xm:f>
          </x14:formula1>
          <xm:sqref>F7</xm:sqref>
        </x14:dataValidation>
        <x14:dataValidation type="list" allowBlank="1" showInputMessage="1" showErrorMessage="1" xr:uid="{89869F18-685F-42BF-BB8A-3638C07EB2B0}">
          <x14:formula1>
            <xm:f>食事提供加算有!$B$70:$B$72</xm:f>
          </x14:formula1>
          <xm:sqref>F8:F26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6D9C2-5799-4BE8-8A5F-27EF5B8CC4E3}">
  <sheetPr codeName="Sheet3">
    <tabColor rgb="FFFFFF00"/>
    <pageSetUpPr fitToPage="1"/>
  </sheetPr>
  <dimension ref="A1:T31"/>
  <sheetViews>
    <sheetView view="pageBreakPreview" zoomScale="85" zoomScaleNormal="70" zoomScaleSheetLayoutView="85" workbookViewId="0">
      <selection activeCell="E8" sqref="E8"/>
    </sheetView>
  </sheetViews>
  <sheetFormatPr defaultColWidth="9" defaultRowHeight="13.2"/>
  <cols>
    <col min="1" max="1" width="7.6640625" style="38" customWidth="1"/>
    <col min="2" max="2" width="14.6640625" style="136" customWidth="1"/>
    <col min="3" max="3" width="25.6640625" style="136" customWidth="1"/>
    <col min="4" max="4" width="14.88671875" style="136" customWidth="1"/>
    <col min="5" max="5" width="28.6640625" style="136" customWidth="1"/>
    <col min="6" max="6" width="34.6640625" style="136" bestFit="1" customWidth="1"/>
    <col min="7" max="7" width="13.109375" style="136" customWidth="1"/>
    <col min="8" max="8" width="22.88671875" style="136" customWidth="1"/>
    <col min="9" max="9" width="10.109375" style="38" customWidth="1"/>
    <col min="10" max="11" width="12.6640625" style="136" customWidth="1"/>
    <col min="12" max="14" width="12.6640625" style="38" customWidth="1"/>
    <col min="15" max="16384" width="9" style="38"/>
  </cols>
  <sheetData>
    <row r="1" spans="1:20" ht="21" customHeight="1">
      <c r="A1" s="38" t="s">
        <v>90</v>
      </c>
      <c r="B1" s="38"/>
      <c r="C1" s="38"/>
      <c r="D1" s="38"/>
      <c r="E1" s="38"/>
      <c r="F1" s="38"/>
      <c r="G1" s="38"/>
      <c r="H1" s="201" t="s">
        <v>41</v>
      </c>
      <c r="I1" s="201"/>
      <c r="J1" s="201">
        <f>①交付申請書!F15</f>
        <v>0</v>
      </c>
      <c r="K1" s="201"/>
      <c r="L1" s="201"/>
      <c r="M1" s="201"/>
      <c r="N1" s="201"/>
    </row>
    <row r="2" spans="1:20" ht="21" customHeight="1">
      <c r="B2" s="38"/>
      <c r="C2" s="38"/>
      <c r="D2" s="38"/>
      <c r="E2" s="38"/>
      <c r="F2" s="38"/>
      <c r="G2" s="38"/>
      <c r="H2" s="35"/>
      <c r="I2" s="35"/>
      <c r="J2" s="35"/>
      <c r="K2" s="35"/>
      <c r="L2" s="35"/>
      <c r="M2" s="35"/>
      <c r="N2" s="35"/>
    </row>
    <row r="3" spans="1:20" ht="18" customHeight="1">
      <c r="A3" s="202" t="s">
        <v>19</v>
      </c>
      <c r="B3" s="202"/>
      <c r="C3" s="202"/>
      <c r="D3" s="202"/>
      <c r="E3" s="202"/>
      <c r="F3" s="202"/>
      <c r="G3" s="202"/>
      <c r="H3" s="202"/>
      <c r="I3" s="202"/>
      <c r="J3" s="202"/>
      <c r="K3" s="202"/>
      <c r="L3" s="202"/>
      <c r="M3" s="202"/>
      <c r="N3" s="202"/>
    </row>
    <row r="4" spans="1:20" ht="18" customHeight="1">
      <c r="A4" s="37"/>
      <c r="B4" s="37"/>
      <c r="C4" s="37"/>
      <c r="D4" s="37"/>
      <c r="E4" s="37"/>
      <c r="F4" s="37"/>
      <c r="G4" s="37"/>
      <c r="H4" s="37"/>
      <c r="I4" s="37"/>
      <c r="J4" s="37"/>
      <c r="K4" s="37"/>
      <c r="L4" s="37"/>
      <c r="M4" s="37"/>
      <c r="N4" s="37"/>
    </row>
    <row r="5" spans="1:20" ht="11.25" customHeight="1">
      <c r="B5" s="38"/>
      <c r="C5" s="38"/>
      <c r="D5" s="38"/>
      <c r="E5" s="38"/>
      <c r="F5" s="38"/>
      <c r="G5" s="38"/>
      <c r="H5" s="203"/>
      <c r="I5" s="203"/>
      <c r="J5" s="203"/>
      <c r="K5" s="203"/>
      <c r="L5" s="203"/>
      <c r="M5" s="203"/>
      <c r="N5" s="203"/>
    </row>
    <row r="6" spans="1:20" ht="73.5" customHeight="1">
      <c r="A6" s="30" t="s">
        <v>18</v>
      </c>
      <c r="B6" s="31" t="s">
        <v>33</v>
      </c>
      <c r="C6" s="31" t="s">
        <v>245</v>
      </c>
      <c r="D6" s="31" t="s">
        <v>168</v>
      </c>
      <c r="E6" s="30" t="s">
        <v>34</v>
      </c>
      <c r="F6" s="30" t="s">
        <v>16</v>
      </c>
      <c r="G6" s="30" t="s">
        <v>36</v>
      </c>
      <c r="H6" s="32" t="s">
        <v>188</v>
      </c>
      <c r="I6" s="31" t="s">
        <v>96</v>
      </c>
      <c r="J6" s="31" t="s">
        <v>149</v>
      </c>
      <c r="K6" s="31" t="s">
        <v>52</v>
      </c>
      <c r="L6" s="31" t="s">
        <v>28</v>
      </c>
      <c r="M6" s="31" t="s">
        <v>94</v>
      </c>
      <c r="N6" s="31" t="s">
        <v>29</v>
      </c>
    </row>
    <row r="7" spans="1:20" ht="52.5" customHeight="1">
      <c r="A7" s="5" t="s">
        <v>190</v>
      </c>
      <c r="B7" s="5">
        <v>1111111111</v>
      </c>
      <c r="C7" s="36" t="s">
        <v>97</v>
      </c>
      <c r="D7" s="5" t="s">
        <v>169</v>
      </c>
      <c r="E7" s="36" t="s">
        <v>42</v>
      </c>
      <c r="F7" s="41" t="s">
        <v>137</v>
      </c>
      <c r="G7" s="53">
        <v>52232</v>
      </c>
      <c r="H7" s="54">
        <v>10</v>
      </c>
      <c r="I7" s="119" t="s">
        <v>93</v>
      </c>
      <c r="J7" s="54" t="s">
        <v>53</v>
      </c>
      <c r="K7" s="54" t="s">
        <v>54</v>
      </c>
      <c r="L7" s="52">
        <f>VLOOKUP(F7&amp;J7&amp;K7,食事提供加算無!A:E,5,FALSE)</f>
        <v>6100</v>
      </c>
      <c r="M7" s="62">
        <f>VLOOKUP(F7&amp;J7&amp;K7,食事提供加算無!A:F,6,FALSE)</f>
        <v>0</v>
      </c>
      <c r="N7" s="65">
        <f>H7*L7-M7</f>
        <v>61000</v>
      </c>
    </row>
    <row r="8" spans="1:20" ht="52.5" customHeight="1">
      <c r="A8" s="5" t="s">
        <v>43</v>
      </c>
      <c r="B8" s="5">
        <v>2222222222</v>
      </c>
      <c r="C8" s="36" t="s">
        <v>98</v>
      </c>
      <c r="D8" s="5" t="s">
        <v>169</v>
      </c>
      <c r="E8" s="36" t="s">
        <v>44</v>
      </c>
      <c r="F8" s="41" t="s">
        <v>137</v>
      </c>
      <c r="G8" s="53">
        <v>52597</v>
      </c>
      <c r="H8" s="54">
        <v>6</v>
      </c>
      <c r="I8" s="119" t="s">
        <v>93</v>
      </c>
      <c r="J8" s="54" t="s">
        <v>61</v>
      </c>
      <c r="K8" s="54" t="s">
        <v>62</v>
      </c>
      <c r="L8" s="52">
        <f>VLOOKUP(F8&amp;J8&amp;K8,食事提供加算無!A:E,5,FALSE)</f>
        <v>4900</v>
      </c>
      <c r="M8" s="62">
        <f>VLOOKUP(F8&amp;J8&amp;K8,食事提供加算無!A:F,6,FALSE)</f>
        <v>3200</v>
      </c>
      <c r="N8" s="65">
        <f>H8*L8-M8</f>
        <v>26200</v>
      </c>
    </row>
    <row r="9" spans="1:20" ht="22.5" customHeight="1">
      <c r="A9" s="36">
        <v>1</v>
      </c>
      <c r="B9" s="133"/>
      <c r="C9" s="132"/>
      <c r="D9" s="131"/>
      <c r="E9" s="132"/>
      <c r="F9" s="137"/>
      <c r="G9" s="134"/>
      <c r="H9" s="131"/>
      <c r="I9" s="119" t="s">
        <v>93</v>
      </c>
      <c r="J9" s="131"/>
      <c r="K9" s="131"/>
      <c r="L9" s="52" t="e">
        <f>VLOOKUP(F9&amp;J9&amp;K9,食事提供加算無!A:E,5,FALSE)</f>
        <v>#N/A</v>
      </c>
      <c r="M9" s="62" t="e">
        <f>VLOOKUP(F9&amp;J9&amp;K9,食事提供加算無!A:F,6,FALSE)</f>
        <v>#N/A</v>
      </c>
      <c r="N9" s="65" t="e">
        <f t="shared" ref="N9:N20" si="0">H9*L9-M9</f>
        <v>#N/A</v>
      </c>
      <c r="O9" s="2"/>
      <c r="T9" s="38" t="s">
        <v>250</v>
      </c>
    </row>
    <row r="10" spans="1:20" ht="22.5" customHeight="1">
      <c r="A10" s="36">
        <v>2</v>
      </c>
      <c r="B10" s="133"/>
      <c r="C10" s="132"/>
      <c r="D10" s="131"/>
      <c r="E10" s="132"/>
      <c r="F10" s="137"/>
      <c r="G10" s="134"/>
      <c r="H10" s="131"/>
      <c r="I10" s="119" t="s">
        <v>93</v>
      </c>
      <c r="J10" s="131"/>
      <c r="K10" s="131"/>
      <c r="L10" s="52" t="e">
        <f>VLOOKUP(F10&amp;J10&amp;K10,食事提供加算無!A:E,5,FALSE)</f>
        <v>#N/A</v>
      </c>
      <c r="M10" s="62" t="e">
        <f>VLOOKUP(F10&amp;J10&amp;K10,食事提供加算無!A:F,6,FALSE)</f>
        <v>#N/A</v>
      </c>
      <c r="N10" s="65" t="e">
        <f t="shared" si="0"/>
        <v>#N/A</v>
      </c>
      <c r="O10" s="2"/>
      <c r="T10" s="38" t="s">
        <v>77</v>
      </c>
    </row>
    <row r="11" spans="1:20" ht="22.5" customHeight="1">
      <c r="A11" s="36">
        <v>3</v>
      </c>
      <c r="B11" s="133"/>
      <c r="C11" s="132"/>
      <c r="D11" s="131"/>
      <c r="E11" s="132"/>
      <c r="F11" s="137"/>
      <c r="G11" s="134"/>
      <c r="H11" s="131"/>
      <c r="I11" s="119" t="s">
        <v>93</v>
      </c>
      <c r="J11" s="131"/>
      <c r="K11" s="131"/>
      <c r="L11" s="52" t="e">
        <f>VLOOKUP(F11&amp;J11&amp;K11,食事提供加算無!A:E,5,FALSE)</f>
        <v>#N/A</v>
      </c>
      <c r="M11" s="62" t="e">
        <f>VLOOKUP(F11&amp;J11&amp;K11,食事提供加算無!A:F,6,FALSE)</f>
        <v>#N/A</v>
      </c>
      <c r="N11" s="65" t="e">
        <f t="shared" si="0"/>
        <v>#N/A</v>
      </c>
      <c r="O11" s="2"/>
      <c r="T11" s="38" t="s">
        <v>78</v>
      </c>
    </row>
    <row r="12" spans="1:20" ht="22.5" customHeight="1">
      <c r="A12" s="36">
        <v>4</v>
      </c>
      <c r="B12" s="133"/>
      <c r="C12" s="132"/>
      <c r="D12" s="131"/>
      <c r="E12" s="132"/>
      <c r="F12" s="137"/>
      <c r="G12" s="134"/>
      <c r="H12" s="131"/>
      <c r="I12" s="119" t="s">
        <v>93</v>
      </c>
      <c r="J12" s="131"/>
      <c r="K12" s="131"/>
      <c r="L12" s="52" t="e">
        <f>VLOOKUP(F12&amp;J12&amp;K12,食事提供加算無!A:E,5,FALSE)</f>
        <v>#N/A</v>
      </c>
      <c r="M12" s="62" t="e">
        <f>VLOOKUP(F12&amp;J12&amp;K12,食事提供加算無!A:F,6,FALSE)</f>
        <v>#N/A</v>
      </c>
      <c r="N12" s="65" t="e">
        <f t="shared" si="0"/>
        <v>#N/A</v>
      </c>
      <c r="O12" s="2"/>
      <c r="T12" s="38" t="s">
        <v>170</v>
      </c>
    </row>
    <row r="13" spans="1:20" ht="22.5" customHeight="1">
      <c r="A13" s="36">
        <v>5</v>
      </c>
      <c r="B13" s="133"/>
      <c r="C13" s="132"/>
      <c r="D13" s="131"/>
      <c r="E13" s="132"/>
      <c r="F13" s="137"/>
      <c r="G13" s="134"/>
      <c r="H13" s="131"/>
      <c r="I13" s="119" t="s">
        <v>93</v>
      </c>
      <c r="J13" s="131"/>
      <c r="K13" s="131"/>
      <c r="L13" s="52" t="e">
        <f>VLOOKUP(F13&amp;J13&amp;K13,食事提供加算無!A:E,5,FALSE)</f>
        <v>#N/A</v>
      </c>
      <c r="M13" s="62" t="e">
        <f>VLOOKUP(F13&amp;J13&amp;K13,食事提供加算無!A:F,6,FALSE)</f>
        <v>#N/A</v>
      </c>
      <c r="N13" s="65" t="e">
        <f t="shared" si="0"/>
        <v>#N/A</v>
      </c>
      <c r="O13" s="2"/>
    </row>
    <row r="14" spans="1:20" ht="22.5" customHeight="1">
      <c r="A14" s="36">
        <v>6</v>
      </c>
      <c r="B14" s="133"/>
      <c r="C14" s="132"/>
      <c r="D14" s="131"/>
      <c r="E14" s="132"/>
      <c r="F14" s="137"/>
      <c r="G14" s="134"/>
      <c r="H14" s="131"/>
      <c r="I14" s="119" t="s">
        <v>93</v>
      </c>
      <c r="J14" s="131"/>
      <c r="K14" s="131"/>
      <c r="L14" s="52" t="e">
        <f>VLOOKUP(F14&amp;J14&amp;K14,食事提供加算無!A:E,5,FALSE)</f>
        <v>#N/A</v>
      </c>
      <c r="M14" s="62" t="e">
        <f>VLOOKUP(F14&amp;J14&amp;K14,食事提供加算無!A:F,6,FALSE)</f>
        <v>#N/A</v>
      </c>
      <c r="N14" s="65" t="e">
        <f t="shared" si="0"/>
        <v>#N/A</v>
      </c>
      <c r="O14" s="2"/>
    </row>
    <row r="15" spans="1:20" ht="22.5" customHeight="1">
      <c r="A15" s="36">
        <v>7</v>
      </c>
      <c r="B15" s="133"/>
      <c r="C15" s="132"/>
      <c r="D15" s="131"/>
      <c r="E15" s="132"/>
      <c r="F15" s="137"/>
      <c r="G15" s="134"/>
      <c r="H15" s="131"/>
      <c r="I15" s="119" t="s">
        <v>93</v>
      </c>
      <c r="J15" s="131"/>
      <c r="K15" s="131"/>
      <c r="L15" s="52" t="e">
        <f>VLOOKUP(F15&amp;J15&amp;K15,食事提供加算無!A:E,5,FALSE)</f>
        <v>#N/A</v>
      </c>
      <c r="M15" s="62" t="e">
        <f>VLOOKUP(F15&amp;J15&amp;K15,食事提供加算無!A:F,6,FALSE)</f>
        <v>#N/A</v>
      </c>
      <c r="N15" s="65" t="e">
        <f t="shared" si="0"/>
        <v>#N/A</v>
      </c>
      <c r="O15" s="2"/>
    </row>
    <row r="16" spans="1:20" ht="22.5" customHeight="1">
      <c r="A16" s="36">
        <v>8</v>
      </c>
      <c r="B16" s="133"/>
      <c r="C16" s="132"/>
      <c r="D16" s="131"/>
      <c r="E16" s="132"/>
      <c r="F16" s="137"/>
      <c r="G16" s="134"/>
      <c r="H16" s="131"/>
      <c r="I16" s="119" t="s">
        <v>93</v>
      </c>
      <c r="J16" s="131"/>
      <c r="K16" s="131"/>
      <c r="L16" s="52" t="e">
        <f>VLOOKUP(F16&amp;J16&amp;K16,食事提供加算無!A:E,5,FALSE)</f>
        <v>#N/A</v>
      </c>
      <c r="M16" s="62" t="e">
        <f>VLOOKUP(F16&amp;J16&amp;K16,食事提供加算無!A:F,6,FALSE)</f>
        <v>#N/A</v>
      </c>
      <c r="N16" s="65" t="e">
        <f t="shared" si="0"/>
        <v>#N/A</v>
      </c>
    </row>
    <row r="17" spans="1:14" ht="22.5" customHeight="1">
      <c r="A17" s="36">
        <v>9</v>
      </c>
      <c r="B17" s="133"/>
      <c r="C17" s="132"/>
      <c r="D17" s="131"/>
      <c r="E17" s="132"/>
      <c r="F17" s="137"/>
      <c r="G17" s="134"/>
      <c r="H17" s="131"/>
      <c r="I17" s="119" t="s">
        <v>93</v>
      </c>
      <c r="J17" s="131"/>
      <c r="K17" s="131"/>
      <c r="L17" s="52" t="e">
        <f>VLOOKUP(F17&amp;J17&amp;K17,食事提供加算無!A:E,5,FALSE)</f>
        <v>#N/A</v>
      </c>
      <c r="M17" s="62" t="e">
        <f>VLOOKUP(F17&amp;J17&amp;K17,食事提供加算無!A:F,6,FALSE)</f>
        <v>#N/A</v>
      </c>
      <c r="N17" s="65" t="e">
        <f t="shared" si="0"/>
        <v>#N/A</v>
      </c>
    </row>
    <row r="18" spans="1:14" ht="22.5" customHeight="1">
      <c r="A18" s="36">
        <v>10</v>
      </c>
      <c r="B18" s="133"/>
      <c r="C18" s="132"/>
      <c r="D18" s="131"/>
      <c r="E18" s="132"/>
      <c r="F18" s="137"/>
      <c r="G18" s="134"/>
      <c r="H18" s="131"/>
      <c r="I18" s="119" t="s">
        <v>93</v>
      </c>
      <c r="J18" s="131"/>
      <c r="K18" s="131"/>
      <c r="L18" s="52" t="e">
        <f>VLOOKUP(F18&amp;J18&amp;K18,食事提供加算無!A:E,5,FALSE)</f>
        <v>#N/A</v>
      </c>
      <c r="M18" s="62" t="e">
        <f>VLOOKUP(F18&amp;J18&amp;K18,食事提供加算無!A:F,6,FALSE)</f>
        <v>#N/A</v>
      </c>
      <c r="N18" s="65" t="e">
        <f t="shared" si="0"/>
        <v>#N/A</v>
      </c>
    </row>
    <row r="19" spans="1:14" ht="22.5" customHeight="1">
      <c r="A19" s="36">
        <v>11</v>
      </c>
      <c r="B19" s="133"/>
      <c r="C19" s="132"/>
      <c r="D19" s="131"/>
      <c r="E19" s="132"/>
      <c r="F19" s="137"/>
      <c r="G19" s="134"/>
      <c r="H19" s="131"/>
      <c r="I19" s="119" t="s">
        <v>93</v>
      </c>
      <c r="J19" s="131"/>
      <c r="K19" s="131"/>
      <c r="L19" s="52" t="e">
        <f>VLOOKUP(F19&amp;J19&amp;K19,食事提供加算無!A:E,5,FALSE)</f>
        <v>#N/A</v>
      </c>
      <c r="M19" s="62" t="e">
        <f>VLOOKUP(F19&amp;J19&amp;K19,食事提供加算無!A:F,6,FALSE)</f>
        <v>#N/A</v>
      </c>
      <c r="N19" s="65" t="e">
        <f t="shared" si="0"/>
        <v>#N/A</v>
      </c>
    </row>
    <row r="20" spans="1:14" ht="22.5" customHeight="1">
      <c r="A20" s="36">
        <v>12</v>
      </c>
      <c r="B20" s="133"/>
      <c r="C20" s="132"/>
      <c r="D20" s="131"/>
      <c r="E20" s="132"/>
      <c r="F20" s="137"/>
      <c r="G20" s="134"/>
      <c r="H20" s="131"/>
      <c r="I20" s="119" t="s">
        <v>93</v>
      </c>
      <c r="J20" s="131"/>
      <c r="K20" s="131"/>
      <c r="L20" s="52" t="e">
        <f>VLOOKUP(F20&amp;J20&amp;K20,食事提供加算無!A:E,5,FALSE)</f>
        <v>#N/A</v>
      </c>
      <c r="M20" s="62" t="e">
        <f>VLOOKUP(F20&amp;J20&amp;K20,食事提供加算無!A:F,6,FALSE)</f>
        <v>#N/A</v>
      </c>
      <c r="N20" s="65" t="e">
        <f t="shared" si="0"/>
        <v>#N/A</v>
      </c>
    </row>
    <row r="21" spans="1:14" ht="22.5" customHeight="1">
      <c r="A21" s="36">
        <v>13</v>
      </c>
      <c r="B21" s="133"/>
      <c r="C21" s="132"/>
      <c r="D21" s="131"/>
      <c r="E21" s="132"/>
      <c r="F21" s="137"/>
      <c r="G21" s="134"/>
      <c r="H21" s="131"/>
      <c r="I21" s="119" t="s">
        <v>93</v>
      </c>
      <c r="J21" s="131"/>
      <c r="K21" s="131"/>
      <c r="L21" s="52" t="e">
        <f>VLOOKUP(F21&amp;J21&amp;K21,食事提供加算無!A:E,5,FALSE)</f>
        <v>#N/A</v>
      </c>
      <c r="M21" s="62" t="e">
        <f>VLOOKUP(F21&amp;J21&amp;K21,食事提供加算無!A:F,6,FALSE)</f>
        <v>#N/A</v>
      </c>
      <c r="N21" s="65" t="e">
        <f t="shared" ref="N21:N25" si="1">H21*L21-M21</f>
        <v>#N/A</v>
      </c>
    </row>
    <row r="22" spans="1:14" ht="22.5" customHeight="1">
      <c r="A22" s="36">
        <v>14</v>
      </c>
      <c r="B22" s="133"/>
      <c r="C22" s="132"/>
      <c r="D22" s="131"/>
      <c r="E22" s="132"/>
      <c r="F22" s="137"/>
      <c r="G22" s="134"/>
      <c r="H22" s="131"/>
      <c r="I22" s="119" t="s">
        <v>93</v>
      </c>
      <c r="J22" s="131"/>
      <c r="K22" s="131"/>
      <c r="L22" s="52" t="e">
        <f>VLOOKUP(F22&amp;J22&amp;K22,食事提供加算無!A:E,5,FALSE)</f>
        <v>#N/A</v>
      </c>
      <c r="M22" s="62" t="e">
        <f>VLOOKUP(F22&amp;J22&amp;K22,食事提供加算無!A:F,6,FALSE)</f>
        <v>#N/A</v>
      </c>
      <c r="N22" s="65" t="e">
        <f t="shared" si="1"/>
        <v>#N/A</v>
      </c>
    </row>
    <row r="23" spans="1:14" ht="22.5" customHeight="1">
      <c r="A23" s="36">
        <v>15</v>
      </c>
      <c r="B23" s="133"/>
      <c r="C23" s="132"/>
      <c r="D23" s="131"/>
      <c r="E23" s="132"/>
      <c r="F23" s="137"/>
      <c r="G23" s="134"/>
      <c r="H23" s="131"/>
      <c r="I23" s="119" t="s">
        <v>93</v>
      </c>
      <c r="J23" s="131"/>
      <c r="K23" s="131"/>
      <c r="L23" s="52" t="e">
        <f>VLOOKUP(F23&amp;J23&amp;K23,食事提供加算無!A:E,5,FALSE)</f>
        <v>#N/A</v>
      </c>
      <c r="M23" s="62" t="e">
        <f>VLOOKUP(F23&amp;J23&amp;K23,食事提供加算無!A:F,6,FALSE)</f>
        <v>#N/A</v>
      </c>
      <c r="N23" s="65" t="e">
        <f t="shared" si="1"/>
        <v>#N/A</v>
      </c>
    </row>
    <row r="24" spans="1:14" ht="22.5" customHeight="1">
      <c r="A24" s="36">
        <v>16</v>
      </c>
      <c r="B24" s="133"/>
      <c r="C24" s="132"/>
      <c r="D24" s="131"/>
      <c r="E24" s="132"/>
      <c r="F24" s="137"/>
      <c r="G24" s="134"/>
      <c r="H24" s="131"/>
      <c r="I24" s="119" t="s">
        <v>93</v>
      </c>
      <c r="J24" s="131"/>
      <c r="K24" s="131"/>
      <c r="L24" s="52" t="e">
        <f>VLOOKUP(F24&amp;J24&amp;K24,食事提供加算無!A:E,5,FALSE)</f>
        <v>#N/A</v>
      </c>
      <c r="M24" s="62" t="e">
        <f>VLOOKUP(F24&amp;J24&amp;K24,食事提供加算無!A:F,6,FALSE)</f>
        <v>#N/A</v>
      </c>
      <c r="N24" s="65" t="e">
        <f t="shared" si="1"/>
        <v>#N/A</v>
      </c>
    </row>
    <row r="25" spans="1:14" ht="22.5" customHeight="1">
      <c r="A25" s="36">
        <v>17</v>
      </c>
      <c r="B25" s="133"/>
      <c r="C25" s="132"/>
      <c r="D25" s="131"/>
      <c r="E25" s="132"/>
      <c r="F25" s="137"/>
      <c r="G25" s="134"/>
      <c r="H25" s="131"/>
      <c r="I25" s="119" t="s">
        <v>93</v>
      </c>
      <c r="J25" s="131"/>
      <c r="K25" s="131"/>
      <c r="L25" s="52" t="e">
        <f>VLOOKUP(F25&amp;J25&amp;K25,食事提供加算無!A:E,5,FALSE)</f>
        <v>#N/A</v>
      </c>
      <c r="M25" s="62" t="e">
        <f>VLOOKUP(F25&amp;J25&amp;K25,食事提供加算無!A:F,6,FALSE)</f>
        <v>#N/A</v>
      </c>
      <c r="N25" s="65" t="e">
        <f t="shared" si="1"/>
        <v>#N/A</v>
      </c>
    </row>
    <row r="26" spans="1:14" ht="22.5" customHeight="1" thickBot="1">
      <c r="A26" s="36">
        <v>18</v>
      </c>
      <c r="B26" s="133"/>
      <c r="C26" s="132"/>
      <c r="D26" s="131"/>
      <c r="E26" s="132"/>
      <c r="F26" s="137"/>
      <c r="G26" s="134"/>
      <c r="H26" s="131"/>
      <c r="I26" s="119" t="s">
        <v>93</v>
      </c>
      <c r="J26" s="131"/>
      <c r="K26" s="131"/>
      <c r="L26" s="63" t="e">
        <f>VLOOKUP(F26&amp;J26&amp;K26,食事提供加算無!A:E,5,FALSE)</f>
        <v>#N/A</v>
      </c>
      <c r="M26" s="64" t="e">
        <f>VLOOKUP(F26&amp;J26&amp;K26,食事提供加算無!A:F,6,FALSE)</f>
        <v>#N/A</v>
      </c>
      <c r="N26" s="123" t="e">
        <f>H26*L26-M26</f>
        <v>#N/A</v>
      </c>
    </row>
    <row r="27" spans="1:14" ht="19.5" customHeight="1" thickTop="1" thickBot="1">
      <c r="K27" s="138"/>
      <c r="L27" s="61"/>
      <c r="M27" s="59" t="s">
        <v>187</v>
      </c>
      <c r="N27" s="121">
        <f>SUMIF(N9:N26,"&lt;&gt;#N/A")</f>
        <v>0</v>
      </c>
    </row>
    <row r="28" spans="1:14" ht="21" customHeight="1" thickTop="1">
      <c r="K28" s="139"/>
      <c r="L28" s="60"/>
    </row>
    <row r="29" spans="1:14" ht="17.25" customHeight="1">
      <c r="A29" s="44" t="s">
        <v>192</v>
      </c>
    </row>
    <row r="30" spans="1:14" ht="17.25" customHeight="1">
      <c r="A30" s="38" t="s">
        <v>31</v>
      </c>
    </row>
    <row r="31" spans="1:14" ht="17.25" customHeight="1">
      <c r="A31" s="38" t="s">
        <v>30</v>
      </c>
    </row>
  </sheetData>
  <sheetProtection algorithmName="SHA-512" hashValue="38qfzlUSwQkgiv4SFwFZOPmY9vf0vjCdERvwPMyzxFY/2xHsVGL9QWNdYlM7iFms7fKzAM9kdItAkvSfh50MWA==" saltValue="o9jdcdWF1bi17s0gAP+7Sw==" spinCount="100000" sheet="1" scenarios="1"/>
  <mergeCells count="4">
    <mergeCell ref="H1:I1"/>
    <mergeCell ref="J1:N1"/>
    <mergeCell ref="A3:N3"/>
    <mergeCell ref="H5:N5"/>
  </mergeCells>
  <phoneticPr fontId="5"/>
  <dataValidations count="5">
    <dataValidation type="list" allowBlank="1" showInputMessage="1" showErrorMessage="1" sqref="K7:K26" xr:uid="{01CC2761-21F7-48F9-BDF0-336BBFCAC3E7}">
      <formula1>"都市ガス,プロパンガス"</formula1>
    </dataValidation>
    <dataValidation type="list" allowBlank="1" showInputMessage="1" showErrorMessage="1" sqref="J7:J26" xr:uid="{A1176384-8BC9-4F1B-B21E-FCC98351BBC9}">
      <formula1>"高圧,低圧"</formula1>
    </dataValidation>
    <dataValidation type="list" allowBlank="1" showInputMessage="1" showErrorMessage="1" sqref="I7:I26" xr:uid="{F13831A7-94FD-45BD-9ADC-BCBE45641E8D}">
      <formula1>"人"</formula1>
    </dataValidation>
    <dataValidation type="list" allowBlank="1" showInputMessage="1" showErrorMessage="1" sqref="F7:F26" xr:uid="{4E6A79FB-DDB3-4707-B64B-C029445DDFCB}">
      <formula1>$T$9:$T$12</formula1>
    </dataValidation>
    <dataValidation type="whole" operator="greaterThanOrEqual" allowBlank="1" showInputMessage="1" showErrorMessage="1" errorTitle="住居の定員数" error="１住居の定員が5人以下の場合は一律6人としてください。" sqref="H9:H26" xr:uid="{6C215D2C-4B24-43C2-AB52-9FB6CCEF8B9B}">
      <formula1>6</formula1>
    </dataValidation>
  </dataValidations>
  <printOptions horizontalCentered="1"/>
  <pageMargins left="0.82677165354330717" right="0.82677165354330717" top="0.74803149606299213" bottom="0.74803149606299213" header="0.31496062992125984" footer="0.31496062992125984"/>
  <pageSetup paperSize="9" scale="55"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79AD-502A-4816-B936-DEAB6275FC97}">
  <sheetPr codeName="Sheet5">
    <tabColor rgb="FFFFFF00"/>
    <pageSetUpPr fitToPage="1"/>
  </sheetPr>
  <dimension ref="A1:S31"/>
  <sheetViews>
    <sheetView view="pageBreakPreview" zoomScale="85" zoomScaleNormal="85" zoomScaleSheetLayoutView="85" workbookViewId="0">
      <selection activeCell="B9" sqref="B9"/>
    </sheetView>
  </sheetViews>
  <sheetFormatPr defaultColWidth="9" defaultRowHeight="13.2"/>
  <cols>
    <col min="1" max="1" width="7.6640625" style="38" customWidth="1"/>
    <col min="2" max="2" width="14.6640625" style="136" customWidth="1"/>
    <col min="3" max="3" width="25.77734375" style="136" customWidth="1"/>
    <col min="4" max="4" width="14.88671875" style="136" customWidth="1"/>
    <col min="5" max="5" width="28.44140625" style="136" customWidth="1"/>
    <col min="6" max="6" width="34.6640625" style="136" customWidth="1"/>
    <col min="7" max="7" width="13.109375" style="136" customWidth="1"/>
    <col min="8" max="8" width="22.88671875" style="136" customWidth="1"/>
    <col min="9" max="9" width="10.109375" style="38" customWidth="1"/>
    <col min="10" max="10" width="20.33203125" style="136" customWidth="1"/>
    <col min="11" max="12" width="13" style="136" customWidth="1"/>
    <col min="13" max="14" width="13" style="38" customWidth="1"/>
    <col min="15" max="16384" width="9" style="38"/>
  </cols>
  <sheetData>
    <row r="1" spans="1:19" ht="21" customHeight="1">
      <c r="A1" s="38" t="s">
        <v>88</v>
      </c>
      <c r="B1" s="38"/>
      <c r="C1" s="38"/>
      <c r="D1" s="38"/>
      <c r="E1" s="38"/>
      <c r="F1" s="38"/>
      <c r="G1" s="38"/>
      <c r="H1" s="201" t="s">
        <v>41</v>
      </c>
      <c r="I1" s="201"/>
      <c r="J1" s="201">
        <f>①交付申請書!F15</f>
        <v>0</v>
      </c>
      <c r="K1" s="201"/>
      <c r="L1" s="201"/>
      <c r="M1" s="201"/>
      <c r="N1" s="201"/>
    </row>
    <row r="2" spans="1:19" ht="21" customHeight="1">
      <c r="B2" s="38"/>
      <c r="C2" s="38"/>
      <c r="D2" s="38"/>
      <c r="E2" s="38"/>
      <c r="F2" s="38"/>
      <c r="G2" s="38"/>
      <c r="H2" s="35"/>
      <c r="I2" s="35"/>
      <c r="J2" s="35"/>
      <c r="K2" s="35"/>
      <c r="L2" s="35"/>
      <c r="M2" s="35"/>
      <c r="N2" s="35"/>
    </row>
    <row r="3" spans="1:19" ht="18" customHeight="1">
      <c r="A3" s="202" t="s">
        <v>19</v>
      </c>
      <c r="B3" s="202"/>
      <c r="C3" s="202"/>
      <c r="D3" s="202"/>
      <c r="E3" s="202"/>
      <c r="F3" s="202"/>
      <c r="G3" s="202"/>
      <c r="H3" s="202"/>
      <c r="I3" s="202"/>
      <c r="J3" s="202"/>
      <c r="K3" s="202"/>
      <c r="L3" s="202"/>
      <c r="M3" s="202"/>
      <c r="N3" s="202"/>
    </row>
    <row r="4" spans="1:19" ht="18" customHeight="1">
      <c r="A4" s="37"/>
      <c r="B4" s="37"/>
      <c r="C4" s="37"/>
      <c r="D4" s="37"/>
      <c r="E4" s="37"/>
      <c r="F4" s="37"/>
      <c r="G4" s="37"/>
      <c r="H4" s="37"/>
      <c r="I4" s="37"/>
      <c r="J4" s="37"/>
      <c r="K4" s="37"/>
      <c r="L4" s="37"/>
      <c r="M4" s="37"/>
      <c r="N4" s="37"/>
    </row>
    <row r="5" spans="1:19" ht="11.25" customHeight="1">
      <c r="B5" s="38"/>
      <c r="C5" s="38"/>
      <c r="D5" s="38"/>
      <c r="E5" s="38"/>
      <c r="F5" s="38"/>
      <c r="G5" s="38"/>
      <c r="H5" s="203"/>
      <c r="I5" s="203"/>
      <c r="J5" s="203"/>
      <c r="K5" s="203"/>
      <c r="L5" s="203"/>
      <c r="M5" s="203"/>
      <c r="N5" s="203"/>
    </row>
    <row r="6" spans="1:19" ht="73.5" customHeight="1">
      <c r="A6" s="30" t="s">
        <v>18</v>
      </c>
      <c r="B6" s="31" t="s">
        <v>33</v>
      </c>
      <c r="C6" s="30" t="s">
        <v>17</v>
      </c>
      <c r="D6" s="31" t="s">
        <v>168</v>
      </c>
      <c r="E6" s="30" t="s">
        <v>34</v>
      </c>
      <c r="F6" s="30" t="s">
        <v>16</v>
      </c>
      <c r="G6" s="30" t="s">
        <v>36</v>
      </c>
      <c r="H6" s="32" t="s">
        <v>99</v>
      </c>
      <c r="I6" s="31" t="s">
        <v>189</v>
      </c>
      <c r="J6" s="31" t="s">
        <v>100</v>
      </c>
      <c r="K6" s="31" t="s">
        <v>149</v>
      </c>
      <c r="L6" s="31" t="s">
        <v>52</v>
      </c>
      <c r="M6" s="31" t="s">
        <v>28</v>
      </c>
      <c r="N6" s="31" t="s">
        <v>29</v>
      </c>
    </row>
    <row r="7" spans="1:19" ht="52.5" customHeight="1">
      <c r="A7" s="5" t="s">
        <v>190</v>
      </c>
      <c r="B7" s="5">
        <v>1111111111</v>
      </c>
      <c r="C7" s="36" t="s">
        <v>35</v>
      </c>
      <c r="D7" s="5" t="s">
        <v>169</v>
      </c>
      <c r="E7" s="36" t="s">
        <v>42</v>
      </c>
      <c r="F7" s="42" t="s">
        <v>69</v>
      </c>
      <c r="G7" s="53">
        <v>52232</v>
      </c>
      <c r="H7" s="54">
        <v>1</v>
      </c>
      <c r="I7" s="119" t="s">
        <v>75</v>
      </c>
      <c r="J7" s="54" t="s">
        <v>105</v>
      </c>
      <c r="K7" s="54" t="s">
        <v>53</v>
      </c>
      <c r="L7" s="54" t="s">
        <v>54</v>
      </c>
      <c r="M7" s="52">
        <f>VLOOKUP(F7&amp;K7&amp;L7,食事提供加算有!A:F,5,FALSE)</f>
        <v>469500</v>
      </c>
      <c r="N7" s="122">
        <f>H7*M7</f>
        <v>469500</v>
      </c>
    </row>
    <row r="8" spans="1:19" ht="52.5" customHeight="1">
      <c r="A8" s="5" t="s">
        <v>43</v>
      </c>
      <c r="B8" s="5">
        <v>2222222222</v>
      </c>
      <c r="C8" s="36" t="s">
        <v>86</v>
      </c>
      <c r="D8" s="5" t="s">
        <v>169</v>
      </c>
      <c r="E8" s="36" t="s">
        <v>44</v>
      </c>
      <c r="F8" s="42" t="s">
        <v>71</v>
      </c>
      <c r="G8" s="53">
        <v>52597</v>
      </c>
      <c r="H8" s="54">
        <v>1</v>
      </c>
      <c r="I8" s="119" t="s">
        <v>75</v>
      </c>
      <c r="J8" s="54" t="s">
        <v>76</v>
      </c>
      <c r="K8" s="54" t="s">
        <v>61</v>
      </c>
      <c r="L8" s="54" t="s">
        <v>62</v>
      </c>
      <c r="M8" s="52">
        <f>VLOOKUP(F8&amp;K8&amp;L8,食事提供加算無!A:F,5,FALSE)</f>
        <v>13350</v>
      </c>
      <c r="N8" s="122">
        <f>H8*M8</f>
        <v>13350</v>
      </c>
    </row>
    <row r="9" spans="1:19" ht="22.5" customHeight="1">
      <c r="A9" s="36">
        <v>1</v>
      </c>
      <c r="B9" s="132"/>
      <c r="C9" s="132"/>
      <c r="D9" s="131"/>
      <c r="E9" s="132"/>
      <c r="F9" s="133"/>
      <c r="G9" s="140"/>
      <c r="H9" s="132"/>
      <c r="I9" s="119" t="s">
        <v>75</v>
      </c>
      <c r="J9" s="131"/>
      <c r="K9" s="131"/>
      <c r="L9" s="131"/>
      <c r="M9" s="52" t="e">
        <f>IF(J9="有",VLOOKUP(F9&amp;K9&amp;L9,食事提供加算有!A:F,5,FALSE),VLOOKUP(F9&amp;K9&amp;L9,食事提供加算無!A:F,5,FALSE))</f>
        <v>#N/A</v>
      </c>
      <c r="N9" s="122" t="e">
        <f>H9*M9</f>
        <v>#N/A</v>
      </c>
      <c r="P9" s="2"/>
      <c r="S9" s="38" t="s">
        <v>63</v>
      </c>
    </row>
    <row r="10" spans="1:19" ht="22.5" customHeight="1">
      <c r="A10" s="36">
        <v>2</v>
      </c>
      <c r="B10" s="132"/>
      <c r="C10" s="132"/>
      <c r="D10" s="131"/>
      <c r="E10" s="132"/>
      <c r="F10" s="133"/>
      <c r="G10" s="140"/>
      <c r="H10" s="132"/>
      <c r="I10" s="119" t="s">
        <v>75</v>
      </c>
      <c r="J10" s="131"/>
      <c r="K10" s="131"/>
      <c r="L10" s="131"/>
      <c r="M10" s="52" t="e">
        <f>IF(J10="有",VLOOKUP(F10&amp;K10&amp;L10,食事提供加算有!A:F,5,FALSE),VLOOKUP(F10&amp;K10&amp;L10,食事提供加算無!A:F,5,FALSE))</f>
        <v>#N/A</v>
      </c>
      <c r="N10" s="122" t="e">
        <f t="shared" ref="N10:N26" si="0">H10*M10</f>
        <v>#N/A</v>
      </c>
      <c r="P10" s="2"/>
      <c r="S10" s="38" t="s">
        <v>64</v>
      </c>
    </row>
    <row r="11" spans="1:19" ht="22.5" customHeight="1">
      <c r="A11" s="36">
        <v>3</v>
      </c>
      <c r="B11" s="132"/>
      <c r="C11" s="132"/>
      <c r="D11" s="131"/>
      <c r="E11" s="132"/>
      <c r="F11" s="133"/>
      <c r="G11" s="140"/>
      <c r="H11" s="132"/>
      <c r="I11" s="119" t="s">
        <v>75</v>
      </c>
      <c r="J11" s="131"/>
      <c r="K11" s="131"/>
      <c r="L11" s="131"/>
      <c r="M11" s="52" t="e">
        <f>IF(J11="有",VLOOKUP(F11&amp;K11&amp;L11,食事提供加算有!A:F,5,FALSE),VLOOKUP(F11&amp;K11&amp;L11,食事提供加算無!A:F,5,FALSE))</f>
        <v>#N/A</v>
      </c>
      <c r="N11" s="122" t="e">
        <f t="shared" si="0"/>
        <v>#N/A</v>
      </c>
      <c r="P11" s="2"/>
      <c r="S11" s="38" t="s">
        <v>65</v>
      </c>
    </row>
    <row r="12" spans="1:19" ht="22.5" customHeight="1">
      <c r="A12" s="36">
        <v>4</v>
      </c>
      <c r="B12" s="132"/>
      <c r="C12" s="132"/>
      <c r="D12" s="131"/>
      <c r="E12" s="132"/>
      <c r="F12" s="133"/>
      <c r="G12" s="140"/>
      <c r="H12" s="132"/>
      <c r="I12" s="119" t="s">
        <v>75</v>
      </c>
      <c r="J12" s="131"/>
      <c r="K12" s="131"/>
      <c r="L12" s="131"/>
      <c r="M12" s="52" t="e">
        <f>IF(J12="有",VLOOKUP(F12&amp;K12&amp;L12,食事提供加算有!A:F,5,FALSE),VLOOKUP(F12&amp;K12&amp;L12,食事提供加算無!A:F,5,FALSE))</f>
        <v>#N/A</v>
      </c>
      <c r="N12" s="122" t="e">
        <f t="shared" si="0"/>
        <v>#N/A</v>
      </c>
      <c r="P12" s="2"/>
      <c r="S12" s="38" t="s">
        <v>66</v>
      </c>
    </row>
    <row r="13" spans="1:19" ht="22.5" customHeight="1">
      <c r="A13" s="36">
        <v>5</v>
      </c>
      <c r="B13" s="132"/>
      <c r="C13" s="132"/>
      <c r="D13" s="131"/>
      <c r="E13" s="132"/>
      <c r="F13" s="133"/>
      <c r="G13" s="140"/>
      <c r="H13" s="132"/>
      <c r="I13" s="119" t="s">
        <v>75</v>
      </c>
      <c r="J13" s="131"/>
      <c r="K13" s="131"/>
      <c r="L13" s="131"/>
      <c r="M13" s="52" t="e">
        <f>IF(J13="有",VLOOKUP(F13&amp;K13&amp;L13,食事提供加算有!A:F,5,FALSE),VLOOKUP(F13&amp;K13&amp;L13,食事提供加算無!A:F,5,FALSE))</f>
        <v>#N/A</v>
      </c>
      <c r="N13" s="122" t="e">
        <f t="shared" si="0"/>
        <v>#N/A</v>
      </c>
      <c r="P13" s="2"/>
      <c r="S13" s="38" t="s">
        <v>67</v>
      </c>
    </row>
    <row r="14" spans="1:19" ht="22.5" customHeight="1">
      <c r="A14" s="36">
        <v>6</v>
      </c>
      <c r="B14" s="133"/>
      <c r="C14" s="133"/>
      <c r="D14" s="131"/>
      <c r="E14" s="133"/>
      <c r="F14" s="133"/>
      <c r="G14" s="135"/>
      <c r="H14" s="133"/>
      <c r="I14" s="119" t="s">
        <v>75</v>
      </c>
      <c r="J14" s="131"/>
      <c r="K14" s="131"/>
      <c r="L14" s="131"/>
      <c r="M14" s="52" t="e">
        <f>IF(J14="有",VLOOKUP(F14&amp;K14&amp;L14,食事提供加算有!A:F,5,FALSE),VLOOKUP(F14&amp;K14&amp;L14,食事提供加算無!A:F,5,FALSE))</f>
        <v>#N/A</v>
      </c>
      <c r="N14" s="122" t="e">
        <f t="shared" si="0"/>
        <v>#N/A</v>
      </c>
      <c r="P14" s="2"/>
      <c r="S14" s="38" t="s">
        <v>68</v>
      </c>
    </row>
    <row r="15" spans="1:19" ht="22.5" customHeight="1">
      <c r="A15" s="36">
        <v>7</v>
      </c>
      <c r="B15" s="133"/>
      <c r="C15" s="133"/>
      <c r="D15" s="131"/>
      <c r="E15" s="133"/>
      <c r="F15" s="133"/>
      <c r="G15" s="135"/>
      <c r="H15" s="133"/>
      <c r="I15" s="119" t="s">
        <v>75</v>
      </c>
      <c r="J15" s="131"/>
      <c r="K15" s="131"/>
      <c r="L15" s="131"/>
      <c r="M15" s="52" t="e">
        <f>IF(J15="有",VLOOKUP(F15&amp;K15&amp;L15,食事提供加算有!A:F,5,FALSE),VLOOKUP(F15&amp;K15&amp;L15,食事提供加算無!A:F,5,FALSE))</f>
        <v>#N/A</v>
      </c>
      <c r="N15" s="122" t="e">
        <f t="shared" si="0"/>
        <v>#N/A</v>
      </c>
      <c r="P15" s="2"/>
      <c r="S15" s="38" t="s">
        <v>69</v>
      </c>
    </row>
    <row r="16" spans="1:19" ht="22.5" customHeight="1">
      <c r="A16" s="36">
        <v>8</v>
      </c>
      <c r="B16" s="133"/>
      <c r="C16" s="133"/>
      <c r="D16" s="131"/>
      <c r="E16" s="133"/>
      <c r="F16" s="133"/>
      <c r="G16" s="135"/>
      <c r="H16" s="133"/>
      <c r="I16" s="119" t="s">
        <v>75</v>
      </c>
      <c r="J16" s="131"/>
      <c r="K16" s="131"/>
      <c r="L16" s="131"/>
      <c r="M16" s="52" t="e">
        <f>IF(J16="有",VLOOKUP(F16&amp;K16&amp;L16,食事提供加算有!A:F,5,FALSE),VLOOKUP(F16&amp;K16&amp;L16,食事提供加算無!A:F,5,FALSE))</f>
        <v>#N/A</v>
      </c>
      <c r="N16" s="122" t="e">
        <f t="shared" si="0"/>
        <v>#N/A</v>
      </c>
      <c r="S16" s="38" t="s">
        <v>242</v>
      </c>
    </row>
    <row r="17" spans="1:19" ht="22.5" customHeight="1">
      <c r="A17" s="36">
        <v>9</v>
      </c>
      <c r="B17" s="133"/>
      <c r="C17" s="133"/>
      <c r="D17" s="131"/>
      <c r="E17" s="133"/>
      <c r="F17" s="133"/>
      <c r="G17" s="135"/>
      <c r="H17" s="133"/>
      <c r="I17" s="119" t="s">
        <v>75</v>
      </c>
      <c r="J17" s="131"/>
      <c r="K17" s="131"/>
      <c r="L17" s="131"/>
      <c r="M17" s="52" t="e">
        <f>IF(J17="有",VLOOKUP(F17&amp;K17&amp;L17,食事提供加算有!A:F,5,FALSE),VLOOKUP(F17&amp;K17&amp;L17,食事提供加算無!A:F,5,FALSE))</f>
        <v>#N/A</v>
      </c>
      <c r="N17" s="122" t="e">
        <f t="shared" si="0"/>
        <v>#N/A</v>
      </c>
      <c r="S17" s="44" t="s">
        <v>70</v>
      </c>
    </row>
    <row r="18" spans="1:19" ht="22.5" customHeight="1">
      <c r="A18" s="36">
        <v>10</v>
      </c>
      <c r="B18" s="133"/>
      <c r="C18" s="133"/>
      <c r="D18" s="131"/>
      <c r="E18" s="133"/>
      <c r="F18" s="133"/>
      <c r="G18" s="135"/>
      <c r="H18" s="133"/>
      <c r="I18" s="119" t="s">
        <v>75</v>
      </c>
      <c r="J18" s="131"/>
      <c r="K18" s="131"/>
      <c r="L18" s="131"/>
      <c r="M18" s="52" t="e">
        <f>IF(J18="有",VLOOKUP(F18&amp;K18&amp;L18,食事提供加算有!A:F,5,FALSE),VLOOKUP(F18&amp;K18&amp;L18,食事提供加算無!A:F,5,FALSE))</f>
        <v>#N/A</v>
      </c>
      <c r="N18" s="122" t="e">
        <f t="shared" si="0"/>
        <v>#N/A</v>
      </c>
      <c r="S18" s="44" t="s">
        <v>37</v>
      </c>
    </row>
    <row r="19" spans="1:19" ht="22.5" customHeight="1">
      <c r="A19" s="36">
        <v>11</v>
      </c>
      <c r="B19" s="133"/>
      <c r="C19" s="133"/>
      <c r="D19" s="131"/>
      <c r="E19" s="133"/>
      <c r="F19" s="133"/>
      <c r="G19" s="135"/>
      <c r="H19" s="133"/>
      <c r="I19" s="119" t="s">
        <v>75</v>
      </c>
      <c r="J19" s="131"/>
      <c r="K19" s="131"/>
      <c r="L19" s="131"/>
      <c r="M19" s="52" t="e">
        <f>IF(J19="有",VLOOKUP(F19&amp;K19&amp;L19,食事提供加算有!A:F,5,FALSE),VLOOKUP(F19&amp;K19&amp;L19,食事提供加算無!A:F,5,FALSE))</f>
        <v>#N/A</v>
      </c>
      <c r="N19" s="122" t="e">
        <f t="shared" si="0"/>
        <v>#N/A</v>
      </c>
      <c r="S19" s="44" t="s">
        <v>171</v>
      </c>
    </row>
    <row r="20" spans="1:19" ht="22.5" customHeight="1">
      <c r="A20" s="36">
        <v>12</v>
      </c>
      <c r="B20" s="133"/>
      <c r="C20" s="133"/>
      <c r="D20" s="131"/>
      <c r="E20" s="133"/>
      <c r="F20" s="133"/>
      <c r="G20" s="135"/>
      <c r="H20" s="133"/>
      <c r="I20" s="119" t="s">
        <v>75</v>
      </c>
      <c r="J20" s="131"/>
      <c r="K20" s="131"/>
      <c r="L20" s="131"/>
      <c r="M20" s="52" t="e">
        <f>IF(J20="有",VLOOKUP(F20&amp;K20&amp;L20,食事提供加算有!A:F,5,FALSE),VLOOKUP(F20&amp;K20&amp;L20,食事提供加算無!A:F,5,FALSE))</f>
        <v>#N/A</v>
      </c>
      <c r="N20" s="122" t="e">
        <f t="shared" si="0"/>
        <v>#N/A</v>
      </c>
      <c r="S20" s="44" t="s">
        <v>172</v>
      </c>
    </row>
    <row r="21" spans="1:19" ht="22.5" customHeight="1">
      <c r="A21" s="36">
        <v>13</v>
      </c>
      <c r="B21" s="133"/>
      <c r="C21" s="133"/>
      <c r="D21" s="131"/>
      <c r="E21" s="133"/>
      <c r="F21" s="133"/>
      <c r="G21" s="135"/>
      <c r="H21" s="133"/>
      <c r="I21" s="119" t="s">
        <v>75</v>
      </c>
      <c r="J21" s="131"/>
      <c r="K21" s="131"/>
      <c r="L21" s="131"/>
      <c r="M21" s="52" t="e">
        <f>IF(J21="有",VLOOKUP(F21&amp;K21&amp;L21,食事提供加算有!A:F,5,FALSE),VLOOKUP(F21&amp;K21&amp;L21,食事提供加算無!A:F,5,FALSE))</f>
        <v>#N/A</v>
      </c>
      <c r="N21" s="122" t="e">
        <f t="shared" si="0"/>
        <v>#N/A</v>
      </c>
      <c r="S21" s="44" t="s">
        <v>71</v>
      </c>
    </row>
    <row r="22" spans="1:19" ht="22.5" customHeight="1">
      <c r="A22" s="36">
        <v>14</v>
      </c>
      <c r="B22" s="133"/>
      <c r="C22" s="133"/>
      <c r="D22" s="131"/>
      <c r="E22" s="133"/>
      <c r="F22" s="133"/>
      <c r="G22" s="135"/>
      <c r="H22" s="133"/>
      <c r="I22" s="119" t="s">
        <v>75</v>
      </c>
      <c r="J22" s="131"/>
      <c r="K22" s="131"/>
      <c r="L22" s="131"/>
      <c r="M22" s="52" t="e">
        <f>IF(J22="有",VLOOKUP(F22&amp;K22&amp;L22,食事提供加算有!A:F,5,FALSE),VLOOKUP(F22&amp;K22&amp;L22,食事提供加算無!A:F,5,FALSE))</f>
        <v>#N/A</v>
      </c>
      <c r="N22" s="122" t="e">
        <f t="shared" si="0"/>
        <v>#N/A</v>
      </c>
      <c r="S22" s="44" t="s">
        <v>72</v>
      </c>
    </row>
    <row r="23" spans="1:19" ht="22.5" customHeight="1">
      <c r="A23" s="36">
        <v>15</v>
      </c>
      <c r="B23" s="133"/>
      <c r="C23" s="133"/>
      <c r="D23" s="131"/>
      <c r="E23" s="133"/>
      <c r="F23" s="133"/>
      <c r="G23" s="135"/>
      <c r="H23" s="133"/>
      <c r="I23" s="119" t="s">
        <v>75</v>
      </c>
      <c r="J23" s="131"/>
      <c r="K23" s="131"/>
      <c r="L23" s="131"/>
      <c r="M23" s="52" t="e">
        <f>IF(J23="有",VLOOKUP(F23&amp;K23&amp;L23,食事提供加算有!A:F,5,FALSE),VLOOKUP(F23&amp;K23&amp;L23,食事提供加算無!A:F,5,FALSE))</f>
        <v>#N/A</v>
      </c>
      <c r="N23" s="122" t="e">
        <f t="shared" si="0"/>
        <v>#N/A</v>
      </c>
      <c r="S23" s="44" t="s">
        <v>73</v>
      </c>
    </row>
    <row r="24" spans="1:19" ht="22.5" customHeight="1">
      <c r="A24" s="36">
        <v>16</v>
      </c>
      <c r="B24" s="133"/>
      <c r="C24" s="133"/>
      <c r="D24" s="131"/>
      <c r="E24" s="133"/>
      <c r="F24" s="133"/>
      <c r="G24" s="135"/>
      <c r="H24" s="133"/>
      <c r="I24" s="119" t="s">
        <v>75</v>
      </c>
      <c r="J24" s="131"/>
      <c r="K24" s="131"/>
      <c r="L24" s="131"/>
      <c r="M24" s="52" t="e">
        <f>IF(J24="有",VLOOKUP(F24&amp;K24&amp;L24,食事提供加算有!A:F,5,FALSE),VLOOKUP(F24&amp;K24&amp;L24,食事提供加算無!A:F,5,FALSE))</f>
        <v>#N/A</v>
      </c>
      <c r="N24" s="122" t="e">
        <f t="shared" si="0"/>
        <v>#N/A</v>
      </c>
      <c r="S24" s="44" t="s">
        <v>74</v>
      </c>
    </row>
    <row r="25" spans="1:19" ht="22.5" customHeight="1">
      <c r="A25" s="36">
        <v>17</v>
      </c>
      <c r="B25" s="133"/>
      <c r="C25" s="133"/>
      <c r="D25" s="131"/>
      <c r="E25" s="133"/>
      <c r="F25" s="133"/>
      <c r="G25" s="135"/>
      <c r="H25" s="133"/>
      <c r="I25" s="119" t="s">
        <v>75</v>
      </c>
      <c r="J25" s="131"/>
      <c r="K25" s="131"/>
      <c r="L25" s="131"/>
      <c r="M25" s="52" t="e">
        <f>IF(J25="有",VLOOKUP(F25&amp;K25&amp;L25,食事提供加算有!A:F,5,FALSE),VLOOKUP(F25&amp;K25&amp;L25,食事提供加算無!A:F,5,FALSE))</f>
        <v>#N/A</v>
      </c>
      <c r="N25" s="122" t="e">
        <f t="shared" si="0"/>
        <v>#N/A</v>
      </c>
    </row>
    <row r="26" spans="1:19" ht="22.5" customHeight="1" thickBot="1">
      <c r="A26" s="36">
        <v>18</v>
      </c>
      <c r="B26" s="133"/>
      <c r="C26" s="133"/>
      <c r="D26" s="131"/>
      <c r="E26" s="133"/>
      <c r="F26" s="133"/>
      <c r="G26" s="135"/>
      <c r="H26" s="133"/>
      <c r="I26" s="119" t="s">
        <v>75</v>
      </c>
      <c r="J26" s="131"/>
      <c r="K26" s="131"/>
      <c r="L26" s="131"/>
      <c r="M26" s="52" t="e">
        <f>IF(J26="有",VLOOKUP(F26&amp;K26&amp;L26,食事提供加算有!A:F,5,FALSE),VLOOKUP(F26&amp;K26&amp;L26,食事提供加算無!A:F,5,FALSE))</f>
        <v>#N/A</v>
      </c>
      <c r="N26" s="122" t="e">
        <f t="shared" si="0"/>
        <v>#N/A</v>
      </c>
    </row>
    <row r="27" spans="1:19" ht="19.5" customHeight="1" thickTop="1" thickBot="1">
      <c r="M27" s="59" t="s">
        <v>15</v>
      </c>
      <c r="N27" s="121">
        <f>SUMIF(N9:N26,"&lt;&gt;#N/A")</f>
        <v>0</v>
      </c>
    </row>
    <row r="28" spans="1:19" ht="21" customHeight="1" thickTop="1"/>
    <row r="29" spans="1:19" ht="17.25" customHeight="1">
      <c r="A29" s="44" t="s">
        <v>192</v>
      </c>
    </row>
    <row r="30" spans="1:19" ht="17.25" customHeight="1">
      <c r="A30" s="38" t="s">
        <v>31</v>
      </c>
    </row>
    <row r="31" spans="1:19" ht="17.25" customHeight="1">
      <c r="A31" s="38" t="s">
        <v>30</v>
      </c>
    </row>
  </sheetData>
  <sheetProtection algorithmName="SHA-512" hashValue="uJvdNJhPreYyO8w0FIg2sa5A2+FYTaYIfLxEKP2wHxiabbcULnRceBiKKANr+D1i800ULXIEYEt/mWnKWoyGWQ==" saltValue="t8q3i6577WdJrEehzQZhYA==" spinCount="100000" sheet="1" scenarios="1"/>
  <mergeCells count="4">
    <mergeCell ref="H1:I1"/>
    <mergeCell ref="J1:N1"/>
    <mergeCell ref="A3:N3"/>
    <mergeCell ref="H5:N5"/>
  </mergeCells>
  <phoneticPr fontId="5"/>
  <dataValidations count="5">
    <dataValidation type="list" allowBlank="1" showInputMessage="1" showErrorMessage="1" sqref="L7:L26" xr:uid="{CF29641F-3563-4796-95EE-B64C4E337A21}">
      <formula1>"都市ガス,プロパンガス"</formula1>
    </dataValidation>
    <dataValidation type="list" allowBlank="1" showInputMessage="1" showErrorMessage="1" sqref="K7:K26" xr:uid="{4D1A6A81-1696-45EE-A604-7CF79B848A11}">
      <formula1>"高圧,低圧"</formula1>
    </dataValidation>
    <dataValidation type="list" allowBlank="1" showInputMessage="1" showErrorMessage="1" sqref="J7:J26" xr:uid="{8D6A92BA-9235-4A86-BAE6-85894B439AF6}">
      <formula1>"有,無"</formula1>
    </dataValidation>
    <dataValidation type="list" allowBlank="1" showInputMessage="1" showErrorMessage="1" sqref="I7:I26" xr:uid="{64623AF7-334F-4E45-B5AE-8693A2D54C8B}">
      <formula1>"事業所"</formula1>
    </dataValidation>
    <dataValidation type="list" allowBlank="1" showInputMessage="1" showErrorMessage="1" sqref="F7:F26" xr:uid="{2F6CC13E-A73E-4A84-A1AF-2BADBECE9837}">
      <formula1>$S$9:$S$24</formula1>
    </dataValidation>
  </dataValidations>
  <printOptions horizontalCentered="1"/>
  <pageMargins left="0.82677165354330717" right="0.82677165354330717" top="0.74803149606299213" bottom="0.74803149606299213" header="0.31496062992125984" footer="0.31496062992125984"/>
  <pageSetup paperSize="9" scale="52"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24025-2599-4BDF-91E9-AD593C74EF33}">
  <sheetPr>
    <tabColor rgb="FFFFFF00"/>
    <pageSetUpPr fitToPage="1"/>
  </sheetPr>
  <dimension ref="A1:O31"/>
  <sheetViews>
    <sheetView view="pageBreakPreview" zoomScale="85" zoomScaleNormal="100" zoomScaleSheetLayoutView="85" workbookViewId="0">
      <pane xSplit="1" ySplit="6" topLeftCell="B7" activePane="bottomRight" state="frozen"/>
      <selection activeCell="AN12" sqref="AN12"/>
      <selection pane="topRight" activeCell="AN12" sqref="AN12"/>
      <selection pane="bottomLeft" activeCell="AN12" sqref="AN12"/>
      <selection pane="bottomRight" activeCell="B9" sqref="B9"/>
    </sheetView>
  </sheetViews>
  <sheetFormatPr defaultColWidth="9" defaultRowHeight="13.2"/>
  <cols>
    <col min="1" max="1" width="7.6640625" style="38" customWidth="1"/>
    <col min="2" max="2" width="14.6640625" style="136" customWidth="1"/>
    <col min="3" max="3" width="25.6640625" style="136" customWidth="1"/>
    <col min="4" max="4" width="14.88671875" style="136" customWidth="1"/>
    <col min="5" max="5" width="28.33203125" style="136" customWidth="1"/>
    <col min="6" max="6" width="34.6640625" style="136" customWidth="1"/>
    <col min="7" max="7" width="13.109375" style="136" customWidth="1"/>
    <col min="8" max="8" width="22.88671875" style="136" customWidth="1"/>
    <col min="9" max="9" width="10.109375" style="38" customWidth="1"/>
    <col min="10" max="10" width="12.88671875" style="136" customWidth="1"/>
    <col min="11" max="12" width="12.88671875" style="38" customWidth="1"/>
    <col min="13" max="16384" width="9" style="38"/>
  </cols>
  <sheetData>
    <row r="1" spans="1:15" ht="21" customHeight="1">
      <c r="A1" s="38" t="s">
        <v>89</v>
      </c>
      <c r="B1" s="38"/>
      <c r="C1" s="38"/>
      <c r="D1" s="38"/>
      <c r="E1" s="38"/>
      <c r="F1" s="38"/>
      <c r="G1" s="38"/>
      <c r="H1" s="201" t="s">
        <v>41</v>
      </c>
      <c r="I1" s="201"/>
      <c r="J1" s="201">
        <f>①交付申請書!F15</f>
        <v>0</v>
      </c>
      <c r="K1" s="201"/>
      <c r="L1" s="201"/>
    </row>
    <row r="2" spans="1:15" ht="21" customHeight="1">
      <c r="B2" s="38"/>
      <c r="C2" s="38"/>
      <c r="D2" s="38"/>
      <c r="E2" s="38"/>
      <c r="F2" s="38"/>
      <c r="G2" s="38"/>
      <c r="H2" s="35"/>
      <c r="I2" s="35"/>
      <c r="J2" s="35"/>
      <c r="K2" s="35"/>
      <c r="L2" s="35"/>
    </row>
    <row r="3" spans="1:15" ht="18" customHeight="1">
      <c r="A3" s="202" t="s">
        <v>19</v>
      </c>
      <c r="B3" s="202"/>
      <c r="C3" s="202"/>
      <c r="D3" s="202"/>
      <c r="E3" s="202"/>
      <c r="F3" s="202"/>
      <c r="G3" s="202"/>
      <c r="H3" s="202"/>
      <c r="I3" s="202"/>
      <c r="J3" s="202"/>
      <c r="K3" s="202"/>
      <c r="L3" s="202"/>
    </row>
    <row r="4" spans="1:15" ht="18" customHeight="1">
      <c r="A4" s="37"/>
      <c r="B4" s="37"/>
      <c r="C4" s="37"/>
      <c r="D4" s="37"/>
      <c r="E4" s="37"/>
      <c r="F4" s="37"/>
      <c r="G4" s="37"/>
      <c r="H4" s="37"/>
      <c r="I4" s="37"/>
      <c r="J4" s="37"/>
      <c r="K4" s="37"/>
      <c r="L4" s="37"/>
    </row>
    <row r="5" spans="1:15" ht="11.25" customHeight="1">
      <c r="B5" s="38"/>
      <c r="C5" s="38"/>
      <c r="D5" s="38"/>
      <c r="E5" s="38"/>
      <c r="F5" s="38"/>
      <c r="G5" s="38"/>
      <c r="H5" s="203"/>
      <c r="I5" s="203"/>
      <c r="J5" s="203"/>
      <c r="K5" s="203"/>
      <c r="L5" s="203"/>
    </row>
    <row r="6" spans="1:15" ht="73.5" customHeight="1">
      <c r="A6" s="30" t="s">
        <v>18</v>
      </c>
      <c r="B6" s="31" t="s">
        <v>33</v>
      </c>
      <c r="C6" s="30" t="s">
        <v>17</v>
      </c>
      <c r="D6" s="31" t="s">
        <v>168</v>
      </c>
      <c r="E6" s="30" t="s">
        <v>34</v>
      </c>
      <c r="F6" s="30" t="s">
        <v>16</v>
      </c>
      <c r="G6" s="30" t="s">
        <v>36</v>
      </c>
      <c r="H6" s="32" t="s">
        <v>99</v>
      </c>
      <c r="I6" s="31" t="s">
        <v>189</v>
      </c>
      <c r="J6" s="31" t="s">
        <v>52</v>
      </c>
      <c r="K6" s="31" t="s">
        <v>28</v>
      </c>
      <c r="L6" s="31" t="s">
        <v>29</v>
      </c>
    </row>
    <row r="7" spans="1:15" ht="52.5" customHeight="1">
      <c r="A7" s="5" t="s">
        <v>190</v>
      </c>
      <c r="B7" s="5">
        <v>1111111111</v>
      </c>
      <c r="C7" s="36" t="s">
        <v>35</v>
      </c>
      <c r="D7" s="5" t="s">
        <v>169</v>
      </c>
      <c r="E7" s="36" t="s">
        <v>42</v>
      </c>
      <c r="F7" s="4" t="s">
        <v>79</v>
      </c>
      <c r="G7" s="33">
        <v>52232</v>
      </c>
      <c r="H7" s="5">
        <v>1</v>
      </c>
      <c r="I7" s="119" t="s">
        <v>39</v>
      </c>
      <c r="J7" s="5" t="s">
        <v>54</v>
      </c>
      <c r="K7" s="52">
        <f>_xlfn.IFNA(VLOOKUP(F7&amp;J7,食事提供加算無!$A$11:$E$30,5,FALSE),"該当なし")</f>
        <v>4100</v>
      </c>
      <c r="L7" s="65">
        <f t="shared" ref="L7:L8" si="0">K7</f>
        <v>4100</v>
      </c>
    </row>
    <row r="8" spans="1:15" ht="52.5" customHeight="1">
      <c r="A8" s="5" t="s">
        <v>43</v>
      </c>
      <c r="B8" s="5">
        <v>2222222222</v>
      </c>
      <c r="C8" s="36" t="s">
        <v>87</v>
      </c>
      <c r="D8" s="5" t="s">
        <v>169</v>
      </c>
      <c r="E8" s="36" t="s">
        <v>44</v>
      </c>
      <c r="F8" s="4" t="s">
        <v>79</v>
      </c>
      <c r="G8" s="33">
        <v>52597</v>
      </c>
      <c r="H8" s="5">
        <v>1</v>
      </c>
      <c r="I8" s="119" t="s">
        <v>39</v>
      </c>
      <c r="J8" s="5" t="s">
        <v>62</v>
      </c>
      <c r="K8" s="120">
        <f>_xlfn.IFNA(VLOOKUP(F8&amp;J8,食事提供加算無!$A$11:$E$30,5,FALSE),"該当なし")</f>
        <v>3600</v>
      </c>
      <c r="L8" s="65">
        <f t="shared" si="0"/>
        <v>3600</v>
      </c>
    </row>
    <row r="9" spans="1:15" ht="22.5" customHeight="1">
      <c r="A9" s="36">
        <v>1</v>
      </c>
      <c r="B9" s="133"/>
      <c r="C9" s="133"/>
      <c r="D9" s="131"/>
      <c r="E9" s="133"/>
      <c r="F9" s="133"/>
      <c r="G9" s="135"/>
      <c r="H9" s="132"/>
      <c r="I9" s="119" t="s">
        <v>39</v>
      </c>
      <c r="J9" s="131"/>
      <c r="K9" s="120" t="e">
        <f>VLOOKUP(F9&amp;J9,食事提供加算無!$A$11:$E$30,5,FALSE)</f>
        <v>#N/A</v>
      </c>
      <c r="L9" s="65" t="e">
        <f>K9</f>
        <v>#N/A</v>
      </c>
      <c r="O9" s="38" t="s">
        <v>79</v>
      </c>
    </row>
    <row r="10" spans="1:15" ht="22.5" customHeight="1">
      <c r="A10" s="36">
        <v>2</v>
      </c>
      <c r="B10" s="133"/>
      <c r="C10" s="133"/>
      <c r="D10" s="131"/>
      <c r="E10" s="133"/>
      <c r="F10" s="133"/>
      <c r="G10" s="135"/>
      <c r="H10" s="132"/>
      <c r="I10" s="119" t="s">
        <v>39</v>
      </c>
      <c r="J10" s="131"/>
      <c r="K10" s="120" t="e">
        <f>VLOOKUP(F10&amp;J10,食事提供加算無!$A$11:$E$30,5,FALSE)</f>
        <v>#N/A</v>
      </c>
      <c r="L10" s="65" t="e">
        <f t="shared" ref="L10:L26" si="1">K10</f>
        <v>#N/A</v>
      </c>
      <c r="O10" s="38" t="s">
        <v>80</v>
      </c>
    </row>
    <row r="11" spans="1:15" ht="22.5" customHeight="1">
      <c r="A11" s="36">
        <v>3</v>
      </c>
      <c r="B11" s="133"/>
      <c r="C11" s="133"/>
      <c r="D11" s="131"/>
      <c r="E11" s="133"/>
      <c r="F11" s="133"/>
      <c r="G11" s="135"/>
      <c r="H11" s="132"/>
      <c r="I11" s="119" t="s">
        <v>39</v>
      </c>
      <c r="J11" s="131"/>
      <c r="K11" s="120" t="e">
        <f>VLOOKUP(F11&amp;J11,食事提供加算無!$A$11:$E$30,5,FALSE)</f>
        <v>#N/A</v>
      </c>
      <c r="L11" s="65" t="e">
        <f t="shared" si="1"/>
        <v>#N/A</v>
      </c>
      <c r="O11" s="38" t="s">
        <v>81</v>
      </c>
    </row>
    <row r="12" spans="1:15" ht="22.5" customHeight="1">
      <c r="A12" s="36">
        <v>4</v>
      </c>
      <c r="B12" s="133"/>
      <c r="C12" s="133"/>
      <c r="D12" s="131"/>
      <c r="E12" s="133"/>
      <c r="F12" s="133"/>
      <c r="G12" s="135"/>
      <c r="H12" s="132"/>
      <c r="I12" s="119" t="s">
        <v>39</v>
      </c>
      <c r="J12" s="131"/>
      <c r="K12" s="120" t="e">
        <f>VLOOKUP(F12&amp;J12,食事提供加算無!$A$11:$E$30,5,FALSE)</f>
        <v>#N/A</v>
      </c>
      <c r="L12" s="65" t="e">
        <f t="shared" si="1"/>
        <v>#N/A</v>
      </c>
      <c r="O12" s="38" t="s">
        <v>82</v>
      </c>
    </row>
    <row r="13" spans="1:15" ht="22.5" customHeight="1">
      <c r="A13" s="36">
        <v>5</v>
      </c>
      <c r="B13" s="133"/>
      <c r="C13" s="133"/>
      <c r="D13" s="131"/>
      <c r="E13" s="133"/>
      <c r="F13" s="133"/>
      <c r="G13" s="135"/>
      <c r="H13" s="132"/>
      <c r="I13" s="119" t="s">
        <v>39</v>
      </c>
      <c r="J13" s="131"/>
      <c r="K13" s="120" t="e">
        <f>VLOOKUP(F13&amp;J13,食事提供加算無!$A$11:$E$30,5,FALSE)</f>
        <v>#N/A</v>
      </c>
      <c r="L13" s="65" t="e">
        <f t="shared" si="1"/>
        <v>#N/A</v>
      </c>
      <c r="O13" s="38" t="s">
        <v>83</v>
      </c>
    </row>
    <row r="14" spans="1:15" ht="22.5" customHeight="1">
      <c r="A14" s="36">
        <v>6</v>
      </c>
      <c r="B14" s="133"/>
      <c r="C14" s="133"/>
      <c r="D14" s="131"/>
      <c r="E14" s="133"/>
      <c r="F14" s="133"/>
      <c r="G14" s="135"/>
      <c r="H14" s="132"/>
      <c r="I14" s="119" t="s">
        <v>39</v>
      </c>
      <c r="J14" s="131"/>
      <c r="K14" s="120" t="e">
        <f>VLOOKUP(F14&amp;J14,食事提供加算無!$A$11:$E$30,5,FALSE)</f>
        <v>#N/A</v>
      </c>
      <c r="L14" s="65" t="e">
        <f t="shared" si="1"/>
        <v>#N/A</v>
      </c>
      <c r="O14" s="38" t="s">
        <v>244</v>
      </c>
    </row>
    <row r="15" spans="1:15" ht="22.5" customHeight="1">
      <c r="A15" s="36">
        <v>7</v>
      </c>
      <c r="B15" s="133"/>
      <c r="C15" s="133"/>
      <c r="D15" s="131"/>
      <c r="E15" s="133"/>
      <c r="F15" s="133"/>
      <c r="G15" s="135"/>
      <c r="H15" s="132"/>
      <c r="I15" s="119" t="s">
        <v>39</v>
      </c>
      <c r="J15" s="131"/>
      <c r="K15" s="120" t="e">
        <f>VLOOKUP(F15&amp;J15,食事提供加算無!$A$11:$E$30,5,FALSE)</f>
        <v>#N/A</v>
      </c>
      <c r="L15" s="65" t="e">
        <f t="shared" si="1"/>
        <v>#N/A</v>
      </c>
      <c r="O15" s="44" t="s">
        <v>184</v>
      </c>
    </row>
    <row r="16" spans="1:15" ht="22.5" customHeight="1">
      <c r="A16" s="36">
        <v>8</v>
      </c>
      <c r="B16" s="133"/>
      <c r="C16" s="133"/>
      <c r="D16" s="131"/>
      <c r="E16" s="133"/>
      <c r="F16" s="133"/>
      <c r="G16" s="135"/>
      <c r="H16" s="132"/>
      <c r="I16" s="119" t="s">
        <v>39</v>
      </c>
      <c r="J16" s="131"/>
      <c r="K16" s="120" t="e">
        <f>VLOOKUP(F16&amp;J16,食事提供加算無!$A$11:$E$30,5,FALSE)</f>
        <v>#N/A</v>
      </c>
      <c r="L16" s="65" t="e">
        <f t="shared" si="1"/>
        <v>#N/A</v>
      </c>
      <c r="O16" s="44" t="s">
        <v>84</v>
      </c>
    </row>
    <row r="17" spans="1:15" ht="22.5" customHeight="1">
      <c r="A17" s="36">
        <v>9</v>
      </c>
      <c r="B17" s="133"/>
      <c r="C17" s="133"/>
      <c r="D17" s="131"/>
      <c r="E17" s="133"/>
      <c r="F17" s="133"/>
      <c r="G17" s="135"/>
      <c r="H17" s="132"/>
      <c r="I17" s="119" t="s">
        <v>39</v>
      </c>
      <c r="J17" s="131"/>
      <c r="K17" s="120" t="e">
        <f>VLOOKUP(F17&amp;J17,食事提供加算無!$A$11:$E$30,5,FALSE)</f>
        <v>#N/A</v>
      </c>
      <c r="L17" s="65" t="e">
        <f t="shared" si="1"/>
        <v>#N/A</v>
      </c>
      <c r="O17" s="44" t="s">
        <v>85</v>
      </c>
    </row>
    <row r="18" spans="1:15" ht="22.5" customHeight="1">
      <c r="A18" s="36">
        <v>10</v>
      </c>
      <c r="B18" s="133"/>
      <c r="C18" s="133"/>
      <c r="D18" s="131"/>
      <c r="E18" s="133"/>
      <c r="F18" s="133"/>
      <c r="G18" s="135"/>
      <c r="H18" s="132"/>
      <c r="I18" s="119" t="s">
        <v>39</v>
      </c>
      <c r="J18" s="131"/>
      <c r="K18" s="120" t="e">
        <f>VLOOKUP(F18&amp;J18,食事提供加算無!$A$11:$E$30,5,FALSE)</f>
        <v>#N/A</v>
      </c>
      <c r="L18" s="65" t="e">
        <f t="shared" si="1"/>
        <v>#N/A</v>
      </c>
    </row>
    <row r="19" spans="1:15" ht="22.5" customHeight="1">
      <c r="A19" s="36">
        <v>11</v>
      </c>
      <c r="B19" s="133"/>
      <c r="C19" s="133"/>
      <c r="D19" s="131"/>
      <c r="E19" s="133"/>
      <c r="F19" s="133"/>
      <c r="G19" s="135"/>
      <c r="H19" s="132"/>
      <c r="I19" s="119" t="s">
        <v>39</v>
      </c>
      <c r="J19" s="131"/>
      <c r="K19" s="120" t="e">
        <f>VLOOKUP(F19&amp;J19,食事提供加算無!$A$11:$E$30,5,FALSE)</f>
        <v>#N/A</v>
      </c>
      <c r="L19" s="65" t="e">
        <f t="shared" si="1"/>
        <v>#N/A</v>
      </c>
    </row>
    <row r="20" spans="1:15" ht="22.5" customHeight="1">
      <c r="A20" s="36">
        <v>12</v>
      </c>
      <c r="B20" s="133"/>
      <c r="C20" s="133"/>
      <c r="D20" s="131"/>
      <c r="E20" s="133"/>
      <c r="F20" s="133"/>
      <c r="G20" s="135"/>
      <c r="H20" s="132"/>
      <c r="I20" s="119" t="s">
        <v>39</v>
      </c>
      <c r="J20" s="131"/>
      <c r="K20" s="120" t="e">
        <f>VLOOKUP(F20&amp;J20,食事提供加算無!$A$11:$E$30,5,FALSE)</f>
        <v>#N/A</v>
      </c>
      <c r="L20" s="65" t="e">
        <f t="shared" si="1"/>
        <v>#N/A</v>
      </c>
    </row>
    <row r="21" spans="1:15" ht="22.5" customHeight="1">
      <c r="A21" s="36">
        <v>13</v>
      </c>
      <c r="B21" s="133"/>
      <c r="C21" s="133"/>
      <c r="D21" s="131"/>
      <c r="E21" s="133"/>
      <c r="F21" s="133"/>
      <c r="G21" s="135"/>
      <c r="H21" s="132"/>
      <c r="I21" s="119" t="s">
        <v>39</v>
      </c>
      <c r="J21" s="131"/>
      <c r="K21" s="120" t="e">
        <f>VLOOKUP(F21&amp;J21,食事提供加算無!$A$11:$E$30,5,FALSE)</f>
        <v>#N/A</v>
      </c>
      <c r="L21" s="65" t="e">
        <f t="shared" si="1"/>
        <v>#N/A</v>
      </c>
    </row>
    <row r="22" spans="1:15" ht="22.5" customHeight="1">
      <c r="A22" s="36">
        <v>14</v>
      </c>
      <c r="B22" s="133"/>
      <c r="C22" s="133"/>
      <c r="D22" s="131"/>
      <c r="E22" s="133"/>
      <c r="F22" s="133"/>
      <c r="G22" s="135"/>
      <c r="H22" s="132"/>
      <c r="I22" s="119" t="s">
        <v>39</v>
      </c>
      <c r="J22" s="131"/>
      <c r="K22" s="120" t="e">
        <f>VLOOKUP(F22&amp;J22,食事提供加算無!$A$11:$E$30,5,FALSE)</f>
        <v>#N/A</v>
      </c>
      <c r="L22" s="65" t="e">
        <f t="shared" si="1"/>
        <v>#N/A</v>
      </c>
    </row>
    <row r="23" spans="1:15" ht="22.5" customHeight="1">
      <c r="A23" s="36">
        <v>15</v>
      </c>
      <c r="B23" s="133"/>
      <c r="C23" s="133"/>
      <c r="D23" s="131"/>
      <c r="E23" s="133"/>
      <c r="F23" s="133"/>
      <c r="G23" s="135"/>
      <c r="H23" s="132"/>
      <c r="I23" s="119" t="s">
        <v>39</v>
      </c>
      <c r="J23" s="131"/>
      <c r="K23" s="120" t="e">
        <f>VLOOKUP(F23&amp;J23,食事提供加算無!$A$11:$E$30,5,FALSE)</f>
        <v>#N/A</v>
      </c>
      <c r="L23" s="65" t="e">
        <f t="shared" si="1"/>
        <v>#N/A</v>
      </c>
    </row>
    <row r="24" spans="1:15" ht="22.5" customHeight="1">
      <c r="A24" s="36">
        <v>16</v>
      </c>
      <c r="B24" s="133"/>
      <c r="C24" s="133"/>
      <c r="D24" s="131"/>
      <c r="E24" s="133"/>
      <c r="F24" s="133"/>
      <c r="G24" s="135"/>
      <c r="H24" s="132"/>
      <c r="I24" s="119" t="s">
        <v>39</v>
      </c>
      <c r="J24" s="131"/>
      <c r="K24" s="120" t="e">
        <f>VLOOKUP(F24&amp;J24,食事提供加算無!$A$11:$E$30,5,FALSE)</f>
        <v>#N/A</v>
      </c>
      <c r="L24" s="65" t="e">
        <f t="shared" si="1"/>
        <v>#N/A</v>
      </c>
    </row>
    <row r="25" spans="1:15" ht="22.5" customHeight="1">
      <c r="A25" s="36">
        <v>17</v>
      </c>
      <c r="B25" s="133"/>
      <c r="C25" s="133"/>
      <c r="D25" s="131"/>
      <c r="E25" s="133"/>
      <c r="F25" s="133"/>
      <c r="G25" s="135"/>
      <c r="H25" s="132"/>
      <c r="I25" s="119" t="s">
        <v>39</v>
      </c>
      <c r="J25" s="131"/>
      <c r="K25" s="120" t="e">
        <f>VLOOKUP(F25&amp;J25,食事提供加算無!$A$11:$E$30,5,FALSE)</f>
        <v>#N/A</v>
      </c>
      <c r="L25" s="65" t="e">
        <f t="shared" si="1"/>
        <v>#N/A</v>
      </c>
    </row>
    <row r="26" spans="1:15" ht="22.5" customHeight="1" thickBot="1">
      <c r="A26" s="36">
        <v>18</v>
      </c>
      <c r="B26" s="133"/>
      <c r="C26" s="133"/>
      <c r="D26" s="131"/>
      <c r="E26" s="133"/>
      <c r="F26" s="133"/>
      <c r="G26" s="135"/>
      <c r="H26" s="132"/>
      <c r="I26" s="119" t="s">
        <v>39</v>
      </c>
      <c r="J26" s="131"/>
      <c r="K26" s="120" t="e">
        <f>VLOOKUP(F26&amp;J26,食事提供加算無!$A$11:$E$30,5,FALSE)</f>
        <v>#N/A</v>
      </c>
      <c r="L26" s="65" t="e">
        <f t="shared" si="1"/>
        <v>#N/A</v>
      </c>
    </row>
    <row r="27" spans="1:15" ht="19.5" customHeight="1" thickTop="1" thickBot="1">
      <c r="K27" s="59" t="s">
        <v>15</v>
      </c>
      <c r="L27" s="121">
        <f>SUMIF(L9:L26,"&lt;&gt;#N/A")</f>
        <v>0</v>
      </c>
    </row>
    <row r="28" spans="1:15" ht="21" customHeight="1" thickTop="1"/>
    <row r="29" spans="1:15" ht="17.25" customHeight="1">
      <c r="A29" s="44" t="s">
        <v>192</v>
      </c>
    </row>
    <row r="30" spans="1:15" ht="17.25" customHeight="1">
      <c r="A30" s="38" t="s">
        <v>31</v>
      </c>
    </row>
    <row r="31" spans="1:15" ht="17.25" customHeight="1">
      <c r="A31" s="38" t="s">
        <v>30</v>
      </c>
    </row>
  </sheetData>
  <sheetProtection algorithmName="SHA-512" hashValue="Mb5YsSxoHMLMeSbXwDZiXRs0HPU2x5jwFCFhMITRJ5/obtHXaa784txz01Atnit3WoN20S+SKW3iZ0I7UvZDlA==" saltValue="Eo6hkJI+JcA7ayGS4EfPLA==" spinCount="100000" sheet="1" scenarios="1"/>
  <mergeCells count="4">
    <mergeCell ref="H1:I1"/>
    <mergeCell ref="J1:L1"/>
    <mergeCell ref="A3:L3"/>
    <mergeCell ref="H5:L5"/>
  </mergeCells>
  <phoneticPr fontId="5"/>
  <dataValidations count="3">
    <dataValidation type="list" allowBlank="1" showInputMessage="1" showErrorMessage="1" sqref="J7:J26" xr:uid="{BE2FA77C-C0E6-4BC7-AE63-4EE565E843B7}">
      <formula1>"都市ガス,プロパンガス"</formula1>
    </dataValidation>
    <dataValidation type="list" allowBlank="1" showInputMessage="1" showErrorMessage="1" sqref="I7:I26" xr:uid="{65484458-2E45-4D3B-B807-87A8416E9B88}">
      <formula1>"事業所"</formula1>
    </dataValidation>
    <dataValidation type="list" allowBlank="1" showInputMessage="1" showErrorMessage="1" sqref="F7:F26" xr:uid="{CBB1608B-FFD7-4ACD-8C82-333BE619E888}">
      <formula1>$O$9:$O$17</formula1>
    </dataValidation>
  </dataValidations>
  <printOptions horizontalCentered="1"/>
  <pageMargins left="0.82677165354330717" right="0.82677165354330717" top="0.74803149606299213" bottom="0.74803149606299213" header="0.31496062992125984" footer="0.31496062992125984"/>
  <pageSetup paperSize="9" scale="61"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0BF5-C128-4693-B3AF-C462AA719194}">
  <sheetPr>
    <tabColor rgb="FFFFFF00"/>
    <pageSetUpPr fitToPage="1"/>
  </sheetPr>
  <dimension ref="A1:I57"/>
  <sheetViews>
    <sheetView view="pageBreakPreview" zoomScaleNormal="100" zoomScaleSheetLayoutView="100" workbookViewId="0">
      <selection activeCell="D28" sqref="D28"/>
    </sheetView>
  </sheetViews>
  <sheetFormatPr defaultColWidth="9" defaultRowHeight="14.4"/>
  <cols>
    <col min="1" max="9" width="10.109375" style="147" customWidth="1"/>
    <col min="10" max="16384" width="9" style="15"/>
  </cols>
  <sheetData>
    <row r="1" spans="1:9">
      <c r="A1" s="15"/>
      <c r="B1" s="15"/>
      <c r="C1" s="15"/>
      <c r="D1" s="15"/>
      <c r="E1" s="15"/>
      <c r="F1" s="15"/>
      <c r="G1" s="15"/>
      <c r="H1" s="15"/>
      <c r="I1" s="15"/>
    </row>
    <row r="2" spans="1:9">
      <c r="A2" s="16" t="s">
        <v>55</v>
      </c>
      <c r="B2" s="15"/>
      <c r="C2" s="15"/>
      <c r="D2" s="15"/>
      <c r="E2" s="15"/>
      <c r="F2" s="15"/>
      <c r="G2" s="15"/>
      <c r="H2" s="15"/>
      <c r="I2" s="15"/>
    </row>
    <row r="3" spans="1:9">
      <c r="A3" s="15"/>
      <c r="B3" s="15"/>
      <c r="C3" s="15"/>
      <c r="D3" s="15"/>
      <c r="E3" s="15"/>
      <c r="F3" s="15"/>
      <c r="G3" s="15"/>
      <c r="H3" s="15"/>
      <c r="I3" s="15"/>
    </row>
    <row r="4" spans="1:9">
      <c r="A4" s="205" t="s">
        <v>246</v>
      </c>
      <c r="B4" s="205"/>
      <c r="C4" s="205"/>
      <c r="D4" s="204"/>
      <c r="E4" s="204"/>
      <c r="F4" s="204"/>
      <c r="G4" s="204"/>
      <c r="H4" s="204"/>
      <c r="I4" s="204"/>
    </row>
    <row r="5" spans="1:9">
      <c r="A5" s="205" t="s">
        <v>247</v>
      </c>
      <c r="B5" s="205"/>
      <c r="C5" s="205"/>
      <c r="D5" s="204"/>
      <c r="E5" s="204"/>
      <c r="F5" s="204"/>
      <c r="G5" s="204"/>
      <c r="H5" s="204"/>
      <c r="I5" s="204"/>
    </row>
    <row r="6" spans="1:9">
      <c r="A6" s="205" t="s">
        <v>248</v>
      </c>
      <c r="B6" s="205"/>
      <c r="C6" s="205"/>
      <c r="D6" s="204"/>
      <c r="E6" s="204"/>
      <c r="F6" s="204"/>
      <c r="G6" s="204"/>
      <c r="H6" s="204"/>
      <c r="I6" s="204"/>
    </row>
    <row r="7" spans="1:9">
      <c r="A7" s="141"/>
      <c r="B7" s="142"/>
      <c r="C7" s="142"/>
      <c r="D7" s="142"/>
      <c r="E7" s="142"/>
      <c r="F7" s="142"/>
      <c r="G7" s="142"/>
      <c r="H7" s="142"/>
      <c r="I7" s="143"/>
    </row>
    <row r="8" spans="1:9">
      <c r="A8" s="141"/>
      <c r="B8" s="142"/>
      <c r="C8" s="142"/>
      <c r="D8" s="142"/>
      <c r="E8" s="142"/>
      <c r="F8" s="142"/>
      <c r="G8" s="142"/>
      <c r="H8" s="142"/>
      <c r="I8" s="143"/>
    </row>
    <row r="9" spans="1:9">
      <c r="A9" s="141"/>
      <c r="B9" s="142"/>
      <c r="C9" s="142"/>
      <c r="D9" s="142"/>
      <c r="E9" s="142"/>
      <c r="F9" s="142"/>
      <c r="G9" s="142"/>
      <c r="H9" s="142"/>
      <c r="I9" s="143"/>
    </row>
    <row r="10" spans="1:9">
      <c r="A10" s="141"/>
      <c r="B10" s="142"/>
      <c r="C10" s="142"/>
      <c r="D10" s="142"/>
      <c r="E10" s="142"/>
      <c r="F10" s="142"/>
      <c r="G10" s="142"/>
      <c r="H10" s="142"/>
      <c r="I10" s="143"/>
    </row>
    <row r="11" spans="1:9">
      <c r="A11" s="141"/>
      <c r="B11" s="142"/>
      <c r="C11" s="142"/>
      <c r="D11" s="142"/>
      <c r="E11" s="142"/>
      <c r="F11" s="142"/>
      <c r="G11" s="142"/>
      <c r="H11" s="142"/>
      <c r="I11" s="143"/>
    </row>
    <row r="12" spans="1:9">
      <c r="A12" s="141"/>
      <c r="B12" s="142"/>
      <c r="C12" s="142"/>
      <c r="D12" s="142"/>
      <c r="E12" s="142"/>
      <c r="F12" s="142"/>
      <c r="G12" s="142"/>
      <c r="H12" s="142"/>
      <c r="I12" s="143"/>
    </row>
    <row r="13" spans="1:9">
      <c r="A13" s="141"/>
      <c r="B13" s="142"/>
      <c r="C13" s="142"/>
      <c r="D13" s="142"/>
      <c r="E13" s="142"/>
      <c r="F13" s="142"/>
      <c r="G13" s="142"/>
      <c r="H13" s="142"/>
      <c r="I13" s="143"/>
    </row>
    <row r="14" spans="1:9">
      <c r="A14" s="141"/>
      <c r="B14" s="142"/>
      <c r="C14" s="142"/>
      <c r="D14" s="142"/>
      <c r="E14" s="142"/>
      <c r="F14" s="142"/>
      <c r="G14" s="142"/>
      <c r="H14" s="142"/>
      <c r="I14" s="143"/>
    </row>
    <row r="15" spans="1:9">
      <c r="A15" s="141"/>
      <c r="B15" s="142"/>
      <c r="C15" s="142"/>
      <c r="D15" s="142"/>
      <c r="E15" s="142"/>
      <c r="F15" s="142"/>
      <c r="G15" s="142"/>
      <c r="H15" s="142"/>
      <c r="I15" s="143"/>
    </row>
    <row r="16" spans="1:9">
      <c r="A16" s="141"/>
      <c r="B16" s="142"/>
      <c r="C16" s="142"/>
      <c r="D16" s="142"/>
      <c r="E16" s="142"/>
      <c r="F16" s="142"/>
      <c r="G16" s="142"/>
      <c r="H16" s="142"/>
      <c r="I16" s="143"/>
    </row>
    <row r="17" spans="1:9">
      <c r="A17" s="141"/>
      <c r="B17" s="142"/>
      <c r="C17" s="142"/>
      <c r="D17" s="142"/>
      <c r="E17" s="142"/>
      <c r="F17" s="142"/>
      <c r="G17" s="142"/>
      <c r="H17" s="142"/>
      <c r="I17" s="143"/>
    </row>
    <row r="18" spans="1:9">
      <c r="A18" s="141"/>
      <c r="B18" s="142"/>
      <c r="C18" s="142"/>
      <c r="D18" s="142"/>
      <c r="E18" s="142"/>
      <c r="F18" s="142"/>
      <c r="G18" s="142"/>
      <c r="H18" s="142"/>
      <c r="I18" s="143"/>
    </row>
    <row r="19" spans="1:9">
      <c r="A19" s="141"/>
      <c r="B19" s="142"/>
      <c r="C19" s="142"/>
      <c r="D19" s="142"/>
      <c r="E19" s="142"/>
      <c r="F19" s="142"/>
      <c r="G19" s="142"/>
      <c r="H19" s="142"/>
      <c r="I19" s="143"/>
    </row>
    <row r="20" spans="1:9">
      <c r="A20" s="141"/>
      <c r="B20" s="142"/>
      <c r="C20" s="142"/>
      <c r="D20" s="142"/>
      <c r="E20" s="142"/>
      <c r="F20" s="142"/>
      <c r="G20" s="142"/>
      <c r="H20" s="142"/>
      <c r="I20" s="143"/>
    </row>
    <row r="21" spans="1:9">
      <c r="A21" s="141"/>
      <c r="B21" s="142"/>
      <c r="C21" s="142"/>
      <c r="D21" s="142"/>
      <c r="E21" s="142"/>
      <c r="F21" s="142"/>
      <c r="G21" s="142"/>
      <c r="H21" s="142"/>
      <c r="I21" s="143"/>
    </row>
    <row r="22" spans="1:9">
      <c r="A22" s="141"/>
      <c r="B22" s="142"/>
      <c r="C22" s="142"/>
      <c r="D22" s="142"/>
      <c r="E22" s="142"/>
      <c r="F22" s="142"/>
      <c r="G22" s="142"/>
      <c r="H22" s="142"/>
      <c r="I22" s="143"/>
    </row>
    <row r="23" spans="1:9">
      <c r="A23" s="141"/>
      <c r="B23" s="142"/>
      <c r="C23" s="142"/>
      <c r="D23" s="142"/>
      <c r="E23" s="142"/>
      <c r="F23" s="142"/>
      <c r="G23" s="142"/>
      <c r="H23" s="142"/>
      <c r="I23" s="143"/>
    </row>
    <row r="24" spans="1:9">
      <c r="A24" s="141"/>
      <c r="B24" s="142"/>
      <c r="C24" s="142"/>
      <c r="D24" s="142"/>
      <c r="E24" s="142"/>
      <c r="F24" s="142"/>
      <c r="G24" s="142"/>
      <c r="H24" s="142"/>
      <c r="I24" s="143"/>
    </row>
    <row r="25" spans="1:9">
      <c r="A25" s="141"/>
      <c r="B25" s="142"/>
      <c r="C25" s="142"/>
      <c r="D25" s="142"/>
      <c r="E25" s="142"/>
      <c r="F25" s="142"/>
      <c r="G25" s="142"/>
      <c r="H25" s="142"/>
      <c r="I25" s="143"/>
    </row>
    <row r="26" spans="1:9">
      <c r="A26" s="141"/>
      <c r="B26" s="142"/>
      <c r="C26" s="142"/>
      <c r="D26" s="142"/>
      <c r="E26" s="142"/>
      <c r="F26" s="142"/>
      <c r="G26" s="142"/>
      <c r="H26" s="142"/>
      <c r="I26" s="143"/>
    </row>
    <row r="27" spans="1:9">
      <c r="A27" s="141"/>
      <c r="B27" s="142"/>
      <c r="C27" s="142"/>
      <c r="D27" s="142"/>
      <c r="E27" s="142"/>
      <c r="F27" s="142"/>
      <c r="G27" s="142"/>
      <c r="H27" s="142"/>
      <c r="I27" s="143"/>
    </row>
    <row r="28" spans="1:9">
      <c r="A28" s="144"/>
      <c r="B28" s="145"/>
      <c r="C28" s="145"/>
      <c r="D28" s="145"/>
      <c r="E28" s="145"/>
      <c r="F28" s="145"/>
      <c r="G28" s="145"/>
      <c r="H28" s="145"/>
      <c r="I28" s="146"/>
    </row>
    <row r="31" spans="1:9">
      <c r="A31" s="16" t="s">
        <v>56</v>
      </c>
      <c r="B31" s="15"/>
      <c r="C31" s="15"/>
      <c r="D31" s="15"/>
      <c r="E31" s="15"/>
      <c r="F31" s="15"/>
      <c r="G31" s="15"/>
      <c r="H31" s="15"/>
      <c r="I31" s="15"/>
    </row>
    <row r="32" spans="1:9">
      <c r="A32" s="15"/>
      <c r="B32" s="15"/>
      <c r="C32" s="15"/>
      <c r="D32" s="15"/>
      <c r="E32" s="15"/>
      <c r="F32" s="15"/>
      <c r="G32" s="15"/>
      <c r="H32" s="15"/>
      <c r="I32" s="15"/>
    </row>
    <row r="33" spans="1:9">
      <c r="A33" s="148"/>
      <c r="B33" s="149"/>
      <c r="C33" s="149"/>
      <c r="D33" s="149"/>
      <c r="E33" s="149"/>
      <c r="F33" s="149"/>
      <c r="G33" s="149"/>
      <c r="H33" s="149"/>
      <c r="I33" s="150"/>
    </row>
    <row r="34" spans="1:9">
      <c r="A34" s="141"/>
      <c r="B34" s="142"/>
      <c r="C34" s="142"/>
      <c r="D34" s="142"/>
      <c r="E34" s="142"/>
      <c r="F34" s="142"/>
      <c r="G34" s="142"/>
      <c r="H34" s="142"/>
      <c r="I34" s="143"/>
    </row>
    <row r="35" spans="1:9">
      <c r="A35" s="141"/>
      <c r="B35" s="142"/>
      <c r="C35" s="142"/>
      <c r="D35" s="142"/>
      <c r="E35" s="142"/>
      <c r="F35" s="142"/>
      <c r="G35" s="142"/>
      <c r="H35" s="142"/>
      <c r="I35" s="143"/>
    </row>
    <row r="36" spans="1:9">
      <c r="A36" s="141"/>
      <c r="B36" s="142"/>
      <c r="C36" s="142"/>
      <c r="D36" s="142"/>
      <c r="E36" s="142"/>
      <c r="F36" s="142"/>
      <c r="G36" s="142"/>
      <c r="H36" s="142"/>
      <c r="I36" s="143"/>
    </row>
    <row r="37" spans="1:9">
      <c r="A37" s="141"/>
      <c r="B37" s="142"/>
      <c r="C37" s="142"/>
      <c r="D37" s="142"/>
      <c r="E37" s="142"/>
      <c r="F37" s="142"/>
      <c r="G37" s="142"/>
      <c r="H37" s="142"/>
      <c r="I37" s="143"/>
    </row>
    <row r="38" spans="1:9">
      <c r="A38" s="141"/>
      <c r="B38" s="142"/>
      <c r="C38" s="142"/>
      <c r="D38" s="142"/>
      <c r="E38" s="142"/>
      <c r="F38" s="142"/>
      <c r="G38" s="142"/>
      <c r="H38" s="142"/>
      <c r="I38" s="143"/>
    </row>
    <row r="39" spans="1:9">
      <c r="A39" s="141"/>
      <c r="B39" s="142"/>
      <c r="C39" s="142"/>
      <c r="D39" s="142"/>
      <c r="E39" s="142"/>
      <c r="F39" s="142"/>
      <c r="G39" s="142"/>
      <c r="H39" s="142"/>
      <c r="I39" s="143"/>
    </row>
    <row r="40" spans="1:9">
      <c r="A40" s="141"/>
      <c r="B40" s="142"/>
      <c r="C40" s="142"/>
      <c r="D40" s="142"/>
      <c r="E40" s="142"/>
      <c r="F40" s="142"/>
      <c r="G40" s="142"/>
      <c r="H40" s="142"/>
      <c r="I40" s="143"/>
    </row>
    <row r="41" spans="1:9">
      <c r="A41" s="141"/>
      <c r="B41" s="142"/>
      <c r="C41" s="142"/>
      <c r="D41" s="142"/>
      <c r="E41" s="142"/>
      <c r="F41" s="142"/>
      <c r="G41" s="142"/>
      <c r="H41" s="142"/>
      <c r="I41" s="143"/>
    </row>
    <row r="42" spans="1:9">
      <c r="A42" s="141"/>
      <c r="B42" s="142"/>
      <c r="C42" s="142"/>
      <c r="D42" s="142"/>
      <c r="E42" s="142"/>
      <c r="F42" s="142"/>
      <c r="G42" s="142"/>
      <c r="H42" s="142"/>
      <c r="I42" s="143"/>
    </row>
    <row r="43" spans="1:9">
      <c r="A43" s="141"/>
      <c r="B43" s="142"/>
      <c r="C43" s="142"/>
      <c r="D43" s="142"/>
      <c r="E43" s="142"/>
      <c r="F43" s="142"/>
      <c r="G43" s="142"/>
      <c r="H43" s="142"/>
      <c r="I43" s="143"/>
    </row>
    <row r="44" spans="1:9">
      <c r="A44" s="141"/>
      <c r="B44" s="142"/>
      <c r="C44" s="142"/>
      <c r="D44" s="142"/>
      <c r="E44" s="142"/>
      <c r="F44" s="142"/>
      <c r="G44" s="142"/>
      <c r="H44" s="142"/>
      <c r="I44" s="143"/>
    </row>
    <row r="45" spans="1:9">
      <c r="A45" s="141"/>
      <c r="B45" s="142"/>
      <c r="C45" s="142"/>
      <c r="D45" s="142"/>
      <c r="E45" s="142"/>
      <c r="F45" s="142"/>
      <c r="G45" s="142"/>
      <c r="H45" s="142"/>
      <c r="I45" s="143"/>
    </row>
    <row r="46" spans="1:9">
      <c r="A46" s="141"/>
      <c r="B46" s="142"/>
      <c r="C46" s="142"/>
      <c r="D46" s="142"/>
      <c r="E46" s="142"/>
      <c r="F46" s="142"/>
      <c r="G46" s="142"/>
      <c r="H46" s="142"/>
      <c r="I46" s="143"/>
    </row>
    <row r="47" spans="1:9">
      <c r="A47" s="141"/>
      <c r="B47" s="142"/>
      <c r="C47" s="142"/>
      <c r="D47" s="142"/>
      <c r="E47" s="142"/>
      <c r="F47" s="142"/>
      <c r="G47" s="142"/>
      <c r="H47" s="142"/>
      <c r="I47" s="143"/>
    </row>
    <row r="48" spans="1:9">
      <c r="A48" s="141"/>
      <c r="B48" s="142"/>
      <c r="C48" s="142"/>
      <c r="D48" s="142"/>
      <c r="E48" s="142"/>
      <c r="F48" s="142"/>
      <c r="G48" s="142"/>
      <c r="H48" s="142"/>
      <c r="I48" s="143"/>
    </row>
    <row r="49" spans="1:9">
      <c r="A49" s="141"/>
      <c r="B49" s="142"/>
      <c r="C49" s="142"/>
      <c r="D49" s="142"/>
      <c r="E49" s="142"/>
      <c r="F49" s="142"/>
      <c r="G49" s="142"/>
      <c r="H49" s="142"/>
      <c r="I49" s="143"/>
    </row>
    <row r="50" spans="1:9">
      <c r="A50" s="141"/>
      <c r="B50" s="142"/>
      <c r="C50" s="142"/>
      <c r="D50" s="142"/>
      <c r="E50" s="142"/>
      <c r="F50" s="142"/>
      <c r="G50" s="142"/>
      <c r="H50" s="142"/>
      <c r="I50" s="143"/>
    </row>
    <row r="51" spans="1:9">
      <c r="A51" s="141"/>
      <c r="B51" s="142"/>
      <c r="C51" s="142"/>
      <c r="D51" s="142"/>
      <c r="E51" s="142"/>
      <c r="F51" s="142"/>
      <c r="G51" s="142"/>
      <c r="H51" s="142"/>
      <c r="I51" s="143"/>
    </row>
    <row r="52" spans="1:9">
      <c r="A52" s="141"/>
      <c r="B52" s="142"/>
      <c r="C52" s="142"/>
      <c r="D52" s="142"/>
      <c r="E52" s="142"/>
      <c r="F52" s="142"/>
      <c r="G52" s="142"/>
      <c r="H52" s="142"/>
      <c r="I52" s="143"/>
    </row>
    <row r="53" spans="1:9">
      <c r="A53" s="141"/>
      <c r="B53" s="142"/>
      <c r="C53" s="142"/>
      <c r="D53" s="142"/>
      <c r="E53" s="142"/>
      <c r="F53" s="142"/>
      <c r="G53" s="142"/>
      <c r="H53" s="142"/>
      <c r="I53" s="143"/>
    </row>
    <row r="54" spans="1:9">
      <c r="A54" s="141"/>
      <c r="B54" s="142"/>
      <c r="C54" s="142"/>
      <c r="D54" s="142"/>
      <c r="E54" s="142"/>
      <c r="F54" s="142"/>
      <c r="G54" s="142"/>
      <c r="H54" s="142"/>
      <c r="I54" s="143"/>
    </row>
    <row r="55" spans="1:9">
      <c r="A55" s="141"/>
      <c r="B55" s="142"/>
      <c r="C55" s="142"/>
      <c r="D55" s="142"/>
      <c r="E55" s="142"/>
      <c r="F55" s="142"/>
      <c r="G55" s="142"/>
      <c r="H55" s="142"/>
      <c r="I55" s="143"/>
    </row>
    <row r="56" spans="1:9">
      <c r="A56" s="141"/>
      <c r="B56" s="142"/>
      <c r="C56" s="142"/>
      <c r="D56" s="142"/>
      <c r="E56" s="142"/>
      <c r="F56" s="142"/>
      <c r="G56" s="142"/>
      <c r="H56" s="142"/>
      <c r="I56" s="143"/>
    </row>
    <row r="57" spans="1:9">
      <c r="A57" s="144"/>
      <c r="B57" s="145"/>
      <c r="C57" s="145"/>
      <c r="D57" s="145"/>
      <c r="E57" s="145"/>
      <c r="F57" s="145"/>
      <c r="G57" s="145"/>
      <c r="H57" s="145"/>
      <c r="I57" s="146"/>
    </row>
  </sheetData>
  <sheetProtection algorithmName="SHA-512" hashValue="umJ6TElS0ZTLDCNG+1Nm0GQs0wQEH+RvNqb+716KqB9vC2mOOjAjElmVIS8jrxHM99N95m/MLOvDPWFAFQM7EQ==" saltValue="3TIXqsMQ9L80iV0IcXGdAw==" spinCount="100000" sheet="1" scenarios="1" formatColumns="0" formatRows="0" insertColumns="0" insertRows="0"/>
  <mergeCells count="6">
    <mergeCell ref="D6:I6"/>
    <mergeCell ref="D5:I5"/>
    <mergeCell ref="D4:I4"/>
    <mergeCell ref="A6:C6"/>
    <mergeCell ref="A5:C5"/>
    <mergeCell ref="A4:C4"/>
  </mergeCells>
  <phoneticPr fontId="5"/>
  <dataValidations count="2">
    <dataValidation type="list" allowBlank="1" showInputMessage="1" showErrorMessage="1" sqref="D5:I5" xr:uid="{17780FAA-5A3E-477E-889A-47A8528251F0}">
      <formula1>"高圧,低圧"</formula1>
    </dataValidation>
    <dataValidation type="list" allowBlank="1" showInputMessage="1" showErrorMessage="1" sqref="D6:I6" xr:uid="{F3830FF6-5009-4686-993B-AF102E2E4242}">
      <formula1>"都市ガス,プロパンガス"</formula1>
    </dataValidation>
  </dataValidations>
  <printOptions horizontalCentered="1"/>
  <pageMargins left="0.51181102362204722" right="0.51181102362204722" top="0.74803149606299213" bottom="0.74803149606299213" header="0.31496062992125984" footer="0.31496062992125984"/>
  <pageSetup paperSize="9" scale="95" orientation="portrait" r:id="rId1"/>
  <headerFooter>
    <oddHeader>&amp;L明細書の写し</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8AFF-E54A-41ED-AED1-4CD10A9FFEC9}">
  <sheetPr>
    <tabColor rgb="FFFF0000"/>
  </sheetPr>
  <dimension ref="A1:AV299"/>
  <sheetViews>
    <sheetView topLeftCell="I1" zoomScale="115" zoomScaleNormal="115" workbookViewId="0">
      <selection activeCell="K2" sqref="K2"/>
    </sheetView>
  </sheetViews>
  <sheetFormatPr defaultColWidth="8.77734375" defaultRowHeight="18" outlineLevelCol="1"/>
  <cols>
    <col min="1" max="2" width="3.88671875" style="98" customWidth="1"/>
    <col min="3" max="3" width="7.44140625" style="98" customWidth="1"/>
    <col min="4" max="4" width="21" style="98" customWidth="1"/>
    <col min="5" max="5" width="18.77734375" style="98" customWidth="1"/>
    <col min="6" max="7" width="3.77734375" style="98" customWidth="1"/>
    <col min="8" max="8" width="8.44140625" style="98" customWidth="1"/>
    <col min="9" max="9" width="66.6640625" style="98" customWidth="1"/>
    <col min="10" max="10" width="4.33203125" style="98" customWidth="1"/>
    <col min="11" max="11" width="10.109375" style="102" customWidth="1"/>
    <col min="12" max="12" width="9.88671875" style="101" customWidth="1"/>
    <col min="13" max="13" width="9.33203125" style="100" bestFit="1" customWidth="1"/>
    <col min="14" max="14" width="9.33203125" style="99" bestFit="1" customWidth="1"/>
    <col min="15" max="15" width="86.33203125" style="98" customWidth="1"/>
    <col min="16" max="16" width="11" style="98" bestFit="1" customWidth="1"/>
    <col min="17" max="18" width="2.88671875" style="129" customWidth="1" outlineLevel="1"/>
    <col min="19" max="46" width="4.109375" style="98" customWidth="1"/>
    <col min="47" max="47" width="17.44140625" style="128" customWidth="1"/>
    <col min="48" max="16384" width="8.77734375" style="98"/>
  </cols>
  <sheetData>
    <row r="1" spans="1:48" s="109" customFormat="1">
      <c r="A1" s="116" t="s">
        <v>236</v>
      </c>
      <c r="B1" s="116" t="s">
        <v>235</v>
      </c>
      <c r="C1" s="111" t="s">
        <v>234</v>
      </c>
      <c r="D1" s="126" t="s">
        <v>233</v>
      </c>
      <c r="E1" s="126" t="s">
        <v>232</v>
      </c>
      <c r="F1" s="111" t="s">
        <v>231</v>
      </c>
      <c r="G1" s="111" t="s">
        <v>230</v>
      </c>
      <c r="H1" s="111" t="s">
        <v>229</v>
      </c>
      <c r="I1" s="111" t="s">
        <v>228</v>
      </c>
      <c r="J1" s="111" t="s">
        <v>227</v>
      </c>
      <c r="K1" s="115" t="s">
        <v>226</v>
      </c>
      <c r="L1" s="114" t="s">
        <v>225</v>
      </c>
      <c r="M1" s="113" t="s">
        <v>224</v>
      </c>
      <c r="N1" s="112" t="s">
        <v>223</v>
      </c>
      <c r="O1" s="111" t="s">
        <v>222</v>
      </c>
      <c r="P1" s="126" t="s">
        <v>221</v>
      </c>
      <c r="Q1" s="129" t="s">
        <v>253</v>
      </c>
      <c r="R1" s="129" t="s">
        <v>254</v>
      </c>
      <c r="S1" s="110" t="s">
        <v>220</v>
      </c>
      <c r="T1" s="110" t="s">
        <v>219</v>
      </c>
      <c r="U1" s="110" t="s">
        <v>218</v>
      </c>
      <c r="V1" s="110" t="s">
        <v>217</v>
      </c>
      <c r="W1" s="110" t="s">
        <v>216</v>
      </c>
      <c r="X1" s="110" t="s">
        <v>215</v>
      </c>
      <c r="Y1" s="110" t="s">
        <v>214</v>
      </c>
      <c r="Z1" s="110" t="s">
        <v>213</v>
      </c>
      <c r="AA1" s="110" t="s">
        <v>212</v>
      </c>
      <c r="AB1" s="110" t="s">
        <v>211</v>
      </c>
      <c r="AC1" s="110" t="s">
        <v>210</v>
      </c>
      <c r="AD1" s="110" t="s">
        <v>209</v>
      </c>
      <c r="AE1" s="110" t="s">
        <v>208</v>
      </c>
      <c r="AF1" s="110" t="s">
        <v>207</v>
      </c>
      <c r="AG1" s="110" t="s">
        <v>206</v>
      </c>
      <c r="AH1" s="110" t="s">
        <v>205</v>
      </c>
      <c r="AI1" s="110" t="s">
        <v>204</v>
      </c>
      <c r="AJ1" s="110" t="s">
        <v>203</v>
      </c>
      <c r="AK1" s="110" t="s">
        <v>202</v>
      </c>
      <c r="AL1" s="110" t="s">
        <v>201</v>
      </c>
      <c r="AM1" s="110" t="s">
        <v>200</v>
      </c>
      <c r="AN1" s="110" t="s">
        <v>199</v>
      </c>
      <c r="AO1" s="110" t="s">
        <v>198</v>
      </c>
      <c r="AP1" s="110" t="s">
        <v>197</v>
      </c>
      <c r="AQ1" s="110" t="s">
        <v>196</v>
      </c>
      <c r="AR1" s="110" t="s">
        <v>195</v>
      </c>
      <c r="AS1" s="110" t="s">
        <v>194</v>
      </c>
      <c r="AT1" s="110" t="s">
        <v>193</v>
      </c>
      <c r="AU1" s="127" t="s">
        <v>251</v>
      </c>
      <c r="AV1" s="130" t="s">
        <v>255</v>
      </c>
    </row>
    <row r="2" spans="1:48">
      <c r="A2" s="107"/>
      <c r="B2" s="107"/>
      <c r="C2" s="104">
        <v>0</v>
      </c>
      <c r="D2" s="104">
        <f>①交付申請書!F15</f>
        <v>0</v>
      </c>
      <c r="E2" s="104">
        <f>①交付申請書!F16</f>
        <v>0</v>
      </c>
      <c r="F2" s="104"/>
      <c r="G2" s="104"/>
      <c r="H2" s="104">
        <f>①交付申請書!F13</f>
        <v>0</v>
      </c>
      <c r="I2" s="104">
        <f>①交付申請書!F14</f>
        <v>0</v>
      </c>
      <c r="J2" s="104"/>
      <c r="K2" s="106">
        <f>①交付申請書!G32</f>
        <v>0</v>
      </c>
      <c r="L2" s="104">
        <f>①交付申請書!G33</f>
        <v>0</v>
      </c>
      <c r="M2" s="105">
        <f>①交付申請書!C34</f>
        <v>0</v>
      </c>
      <c r="N2" s="104">
        <f>①交付申請書!G34</f>
        <v>0</v>
      </c>
      <c r="O2" s="104">
        <f>①交付申請書!C35</f>
        <v>0</v>
      </c>
      <c r="P2" s="104">
        <f>①交付申請書!E23</f>
        <v>0</v>
      </c>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28" t="str">
        <f>①交付申請書!A7</f>
        <v>令和　年　月　日</v>
      </c>
      <c r="AV2" s="98">
        <f>①交付申請書!E42</f>
        <v>0</v>
      </c>
    </row>
    <row r="3" spans="1:48">
      <c r="A3" s="107"/>
      <c r="B3" s="107"/>
      <c r="C3" s="104"/>
      <c r="D3" s="104"/>
      <c r="E3" s="104"/>
      <c r="F3" s="104"/>
      <c r="G3" s="104"/>
      <c r="H3" s="104"/>
      <c r="I3" s="104"/>
      <c r="J3" s="104"/>
      <c r="K3" s="106"/>
      <c r="L3" s="104"/>
      <c r="M3" s="105"/>
      <c r="N3" s="104"/>
      <c r="O3" s="104"/>
      <c r="P3" s="104"/>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row>
    <row r="4" spans="1:48">
      <c r="A4" s="107"/>
      <c r="B4" s="107"/>
      <c r="C4" s="104"/>
      <c r="D4" s="104"/>
      <c r="E4" s="104"/>
      <c r="F4" s="104"/>
      <c r="G4" s="104"/>
      <c r="H4" s="104"/>
      <c r="I4" s="104"/>
      <c r="J4" s="104"/>
      <c r="K4" s="106"/>
      <c r="L4" s="104"/>
      <c r="M4" s="105"/>
      <c r="N4" s="104"/>
      <c r="O4" s="104"/>
      <c r="P4" s="104"/>
      <c r="S4" s="108"/>
      <c r="T4" s="108"/>
      <c r="U4" s="108"/>
      <c r="V4" s="108"/>
      <c r="W4" s="108"/>
      <c r="X4" s="103"/>
      <c r="Y4" s="103"/>
      <c r="Z4" s="103"/>
      <c r="AA4" s="103"/>
      <c r="AB4" s="103"/>
      <c r="AC4" s="103"/>
      <c r="AD4" s="103"/>
      <c r="AE4" s="103"/>
      <c r="AF4" s="103"/>
      <c r="AG4" s="103"/>
      <c r="AH4" s="103"/>
      <c r="AI4" s="103"/>
      <c r="AJ4" s="103"/>
      <c r="AK4" s="103"/>
      <c r="AL4" s="103"/>
      <c r="AM4" s="103"/>
      <c r="AN4" s="103"/>
      <c r="AO4" s="103"/>
      <c r="AP4" s="103"/>
      <c r="AQ4" s="103"/>
      <c r="AR4" s="103"/>
      <c r="AS4" s="103"/>
      <c r="AT4" s="103"/>
    </row>
    <row r="5" spans="1:48">
      <c r="A5" s="107"/>
      <c r="B5" s="107"/>
      <c r="C5" s="104"/>
      <c r="D5" s="104"/>
      <c r="E5" s="104"/>
      <c r="F5" s="104"/>
      <c r="G5" s="104"/>
      <c r="H5" s="104"/>
      <c r="I5" s="104"/>
      <c r="J5" s="104"/>
      <c r="K5" s="106"/>
      <c r="L5" s="104"/>
      <c r="M5" s="105"/>
      <c r="N5" s="104"/>
      <c r="O5" s="104"/>
      <c r="P5" s="104"/>
      <c r="S5" s="108"/>
      <c r="T5" s="108"/>
      <c r="U5" s="108"/>
      <c r="V5" s="108"/>
      <c r="W5" s="108"/>
      <c r="X5" s="103"/>
      <c r="Y5" s="103"/>
      <c r="Z5" s="103"/>
      <c r="AA5" s="103"/>
      <c r="AB5" s="103"/>
      <c r="AC5" s="103"/>
      <c r="AD5" s="103"/>
      <c r="AE5" s="103"/>
      <c r="AF5" s="103"/>
      <c r="AG5" s="103"/>
      <c r="AH5" s="103"/>
      <c r="AI5" s="103"/>
      <c r="AJ5" s="103"/>
      <c r="AK5" s="103"/>
      <c r="AL5" s="103"/>
      <c r="AM5" s="103"/>
      <c r="AN5" s="103"/>
      <c r="AO5" s="103"/>
      <c r="AP5" s="103"/>
      <c r="AQ5" s="103"/>
      <c r="AR5" s="103"/>
      <c r="AS5" s="103"/>
      <c r="AT5" s="103"/>
    </row>
    <row r="6" spans="1:48">
      <c r="A6" s="107"/>
      <c r="B6" s="107"/>
      <c r="C6" s="104"/>
      <c r="D6" s="104"/>
      <c r="E6" s="104"/>
      <c r="F6" s="104"/>
      <c r="G6" s="104"/>
      <c r="H6" s="104"/>
      <c r="I6" s="104"/>
      <c r="J6" s="104"/>
      <c r="K6" s="106"/>
      <c r="L6" s="104"/>
      <c r="M6" s="105"/>
      <c r="N6" s="104"/>
      <c r="O6" s="104"/>
      <c r="P6" s="104"/>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row>
    <row r="7" spans="1:48">
      <c r="A7" s="107"/>
      <c r="B7" s="107"/>
      <c r="C7" s="104"/>
      <c r="D7" s="104"/>
      <c r="E7" s="104"/>
      <c r="F7" s="104"/>
      <c r="G7" s="104"/>
      <c r="H7" s="104"/>
      <c r="I7" s="104"/>
      <c r="J7" s="104"/>
      <c r="K7" s="106"/>
      <c r="L7" s="104"/>
      <c r="M7" s="105"/>
      <c r="N7" s="104"/>
      <c r="O7" s="104"/>
      <c r="P7" s="104"/>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row>
    <row r="8" spans="1:48">
      <c r="A8" s="107"/>
      <c r="B8" s="107"/>
      <c r="C8" s="104"/>
      <c r="D8" s="104"/>
      <c r="E8" s="104"/>
      <c r="F8" s="104"/>
      <c r="G8" s="104"/>
      <c r="H8" s="104"/>
      <c r="I8" s="104"/>
      <c r="J8" s="104"/>
      <c r="K8" s="106"/>
      <c r="L8" s="104"/>
      <c r="M8" s="105"/>
      <c r="N8" s="104"/>
      <c r="O8" s="104"/>
      <c r="P8" s="104"/>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row>
    <row r="9" spans="1:48">
      <c r="A9" s="107"/>
      <c r="B9" s="107"/>
      <c r="C9" s="104"/>
      <c r="D9" s="104"/>
      <c r="E9" s="104"/>
      <c r="F9" s="104"/>
      <c r="G9" s="104"/>
      <c r="H9" s="104"/>
      <c r="I9" s="104"/>
      <c r="J9" s="104"/>
      <c r="K9" s="106"/>
      <c r="L9" s="104"/>
      <c r="M9" s="105"/>
      <c r="N9" s="104"/>
      <c r="O9" s="104"/>
      <c r="P9" s="104"/>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row>
    <row r="10" spans="1:48">
      <c r="A10" s="107"/>
      <c r="B10" s="107"/>
      <c r="C10" s="104"/>
      <c r="D10" s="104"/>
      <c r="E10" s="104"/>
      <c r="F10" s="104"/>
      <c r="G10" s="104"/>
      <c r="H10" s="104"/>
      <c r="I10" s="104"/>
      <c r="J10" s="104"/>
      <c r="K10" s="106"/>
      <c r="L10" s="104"/>
      <c r="M10" s="105"/>
      <c r="N10" s="104"/>
      <c r="O10" s="104"/>
      <c r="P10" s="104"/>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row>
    <row r="11" spans="1:48">
      <c r="A11" s="107"/>
      <c r="B11" s="107"/>
      <c r="C11" s="104"/>
      <c r="D11" s="104"/>
      <c r="E11" s="104"/>
      <c r="F11" s="104"/>
      <c r="G11" s="104"/>
      <c r="H11" s="104"/>
      <c r="I11" s="104"/>
      <c r="J11" s="104"/>
      <c r="K11" s="106"/>
      <c r="L11" s="104"/>
      <c r="M11" s="105"/>
      <c r="N11" s="104"/>
      <c r="O11" s="104"/>
      <c r="P11" s="104"/>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row>
    <row r="12" spans="1:48">
      <c r="A12" s="107"/>
      <c r="B12" s="107"/>
      <c r="C12" s="104"/>
      <c r="D12" s="104"/>
      <c r="E12" s="104"/>
      <c r="F12" s="104"/>
      <c r="G12" s="104"/>
      <c r="H12" s="104"/>
      <c r="I12" s="104"/>
      <c r="J12" s="104"/>
      <c r="K12" s="106"/>
      <c r="L12" s="104"/>
      <c r="M12" s="105"/>
      <c r="N12" s="104"/>
      <c r="O12" s="104"/>
      <c r="P12" s="104"/>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row>
    <row r="13" spans="1:48">
      <c r="A13" s="107"/>
      <c r="B13" s="107"/>
      <c r="C13" s="104"/>
      <c r="D13" s="104"/>
      <c r="E13" s="104"/>
      <c r="F13" s="104"/>
      <c r="G13" s="104"/>
      <c r="H13" s="104"/>
      <c r="I13" s="104"/>
      <c r="J13" s="104"/>
      <c r="K13" s="106"/>
      <c r="L13" s="104"/>
      <c r="M13" s="105"/>
      <c r="N13" s="104"/>
      <c r="O13" s="104"/>
      <c r="P13" s="104"/>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row>
    <row r="14" spans="1:48">
      <c r="A14" s="107"/>
      <c r="B14" s="107"/>
      <c r="C14" s="104"/>
      <c r="D14" s="104"/>
      <c r="E14" s="104"/>
      <c r="F14" s="104"/>
      <c r="G14" s="104"/>
      <c r="H14" s="104"/>
      <c r="I14" s="104"/>
      <c r="J14" s="104"/>
      <c r="K14" s="106"/>
      <c r="L14" s="104"/>
      <c r="M14" s="105"/>
      <c r="N14" s="104"/>
      <c r="O14" s="104"/>
      <c r="P14" s="104"/>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row>
    <row r="15" spans="1:48">
      <c r="A15" s="107"/>
      <c r="B15" s="107"/>
      <c r="C15" s="104"/>
      <c r="D15" s="104"/>
      <c r="E15" s="104"/>
      <c r="F15" s="104"/>
      <c r="G15" s="104"/>
      <c r="H15" s="104"/>
      <c r="I15" s="104"/>
      <c r="J15" s="104"/>
      <c r="K15" s="106"/>
      <c r="L15" s="104"/>
      <c r="M15" s="105"/>
      <c r="N15" s="104"/>
      <c r="O15" s="104"/>
      <c r="P15" s="104"/>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row>
    <row r="16" spans="1:48">
      <c r="A16" s="107"/>
      <c r="B16" s="107"/>
      <c r="C16" s="104"/>
      <c r="D16" s="104"/>
      <c r="E16" s="104"/>
      <c r="F16" s="104"/>
      <c r="G16" s="104"/>
      <c r="H16" s="104"/>
      <c r="I16" s="104"/>
      <c r="J16" s="104"/>
      <c r="K16" s="106"/>
      <c r="L16" s="104"/>
      <c r="M16" s="105"/>
      <c r="N16" s="104"/>
      <c r="O16" s="104"/>
      <c r="P16" s="104"/>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row>
    <row r="17" spans="1:46">
      <c r="A17" s="107"/>
      <c r="B17" s="107"/>
      <c r="C17" s="104"/>
      <c r="D17" s="104"/>
      <c r="E17" s="104"/>
      <c r="F17" s="104"/>
      <c r="G17" s="104"/>
      <c r="H17" s="104"/>
      <c r="I17" s="104"/>
      <c r="J17" s="104"/>
      <c r="K17" s="106"/>
      <c r="L17" s="104"/>
      <c r="M17" s="105"/>
      <c r="N17" s="104"/>
      <c r="O17" s="104"/>
      <c r="P17" s="104"/>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row>
    <row r="18" spans="1:46">
      <c r="A18" s="107"/>
      <c r="B18" s="107"/>
      <c r="C18" s="104"/>
      <c r="D18" s="104"/>
      <c r="E18" s="104"/>
      <c r="F18" s="104"/>
      <c r="G18" s="104"/>
      <c r="H18" s="104"/>
      <c r="I18" s="104"/>
      <c r="J18" s="104"/>
      <c r="K18" s="106"/>
      <c r="L18" s="104"/>
      <c r="M18" s="105"/>
      <c r="N18" s="104"/>
      <c r="O18" s="104"/>
      <c r="P18" s="104"/>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row>
    <row r="19" spans="1:46">
      <c r="A19" s="107"/>
      <c r="B19" s="107"/>
      <c r="C19" s="104"/>
      <c r="D19" s="104"/>
      <c r="E19" s="104"/>
      <c r="F19" s="104"/>
      <c r="G19" s="104"/>
      <c r="H19" s="104"/>
      <c r="I19" s="104"/>
      <c r="J19" s="104"/>
      <c r="K19" s="106"/>
      <c r="L19" s="104"/>
      <c r="M19" s="105"/>
      <c r="N19" s="104"/>
      <c r="O19" s="104"/>
      <c r="P19" s="104"/>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row>
    <row r="20" spans="1:46">
      <c r="A20" s="107"/>
      <c r="B20" s="107"/>
      <c r="C20" s="104"/>
      <c r="D20" s="104"/>
      <c r="E20" s="104"/>
      <c r="F20" s="104"/>
      <c r="G20" s="104"/>
      <c r="H20" s="104"/>
      <c r="I20" s="104"/>
      <c r="J20" s="104"/>
      <c r="K20" s="106"/>
      <c r="L20" s="104"/>
      <c r="M20" s="105"/>
      <c r="N20" s="104"/>
      <c r="O20" s="104"/>
      <c r="P20" s="104"/>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row>
    <row r="21" spans="1:46">
      <c r="A21" s="107"/>
      <c r="B21" s="107"/>
      <c r="C21" s="104"/>
      <c r="D21" s="104"/>
      <c r="E21" s="104"/>
      <c r="F21" s="104"/>
      <c r="G21" s="104"/>
      <c r="H21" s="104"/>
      <c r="I21" s="104"/>
      <c r="J21" s="104"/>
      <c r="K21" s="106"/>
      <c r="L21" s="104"/>
      <c r="M21" s="105"/>
      <c r="N21" s="104"/>
      <c r="O21" s="104"/>
      <c r="P21" s="104"/>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row>
    <row r="22" spans="1:46">
      <c r="A22" s="107"/>
      <c r="B22" s="107"/>
      <c r="C22" s="104"/>
      <c r="D22" s="104"/>
      <c r="E22" s="104"/>
      <c r="F22" s="104"/>
      <c r="G22" s="104"/>
      <c r="H22" s="104"/>
      <c r="I22" s="104"/>
      <c r="J22" s="104"/>
      <c r="K22" s="106"/>
      <c r="L22" s="104"/>
      <c r="M22" s="105"/>
      <c r="N22" s="104"/>
      <c r="O22" s="104"/>
      <c r="P22" s="104"/>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row>
    <row r="23" spans="1:46">
      <c r="A23" s="107"/>
      <c r="B23" s="107"/>
      <c r="C23" s="104"/>
      <c r="D23" s="104"/>
      <c r="E23" s="104"/>
      <c r="F23" s="104"/>
      <c r="G23" s="104"/>
      <c r="H23" s="104"/>
      <c r="I23" s="104"/>
      <c r="J23" s="104"/>
      <c r="K23" s="106"/>
      <c r="L23" s="104"/>
      <c r="M23" s="105"/>
      <c r="N23" s="104"/>
      <c r="O23" s="104"/>
      <c r="P23" s="104"/>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row>
    <row r="24" spans="1:46">
      <c r="A24" s="107"/>
      <c r="B24" s="107"/>
      <c r="C24" s="104"/>
      <c r="D24" s="104"/>
      <c r="E24" s="104"/>
      <c r="F24" s="104"/>
      <c r="G24" s="104"/>
      <c r="H24" s="104"/>
      <c r="I24" s="104"/>
      <c r="J24" s="104"/>
      <c r="K24" s="106"/>
      <c r="L24" s="104"/>
      <c r="M24" s="105"/>
      <c r="N24" s="104"/>
      <c r="O24" s="104"/>
      <c r="P24" s="104"/>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row>
    <row r="25" spans="1:46">
      <c r="A25" s="107"/>
      <c r="B25" s="107"/>
      <c r="C25" s="104"/>
      <c r="D25" s="104"/>
      <c r="E25" s="104"/>
      <c r="F25" s="104"/>
      <c r="G25" s="104"/>
      <c r="H25" s="104"/>
      <c r="I25" s="104"/>
      <c r="J25" s="104"/>
      <c r="K25" s="106"/>
      <c r="L25" s="104"/>
      <c r="M25" s="105"/>
      <c r="N25" s="104"/>
      <c r="O25" s="104"/>
      <c r="P25" s="104"/>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row>
    <row r="26" spans="1:46">
      <c r="A26" s="107"/>
      <c r="B26" s="107"/>
      <c r="C26" s="104"/>
      <c r="D26" s="104"/>
      <c r="E26" s="104"/>
      <c r="F26" s="104"/>
      <c r="G26" s="104"/>
      <c r="H26" s="104"/>
      <c r="I26" s="104"/>
      <c r="J26" s="104"/>
      <c r="K26" s="106"/>
      <c r="L26" s="104"/>
      <c r="M26" s="105"/>
      <c r="N26" s="104"/>
      <c r="O26" s="104"/>
      <c r="P26" s="104"/>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row>
    <row r="27" spans="1:46">
      <c r="A27" s="107"/>
      <c r="B27" s="107"/>
      <c r="C27" s="104"/>
      <c r="D27" s="104"/>
      <c r="E27" s="104"/>
      <c r="F27" s="104"/>
      <c r="G27" s="104"/>
      <c r="H27" s="104"/>
      <c r="I27" s="104"/>
      <c r="J27" s="104"/>
      <c r="K27" s="106"/>
      <c r="L27" s="104"/>
      <c r="M27" s="105"/>
      <c r="N27" s="104"/>
      <c r="O27" s="104"/>
      <c r="P27" s="104"/>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row>
    <row r="28" spans="1:46">
      <c r="A28" s="107"/>
      <c r="B28" s="107"/>
      <c r="C28" s="104"/>
      <c r="D28" s="104"/>
      <c r="E28" s="104"/>
      <c r="F28" s="104"/>
      <c r="G28" s="104"/>
      <c r="H28" s="104"/>
      <c r="I28" s="104"/>
      <c r="J28" s="104"/>
      <c r="K28" s="106"/>
      <c r="L28" s="104"/>
      <c r="M28" s="105"/>
      <c r="N28" s="104"/>
      <c r="O28" s="104"/>
      <c r="P28" s="104"/>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46">
      <c r="A29" s="107"/>
      <c r="B29" s="107"/>
      <c r="C29" s="104"/>
      <c r="D29" s="104"/>
      <c r="E29" s="104"/>
      <c r="F29" s="104"/>
      <c r="G29" s="104"/>
      <c r="H29" s="104"/>
      <c r="I29" s="104"/>
      <c r="J29" s="104"/>
      <c r="K29" s="106"/>
      <c r="L29" s="104"/>
      <c r="M29" s="105"/>
      <c r="N29" s="104"/>
      <c r="O29" s="104"/>
      <c r="P29" s="104"/>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row>
    <row r="30" spans="1:46">
      <c r="A30" s="107"/>
      <c r="B30" s="107"/>
      <c r="C30" s="104"/>
      <c r="D30" s="104"/>
      <c r="E30" s="104"/>
      <c r="F30" s="104"/>
      <c r="G30" s="104"/>
      <c r="H30" s="104"/>
      <c r="I30" s="104"/>
      <c r="J30" s="104"/>
      <c r="K30" s="106"/>
      <c r="L30" s="104"/>
      <c r="M30" s="105"/>
      <c r="N30" s="104"/>
      <c r="O30" s="104"/>
      <c r="P30" s="104"/>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row>
    <row r="31" spans="1:46">
      <c r="A31" s="107"/>
      <c r="B31" s="107"/>
      <c r="C31" s="104"/>
      <c r="D31" s="104"/>
      <c r="E31" s="104"/>
      <c r="F31" s="104"/>
      <c r="G31" s="104"/>
      <c r="H31" s="104"/>
      <c r="I31" s="104"/>
      <c r="J31" s="104"/>
      <c r="K31" s="106"/>
      <c r="L31" s="104"/>
      <c r="M31" s="105"/>
      <c r="N31" s="104"/>
      <c r="O31" s="104"/>
      <c r="P31" s="104"/>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row>
    <row r="32" spans="1:46">
      <c r="A32" s="107"/>
      <c r="B32" s="107"/>
      <c r="C32" s="104"/>
      <c r="D32" s="104"/>
      <c r="E32" s="104"/>
      <c r="F32" s="104"/>
      <c r="G32" s="104"/>
      <c r="H32" s="104"/>
      <c r="I32" s="104"/>
      <c r="J32" s="104"/>
      <c r="K32" s="106"/>
      <c r="L32" s="104"/>
      <c r="M32" s="105"/>
      <c r="N32" s="104"/>
      <c r="O32" s="104"/>
      <c r="P32" s="104"/>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row>
    <row r="33" spans="1:46">
      <c r="A33" s="107"/>
      <c r="B33" s="107"/>
      <c r="C33" s="104"/>
      <c r="D33" s="104"/>
      <c r="E33" s="104"/>
      <c r="F33" s="104"/>
      <c r="G33" s="104"/>
      <c r="H33" s="104"/>
      <c r="I33" s="104"/>
      <c r="J33" s="104"/>
      <c r="K33" s="106"/>
      <c r="L33" s="104"/>
      <c r="M33" s="105"/>
      <c r="N33" s="104"/>
      <c r="O33" s="104"/>
      <c r="P33" s="104"/>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row>
    <row r="34" spans="1:46">
      <c r="A34" s="107"/>
      <c r="B34" s="107"/>
      <c r="C34" s="104"/>
      <c r="D34" s="104"/>
      <c r="E34" s="104"/>
      <c r="F34" s="104"/>
      <c r="G34" s="104"/>
      <c r="H34" s="104"/>
      <c r="I34" s="104"/>
      <c r="J34" s="104"/>
      <c r="K34" s="106"/>
      <c r="L34" s="104"/>
      <c r="M34" s="105"/>
      <c r="N34" s="104"/>
      <c r="O34" s="104"/>
      <c r="P34" s="104"/>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row>
    <row r="35" spans="1:46">
      <c r="A35" s="107"/>
      <c r="B35" s="107"/>
      <c r="C35" s="104"/>
      <c r="D35" s="104"/>
      <c r="E35" s="104"/>
      <c r="F35" s="104"/>
      <c r="G35" s="104"/>
      <c r="H35" s="104"/>
      <c r="I35" s="104"/>
      <c r="J35" s="104"/>
      <c r="K35" s="106"/>
      <c r="L35" s="104"/>
      <c r="M35" s="105"/>
      <c r="N35" s="104"/>
      <c r="O35" s="104"/>
      <c r="P35" s="104"/>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row>
    <row r="36" spans="1:46">
      <c r="A36" s="107"/>
      <c r="B36" s="107"/>
      <c r="C36" s="104"/>
      <c r="D36" s="104"/>
      <c r="E36" s="104"/>
      <c r="F36" s="104"/>
      <c r="G36" s="104"/>
      <c r="H36" s="104"/>
      <c r="I36" s="104"/>
      <c r="J36" s="104"/>
      <c r="K36" s="106"/>
      <c r="L36" s="104"/>
      <c r="M36" s="105"/>
      <c r="N36" s="104"/>
      <c r="O36" s="104"/>
      <c r="P36" s="104"/>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row>
    <row r="37" spans="1:46">
      <c r="A37" s="107"/>
      <c r="B37" s="107"/>
      <c r="C37" s="104"/>
      <c r="D37" s="104"/>
      <c r="E37" s="104"/>
      <c r="F37" s="104"/>
      <c r="G37" s="104"/>
      <c r="H37" s="104"/>
      <c r="I37" s="104"/>
      <c r="J37" s="104"/>
      <c r="K37" s="106"/>
      <c r="L37" s="104"/>
      <c r="M37" s="105"/>
      <c r="N37" s="104"/>
      <c r="O37" s="104"/>
      <c r="P37" s="104"/>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row>
    <row r="38" spans="1:46">
      <c r="A38" s="107"/>
      <c r="B38" s="107"/>
      <c r="C38" s="104"/>
      <c r="D38" s="104"/>
      <c r="E38" s="104"/>
      <c r="F38" s="104"/>
      <c r="G38" s="104"/>
      <c r="H38" s="104"/>
      <c r="I38" s="104"/>
      <c r="J38" s="104"/>
      <c r="K38" s="106"/>
      <c r="L38" s="104"/>
      <c r="M38" s="105"/>
      <c r="N38" s="104"/>
      <c r="O38" s="104"/>
      <c r="P38" s="104"/>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row>
    <row r="39" spans="1:46">
      <c r="A39" s="107"/>
      <c r="B39" s="107"/>
      <c r="C39" s="104"/>
      <c r="D39" s="104"/>
      <c r="E39" s="104"/>
      <c r="F39" s="104"/>
      <c r="G39" s="104"/>
      <c r="H39" s="104"/>
      <c r="I39" s="104"/>
      <c r="J39" s="104"/>
      <c r="K39" s="106"/>
      <c r="L39" s="104"/>
      <c r="M39" s="105"/>
      <c r="N39" s="104"/>
      <c r="O39" s="104"/>
      <c r="P39" s="104"/>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row>
    <row r="40" spans="1:46">
      <c r="A40" s="107"/>
      <c r="B40" s="107"/>
      <c r="C40" s="104"/>
      <c r="D40" s="104"/>
      <c r="E40" s="104"/>
      <c r="F40" s="104"/>
      <c r="G40" s="104"/>
      <c r="H40" s="104"/>
      <c r="I40" s="104"/>
      <c r="J40" s="104"/>
      <c r="K40" s="106"/>
      <c r="L40" s="104"/>
      <c r="M40" s="105"/>
      <c r="N40" s="104"/>
      <c r="O40" s="104"/>
      <c r="P40" s="104"/>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row>
    <row r="41" spans="1:46">
      <c r="A41" s="107"/>
      <c r="B41" s="107"/>
      <c r="C41" s="104"/>
      <c r="D41" s="104"/>
      <c r="E41" s="104"/>
      <c r="F41" s="104"/>
      <c r="G41" s="104"/>
      <c r="H41" s="104"/>
      <c r="I41" s="104"/>
      <c r="J41" s="104"/>
      <c r="K41" s="106"/>
      <c r="L41" s="104"/>
      <c r="M41" s="105"/>
      <c r="N41" s="104"/>
      <c r="O41" s="104"/>
      <c r="P41" s="104"/>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row>
    <row r="42" spans="1:46">
      <c r="A42" s="107"/>
      <c r="B42" s="107"/>
      <c r="C42" s="104"/>
      <c r="D42" s="104"/>
      <c r="E42" s="104"/>
      <c r="F42" s="104"/>
      <c r="G42" s="104"/>
      <c r="H42" s="104"/>
      <c r="I42" s="104"/>
      <c r="J42" s="104"/>
      <c r="K42" s="106"/>
      <c r="L42" s="104"/>
      <c r="M42" s="105"/>
      <c r="N42" s="104"/>
      <c r="O42" s="104"/>
      <c r="P42" s="104"/>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row>
    <row r="43" spans="1:46">
      <c r="A43" s="107"/>
      <c r="B43" s="107"/>
      <c r="C43" s="104"/>
      <c r="D43" s="104"/>
      <c r="E43" s="104"/>
      <c r="F43" s="104"/>
      <c r="G43" s="104"/>
      <c r="H43" s="104"/>
      <c r="I43" s="104"/>
      <c r="J43" s="104"/>
      <c r="K43" s="106"/>
      <c r="L43" s="104"/>
      <c r="M43" s="105"/>
      <c r="N43" s="104"/>
      <c r="O43" s="104"/>
      <c r="P43" s="104"/>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row>
    <row r="44" spans="1:46">
      <c r="A44" s="107"/>
      <c r="B44" s="107"/>
      <c r="C44" s="104"/>
      <c r="D44" s="104"/>
      <c r="E44" s="104"/>
      <c r="F44" s="104"/>
      <c r="G44" s="104"/>
      <c r="H44" s="104"/>
      <c r="I44" s="104"/>
      <c r="J44" s="104"/>
      <c r="K44" s="106"/>
      <c r="L44" s="104"/>
      <c r="M44" s="105"/>
      <c r="N44" s="104"/>
      <c r="O44" s="104"/>
      <c r="P44" s="104"/>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row>
    <row r="45" spans="1:46">
      <c r="A45" s="107"/>
      <c r="B45" s="107"/>
      <c r="C45" s="104"/>
      <c r="D45" s="104"/>
      <c r="E45" s="104"/>
      <c r="F45" s="104"/>
      <c r="G45" s="104"/>
      <c r="H45" s="104"/>
      <c r="I45" s="104"/>
      <c r="J45" s="104"/>
      <c r="K45" s="106"/>
      <c r="L45" s="104"/>
      <c r="M45" s="105"/>
      <c r="N45" s="104"/>
      <c r="O45" s="104"/>
      <c r="P45" s="104"/>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row>
    <row r="46" spans="1:46">
      <c r="A46" s="107"/>
      <c r="B46" s="107"/>
      <c r="C46" s="104"/>
      <c r="D46" s="104"/>
      <c r="E46" s="104"/>
      <c r="F46" s="104"/>
      <c r="G46" s="104"/>
      <c r="H46" s="104"/>
      <c r="I46" s="104"/>
      <c r="J46" s="104"/>
      <c r="K46" s="106"/>
      <c r="L46" s="104"/>
      <c r="M46" s="105"/>
      <c r="N46" s="104"/>
      <c r="O46" s="104"/>
      <c r="P46" s="104"/>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row>
    <row r="47" spans="1:46">
      <c r="A47" s="107"/>
      <c r="B47" s="107"/>
      <c r="C47" s="104"/>
      <c r="D47" s="104"/>
      <c r="E47" s="104"/>
      <c r="F47" s="104"/>
      <c r="G47" s="104"/>
      <c r="H47" s="104"/>
      <c r="I47" s="104"/>
      <c r="J47" s="104"/>
      <c r="K47" s="106"/>
      <c r="L47" s="104"/>
      <c r="M47" s="105"/>
      <c r="N47" s="104"/>
      <c r="O47" s="104"/>
      <c r="P47" s="104"/>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row>
    <row r="48" spans="1:46">
      <c r="A48" s="107"/>
      <c r="B48" s="107"/>
      <c r="C48" s="104"/>
      <c r="D48" s="104"/>
      <c r="E48" s="104"/>
      <c r="F48" s="104"/>
      <c r="G48" s="104"/>
      <c r="H48" s="104"/>
      <c r="I48" s="104"/>
      <c r="J48" s="104"/>
      <c r="K48" s="106"/>
      <c r="L48" s="104"/>
      <c r="M48" s="105"/>
      <c r="N48" s="104"/>
      <c r="O48" s="104"/>
      <c r="P48" s="104"/>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row>
    <row r="49" spans="1:46">
      <c r="A49" s="107"/>
      <c r="B49" s="107"/>
      <c r="C49" s="104"/>
      <c r="D49" s="104"/>
      <c r="E49" s="104"/>
      <c r="F49" s="104"/>
      <c r="G49" s="104"/>
      <c r="H49" s="104"/>
      <c r="I49" s="104"/>
      <c r="J49" s="104"/>
      <c r="K49" s="106"/>
      <c r="L49" s="104"/>
      <c r="M49" s="105"/>
      <c r="N49" s="104"/>
      <c r="O49" s="104"/>
      <c r="P49" s="104"/>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row>
    <row r="50" spans="1:46">
      <c r="A50" s="107"/>
      <c r="B50" s="107"/>
      <c r="C50" s="104"/>
      <c r="D50" s="104"/>
      <c r="E50" s="104"/>
      <c r="F50" s="104"/>
      <c r="G50" s="104"/>
      <c r="H50" s="104"/>
      <c r="I50" s="104"/>
      <c r="J50" s="104"/>
      <c r="K50" s="106"/>
      <c r="L50" s="104"/>
      <c r="M50" s="105"/>
      <c r="N50" s="104"/>
      <c r="O50" s="104"/>
      <c r="P50" s="104"/>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row>
    <row r="51" spans="1:46">
      <c r="A51" s="107"/>
      <c r="B51" s="107"/>
      <c r="C51" s="104"/>
      <c r="D51" s="104"/>
      <c r="E51" s="104"/>
      <c r="F51" s="104"/>
      <c r="G51" s="104"/>
      <c r="H51" s="104"/>
      <c r="I51" s="104"/>
      <c r="J51" s="104"/>
      <c r="K51" s="106"/>
      <c r="L51" s="104"/>
      <c r="M51" s="105"/>
      <c r="N51" s="104"/>
      <c r="O51" s="104"/>
      <c r="P51" s="104"/>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row>
    <row r="52" spans="1:46">
      <c r="A52" s="107"/>
      <c r="B52" s="107"/>
      <c r="C52" s="104"/>
      <c r="D52" s="104"/>
      <c r="E52" s="104"/>
      <c r="F52" s="104"/>
      <c r="G52" s="104"/>
      <c r="H52" s="104"/>
      <c r="I52" s="104"/>
      <c r="J52" s="104"/>
      <c r="K52" s="106"/>
      <c r="L52" s="104"/>
      <c r="M52" s="105"/>
      <c r="N52" s="104"/>
      <c r="O52" s="104"/>
      <c r="P52" s="104"/>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row>
    <row r="53" spans="1:46">
      <c r="A53" s="107"/>
      <c r="B53" s="107"/>
      <c r="C53" s="104"/>
      <c r="D53" s="104"/>
      <c r="E53" s="104"/>
      <c r="F53" s="104"/>
      <c r="G53" s="104"/>
      <c r="H53" s="104"/>
      <c r="I53" s="104"/>
      <c r="J53" s="104"/>
      <c r="K53" s="106"/>
      <c r="L53" s="104"/>
      <c r="M53" s="105"/>
      <c r="N53" s="104"/>
      <c r="O53" s="104"/>
      <c r="P53" s="104"/>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row>
    <row r="54" spans="1:46">
      <c r="A54" s="107"/>
      <c r="B54" s="107"/>
      <c r="C54" s="104"/>
      <c r="D54" s="104"/>
      <c r="E54" s="104"/>
      <c r="F54" s="104"/>
      <c r="G54" s="104"/>
      <c r="H54" s="104"/>
      <c r="I54" s="104"/>
      <c r="J54" s="104"/>
      <c r="K54" s="106"/>
      <c r="L54" s="104"/>
      <c r="M54" s="105"/>
      <c r="N54" s="104"/>
      <c r="O54" s="104"/>
      <c r="P54" s="104"/>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row>
    <row r="55" spans="1:46">
      <c r="A55" s="107"/>
      <c r="B55" s="107"/>
      <c r="C55" s="104"/>
      <c r="D55" s="104"/>
      <c r="E55" s="104"/>
      <c r="F55" s="104"/>
      <c r="G55" s="104"/>
      <c r="H55" s="104"/>
      <c r="I55" s="104"/>
      <c r="J55" s="104"/>
      <c r="K55" s="106"/>
      <c r="L55" s="104"/>
      <c r="M55" s="105"/>
      <c r="N55" s="104"/>
      <c r="O55" s="104"/>
      <c r="P55" s="104"/>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row>
    <row r="56" spans="1:46">
      <c r="A56" s="107"/>
      <c r="B56" s="107"/>
      <c r="C56" s="104"/>
      <c r="D56" s="104"/>
      <c r="E56" s="104"/>
      <c r="F56" s="104"/>
      <c r="G56" s="104"/>
      <c r="H56" s="104"/>
      <c r="I56" s="104"/>
      <c r="J56" s="104"/>
      <c r="K56" s="106"/>
      <c r="L56" s="104"/>
      <c r="M56" s="105"/>
      <c r="N56" s="104"/>
      <c r="O56" s="104"/>
      <c r="P56" s="104"/>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row>
    <row r="57" spans="1:46">
      <c r="A57" s="107"/>
      <c r="B57" s="107"/>
      <c r="C57" s="104"/>
      <c r="D57" s="104"/>
      <c r="E57" s="104"/>
      <c r="F57" s="104"/>
      <c r="G57" s="104"/>
      <c r="H57" s="104"/>
      <c r="I57" s="104"/>
      <c r="J57" s="104"/>
      <c r="K57" s="106"/>
      <c r="L57" s="104"/>
      <c r="M57" s="105"/>
      <c r="N57" s="104"/>
      <c r="O57" s="104"/>
      <c r="P57" s="104"/>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row>
    <row r="58" spans="1:46">
      <c r="A58" s="107"/>
      <c r="B58" s="107"/>
      <c r="C58" s="104"/>
      <c r="D58" s="104"/>
      <c r="E58" s="104"/>
      <c r="F58" s="104"/>
      <c r="G58" s="104"/>
      <c r="H58" s="104"/>
      <c r="I58" s="104"/>
      <c r="J58" s="104"/>
      <c r="K58" s="106"/>
      <c r="L58" s="104"/>
      <c r="M58" s="105"/>
      <c r="N58" s="104"/>
      <c r="O58" s="104"/>
      <c r="P58" s="104"/>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row>
    <row r="59" spans="1:46">
      <c r="A59" s="107"/>
      <c r="B59" s="107"/>
      <c r="C59" s="104"/>
      <c r="D59" s="104"/>
      <c r="E59" s="104"/>
      <c r="F59" s="104"/>
      <c r="G59" s="104"/>
      <c r="H59" s="104"/>
      <c r="I59" s="104"/>
      <c r="J59" s="104"/>
      <c r="K59" s="106"/>
      <c r="L59" s="104"/>
      <c r="M59" s="105"/>
      <c r="N59" s="104"/>
      <c r="O59" s="104"/>
      <c r="P59" s="104"/>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row>
    <row r="60" spans="1:46">
      <c r="A60" s="107"/>
      <c r="B60" s="107"/>
      <c r="C60" s="104"/>
      <c r="D60" s="104"/>
      <c r="E60" s="104"/>
      <c r="F60" s="104"/>
      <c r="G60" s="104"/>
      <c r="H60" s="104"/>
      <c r="I60" s="104"/>
      <c r="J60" s="104"/>
      <c r="K60" s="106"/>
      <c r="L60" s="104"/>
      <c r="M60" s="105"/>
      <c r="N60" s="104"/>
      <c r="O60" s="104"/>
      <c r="P60" s="104"/>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row>
    <row r="61" spans="1:46">
      <c r="A61" s="107"/>
      <c r="B61" s="107"/>
      <c r="C61" s="104"/>
      <c r="D61" s="104"/>
      <c r="E61" s="104"/>
      <c r="F61" s="104"/>
      <c r="G61" s="104"/>
      <c r="H61" s="104"/>
      <c r="I61" s="104"/>
      <c r="J61" s="104"/>
      <c r="K61" s="106"/>
      <c r="L61" s="104"/>
      <c r="M61" s="105"/>
      <c r="N61" s="104"/>
      <c r="O61" s="104"/>
      <c r="P61" s="104"/>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row>
    <row r="62" spans="1:46">
      <c r="A62" s="107"/>
      <c r="B62" s="107"/>
      <c r="C62" s="104"/>
      <c r="D62" s="104"/>
      <c r="E62" s="104"/>
      <c r="F62" s="104"/>
      <c r="G62" s="104"/>
      <c r="H62" s="104"/>
      <c r="I62" s="104"/>
      <c r="J62" s="104"/>
      <c r="K62" s="106"/>
      <c r="L62" s="104"/>
      <c r="M62" s="105"/>
      <c r="N62" s="104"/>
      <c r="O62" s="104"/>
      <c r="P62" s="104"/>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row>
    <row r="63" spans="1:46">
      <c r="A63" s="107"/>
      <c r="B63" s="107"/>
      <c r="C63" s="104"/>
      <c r="D63" s="104"/>
      <c r="E63" s="104"/>
      <c r="F63" s="104"/>
      <c r="G63" s="104"/>
      <c r="H63" s="104"/>
      <c r="I63" s="104"/>
      <c r="J63" s="104"/>
      <c r="K63" s="106"/>
      <c r="L63" s="104"/>
      <c r="M63" s="105"/>
      <c r="N63" s="104"/>
      <c r="O63" s="104"/>
      <c r="P63" s="104"/>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row>
    <row r="64" spans="1:46">
      <c r="A64" s="107"/>
      <c r="B64" s="107"/>
      <c r="C64" s="104"/>
      <c r="D64" s="104"/>
      <c r="E64" s="104"/>
      <c r="F64" s="104"/>
      <c r="G64" s="104"/>
      <c r="H64" s="104"/>
      <c r="I64" s="104"/>
      <c r="J64" s="104"/>
      <c r="K64" s="106"/>
      <c r="L64" s="104"/>
      <c r="M64" s="105"/>
      <c r="N64" s="104"/>
      <c r="O64" s="104"/>
      <c r="P64" s="104"/>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row>
    <row r="65" spans="1:46">
      <c r="A65" s="107"/>
      <c r="B65" s="107"/>
      <c r="C65" s="104"/>
      <c r="D65" s="104"/>
      <c r="E65" s="104"/>
      <c r="F65" s="104"/>
      <c r="G65" s="104"/>
      <c r="H65" s="104"/>
      <c r="I65" s="104"/>
      <c r="J65" s="104"/>
      <c r="K65" s="106"/>
      <c r="L65" s="104"/>
      <c r="M65" s="105"/>
      <c r="N65" s="104"/>
      <c r="O65" s="104"/>
      <c r="P65" s="104"/>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row>
    <row r="66" spans="1:46">
      <c r="A66" s="107"/>
      <c r="B66" s="107"/>
      <c r="C66" s="104"/>
      <c r="D66" s="104"/>
      <c r="E66" s="104"/>
      <c r="F66" s="104"/>
      <c r="G66" s="104"/>
      <c r="H66" s="104"/>
      <c r="I66" s="104"/>
      <c r="J66" s="104"/>
      <c r="K66" s="106"/>
      <c r="L66" s="104"/>
      <c r="M66" s="105"/>
      <c r="N66" s="104"/>
      <c r="O66" s="104"/>
      <c r="P66" s="104"/>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row>
    <row r="67" spans="1:46">
      <c r="A67" s="107"/>
      <c r="B67" s="107"/>
      <c r="C67" s="104"/>
      <c r="D67" s="104"/>
      <c r="E67" s="104"/>
      <c r="F67" s="104"/>
      <c r="G67" s="104"/>
      <c r="H67" s="104"/>
      <c r="I67" s="104"/>
      <c r="J67" s="104"/>
      <c r="K67" s="106"/>
      <c r="L67" s="104"/>
      <c r="M67" s="105"/>
      <c r="N67" s="104"/>
      <c r="O67" s="104"/>
      <c r="P67" s="104"/>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row>
    <row r="68" spans="1:46">
      <c r="A68" s="107"/>
      <c r="B68" s="107"/>
      <c r="C68" s="104"/>
      <c r="D68" s="104"/>
      <c r="E68" s="104"/>
      <c r="F68" s="104"/>
      <c r="G68" s="104"/>
      <c r="H68" s="104"/>
      <c r="I68" s="104"/>
      <c r="J68" s="104"/>
      <c r="K68" s="106"/>
      <c r="L68" s="104"/>
      <c r="M68" s="105"/>
      <c r="N68" s="104"/>
      <c r="O68" s="104"/>
      <c r="P68" s="104"/>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row>
    <row r="69" spans="1:46">
      <c r="A69" s="107"/>
      <c r="B69" s="107"/>
      <c r="C69" s="104"/>
      <c r="D69" s="104"/>
      <c r="E69" s="104"/>
      <c r="F69" s="104"/>
      <c r="G69" s="104"/>
      <c r="H69" s="104"/>
      <c r="I69" s="104"/>
      <c r="J69" s="104"/>
      <c r="K69" s="106"/>
      <c r="L69" s="104"/>
      <c r="M69" s="105"/>
      <c r="N69" s="104"/>
      <c r="O69" s="104"/>
      <c r="P69" s="104"/>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row>
    <row r="70" spans="1:46">
      <c r="A70" s="107"/>
      <c r="B70" s="107"/>
      <c r="C70" s="104"/>
      <c r="D70" s="104"/>
      <c r="E70" s="104"/>
      <c r="F70" s="104"/>
      <c r="G70" s="104"/>
      <c r="H70" s="104"/>
      <c r="I70" s="104"/>
      <c r="J70" s="104"/>
      <c r="K70" s="106"/>
      <c r="L70" s="104"/>
      <c r="M70" s="105"/>
      <c r="N70" s="104"/>
      <c r="O70" s="104"/>
      <c r="P70" s="104"/>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row>
    <row r="71" spans="1:46">
      <c r="A71" s="103"/>
      <c r="B71" s="103"/>
      <c r="C71" s="104"/>
      <c r="D71" s="104"/>
      <c r="E71" s="104"/>
      <c r="F71" s="104"/>
      <c r="G71" s="104"/>
      <c r="H71" s="104"/>
      <c r="I71" s="104"/>
      <c r="J71" s="104"/>
      <c r="K71" s="106"/>
      <c r="L71" s="104"/>
      <c r="M71" s="105"/>
      <c r="N71" s="104"/>
      <c r="O71" s="104"/>
      <c r="P71" s="104"/>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row>
    <row r="72" spans="1:46">
      <c r="A72" s="103"/>
      <c r="B72" s="103"/>
      <c r="C72" s="104"/>
      <c r="D72" s="104"/>
      <c r="E72" s="104"/>
      <c r="F72" s="104"/>
      <c r="G72" s="104"/>
      <c r="H72" s="104"/>
      <c r="I72" s="104"/>
      <c r="J72" s="104"/>
      <c r="K72" s="106"/>
      <c r="L72" s="104"/>
      <c r="M72" s="105"/>
      <c r="N72" s="104"/>
      <c r="O72" s="104"/>
      <c r="P72" s="104"/>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row>
    <row r="73" spans="1:46">
      <c r="A73" s="103"/>
      <c r="B73" s="103"/>
      <c r="C73" s="104"/>
      <c r="D73" s="104"/>
      <c r="E73" s="104"/>
      <c r="F73" s="104"/>
      <c r="G73" s="104"/>
      <c r="H73" s="104"/>
      <c r="I73" s="104"/>
      <c r="J73" s="104"/>
      <c r="K73" s="106"/>
      <c r="L73" s="104"/>
      <c r="M73" s="105"/>
      <c r="N73" s="104"/>
      <c r="O73" s="104"/>
      <c r="P73" s="104"/>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row>
    <row r="74" spans="1:46">
      <c r="A74" s="103"/>
      <c r="B74" s="103"/>
      <c r="C74" s="104"/>
      <c r="D74" s="104"/>
      <c r="E74" s="104"/>
      <c r="F74" s="104"/>
      <c r="G74" s="104"/>
      <c r="H74" s="104"/>
      <c r="I74" s="104"/>
      <c r="J74" s="104"/>
      <c r="K74" s="106"/>
      <c r="L74" s="104"/>
      <c r="M74" s="105"/>
      <c r="N74" s="104"/>
      <c r="O74" s="104"/>
      <c r="P74" s="104"/>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row>
    <row r="75" spans="1:46">
      <c r="A75" s="103"/>
      <c r="B75" s="103"/>
      <c r="C75" s="104"/>
      <c r="D75" s="104"/>
      <c r="E75" s="104"/>
      <c r="F75" s="104"/>
      <c r="G75" s="104"/>
      <c r="H75" s="104"/>
      <c r="I75" s="104"/>
      <c r="J75" s="104"/>
      <c r="K75" s="106"/>
      <c r="L75" s="104"/>
      <c r="M75" s="105"/>
      <c r="N75" s="104"/>
      <c r="O75" s="104"/>
      <c r="P75" s="104"/>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row>
    <row r="76" spans="1:46">
      <c r="A76" s="103"/>
      <c r="B76" s="103"/>
      <c r="C76" s="104"/>
      <c r="D76" s="104"/>
      <c r="E76" s="104"/>
      <c r="F76" s="104"/>
      <c r="G76" s="104"/>
      <c r="H76" s="104"/>
      <c r="I76" s="104"/>
      <c r="J76" s="104"/>
      <c r="K76" s="106"/>
      <c r="L76" s="104"/>
      <c r="M76" s="105"/>
      <c r="N76" s="104"/>
      <c r="O76" s="104"/>
      <c r="P76" s="104"/>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row>
    <row r="77" spans="1:46">
      <c r="A77" s="103"/>
      <c r="B77" s="103"/>
      <c r="C77" s="104"/>
      <c r="D77" s="104"/>
      <c r="E77" s="104"/>
      <c r="F77" s="104"/>
      <c r="G77" s="104"/>
      <c r="H77" s="104"/>
      <c r="I77" s="104"/>
      <c r="J77" s="104"/>
      <c r="K77" s="106"/>
      <c r="L77" s="104"/>
      <c r="M77" s="105"/>
      <c r="N77" s="104"/>
      <c r="O77" s="104"/>
      <c r="P77" s="104"/>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row>
    <row r="78" spans="1:46">
      <c r="A78" s="103"/>
      <c r="B78" s="103"/>
      <c r="C78" s="104"/>
      <c r="D78" s="104"/>
      <c r="E78" s="104"/>
      <c r="F78" s="104"/>
      <c r="G78" s="104"/>
      <c r="H78" s="104"/>
      <c r="I78" s="104"/>
      <c r="J78" s="104"/>
      <c r="K78" s="106"/>
      <c r="L78" s="104"/>
      <c r="M78" s="105"/>
      <c r="N78" s="104"/>
      <c r="O78" s="104"/>
      <c r="P78" s="104"/>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row>
    <row r="79" spans="1:46">
      <c r="A79" s="103"/>
      <c r="B79" s="103"/>
      <c r="C79" s="104"/>
      <c r="D79" s="104"/>
      <c r="E79" s="104"/>
      <c r="F79" s="104"/>
      <c r="G79" s="104"/>
      <c r="H79" s="104"/>
      <c r="I79" s="104"/>
      <c r="J79" s="104"/>
      <c r="K79" s="106"/>
      <c r="L79" s="104"/>
      <c r="M79" s="105"/>
      <c r="N79" s="104"/>
      <c r="O79" s="104"/>
      <c r="P79" s="104"/>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row>
    <row r="80" spans="1:46">
      <c r="A80" s="103"/>
      <c r="B80" s="103"/>
      <c r="C80" s="104"/>
      <c r="D80" s="104"/>
      <c r="E80" s="104"/>
      <c r="F80" s="104"/>
      <c r="G80" s="104"/>
      <c r="H80" s="104"/>
      <c r="I80" s="104"/>
      <c r="J80" s="104"/>
      <c r="K80" s="106"/>
      <c r="L80" s="104"/>
      <c r="M80" s="105"/>
      <c r="N80" s="104"/>
      <c r="O80" s="104"/>
      <c r="P80" s="104"/>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row>
    <row r="81" spans="1:46">
      <c r="A81" s="103"/>
      <c r="B81" s="103"/>
      <c r="C81" s="104"/>
      <c r="D81" s="104"/>
      <c r="E81" s="104"/>
      <c r="F81" s="104"/>
      <c r="G81" s="104"/>
      <c r="H81" s="104"/>
      <c r="I81" s="104"/>
      <c r="J81" s="104"/>
      <c r="K81" s="106"/>
      <c r="L81" s="104"/>
      <c r="M81" s="105"/>
      <c r="N81" s="104"/>
      <c r="O81" s="104"/>
      <c r="P81" s="104"/>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row>
    <row r="82" spans="1:46">
      <c r="A82" s="103"/>
      <c r="B82" s="103"/>
      <c r="C82" s="104"/>
      <c r="D82" s="104"/>
      <c r="E82" s="104"/>
      <c r="F82" s="104"/>
      <c r="G82" s="104"/>
      <c r="H82" s="104"/>
      <c r="I82" s="104"/>
      <c r="J82" s="104"/>
      <c r="K82" s="106"/>
      <c r="L82" s="104"/>
      <c r="M82" s="105"/>
      <c r="N82" s="104"/>
      <c r="O82" s="104"/>
      <c r="P82" s="104"/>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row>
    <row r="83" spans="1:46">
      <c r="A83" s="103"/>
      <c r="B83" s="103"/>
      <c r="C83" s="104"/>
      <c r="D83" s="104"/>
      <c r="E83" s="104"/>
      <c r="F83" s="104"/>
      <c r="G83" s="104"/>
      <c r="H83" s="104"/>
      <c r="I83" s="104"/>
      <c r="J83" s="104"/>
      <c r="K83" s="106"/>
      <c r="L83" s="104"/>
      <c r="M83" s="105"/>
      <c r="N83" s="104"/>
      <c r="O83" s="104"/>
      <c r="P83" s="104"/>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row>
    <row r="84" spans="1:46">
      <c r="A84" s="103"/>
      <c r="B84" s="103"/>
      <c r="C84" s="104"/>
      <c r="D84" s="104"/>
      <c r="E84" s="104"/>
      <c r="F84" s="104"/>
      <c r="G84" s="104"/>
      <c r="H84" s="104"/>
      <c r="I84" s="104"/>
      <c r="J84" s="104"/>
      <c r="K84" s="106"/>
      <c r="L84" s="104"/>
      <c r="M84" s="105"/>
      <c r="N84" s="104"/>
      <c r="O84" s="104"/>
      <c r="P84" s="104"/>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row>
    <row r="85" spans="1:46">
      <c r="A85" s="103"/>
      <c r="B85" s="103"/>
      <c r="C85" s="104"/>
      <c r="D85" s="104"/>
      <c r="E85" s="104"/>
      <c r="F85" s="104"/>
      <c r="G85" s="104"/>
      <c r="H85" s="104"/>
      <c r="I85" s="104"/>
      <c r="J85" s="104"/>
      <c r="K85" s="106"/>
      <c r="L85" s="104"/>
      <c r="M85" s="105"/>
      <c r="N85" s="104"/>
      <c r="O85" s="104"/>
      <c r="P85" s="104"/>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row>
    <row r="86" spans="1:46">
      <c r="A86" s="103"/>
      <c r="B86" s="103"/>
      <c r="C86" s="104"/>
      <c r="D86" s="104"/>
      <c r="E86" s="104"/>
      <c r="F86" s="104"/>
      <c r="G86" s="104"/>
      <c r="H86" s="104"/>
      <c r="I86" s="104"/>
      <c r="J86" s="104"/>
      <c r="K86" s="106"/>
      <c r="L86" s="104"/>
      <c r="M86" s="105"/>
      <c r="N86" s="104"/>
      <c r="O86" s="104"/>
      <c r="P86" s="104"/>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row>
    <row r="87" spans="1:46">
      <c r="A87" s="103"/>
      <c r="B87" s="103"/>
      <c r="C87" s="104"/>
      <c r="D87" s="104"/>
      <c r="E87" s="104"/>
      <c r="F87" s="104"/>
      <c r="G87" s="104"/>
      <c r="H87" s="104"/>
      <c r="I87" s="104"/>
      <c r="J87" s="104"/>
      <c r="K87" s="106"/>
      <c r="L87" s="104"/>
      <c r="M87" s="105"/>
      <c r="N87" s="104"/>
      <c r="O87" s="104"/>
      <c r="P87" s="104"/>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row>
    <row r="88" spans="1:46">
      <c r="A88" s="103"/>
      <c r="B88" s="103"/>
      <c r="C88" s="104"/>
      <c r="D88" s="104"/>
      <c r="E88" s="104"/>
      <c r="F88" s="104"/>
      <c r="G88" s="104"/>
      <c r="H88" s="104"/>
      <c r="I88" s="104"/>
      <c r="J88" s="104"/>
      <c r="K88" s="106"/>
      <c r="L88" s="104"/>
      <c r="M88" s="105"/>
      <c r="N88" s="104"/>
      <c r="O88" s="104"/>
      <c r="P88" s="104"/>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row>
    <row r="89" spans="1:46">
      <c r="A89" s="103"/>
      <c r="B89" s="103"/>
      <c r="C89" s="104"/>
      <c r="D89" s="104"/>
      <c r="E89" s="104"/>
      <c r="F89" s="104"/>
      <c r="G89" s="104"/>
      <c r="H89" s="104"/>
      <c r="I89" s="104"/>
      <c r="J89" s="104"/>
      <c r="K89" s="106"/>
      <c r="L89" s="104"/>
      <c r="M89" s="105"/>
      <c r="N89" s="104"/>
      <c r="O89" s="104"/>
      <c r="P89" s="104"/>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row>
    <row r="90" spans="1:46">
      <c r="A90" s="103"/>
      <c r="B90" s="103"/>
      <c r="C90" s="104"/>
      <c r="D90" s="104"/>
      <c r="E90" s="104"/>
      <c r="F90" s="104"/>
      <c r="G90" s="104"/>
      <c r="H90" s="104"/>
      <c r="I90" s="104"/>
      <c r="J90" s="104"/>
      <c r="K90" s="106"/>
      <c r="L90" s="104"/>
      <c r="M90" s="105"/>
      <c r="N90" s="104"/>
      <c r="O90" s="104"/>
      <c r="P90" s="104"/>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row>
    <row r="91" spans="1:46">
      <c r="A91" s="103"/>
      <c r="B91" s="103"/>
      <c r="C91" s="104"/>
      <c r="D91" s="104"/>
      <c r="E91" s="104"/>
      <c r="F91" s="104"/>
      <c r="G91" s="104"/>
      <c r="H91" s="104"/>
      <c r="I91" s="104"/>
      <c r="J91" s="104"/>
      <c r="K91" s="106"/>
      <c r="L91" s="104"/>
      <c r="M91" s="105"/>
      <c r="N91" s="104"/>
      <c r="O91" s="104"/>
      <c r="P91" s="104"/>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row>
    <row r="92" spans="1:46">
      <c r="A92" s="103"/>
      <c r="B92" s="103"/>
      <c r="C92" s="104"/>
      <c r="D92" s="104"/>
      <c r="E92" s="104"/>
      <c r="F92" s="104"/>
      <c r="G92" s="104"/>
      <c r="H92" s="104"/>
      <c r="I92" s="104"/>
      <c r="J92" s="104"/>
      <c r="K92" s="106"/>
      <c r="L92" s="104"/>
      <c r="M92" s="105"/>
      <c r="N92" s="104"/>
      <c r="O92" s="104"/>
      <c r="P92" s="104"/>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row>
    <row r="93" spans="1:46">
      <c r="A93" s="103"/>
      <c r="B93" s="103"/>
      <c r="C93" s="104"/>
      <c r="D93" s="104"/>
      <c r="E93" s="104"/>
      <c r="F93" s="104"/>
      <c r="G93" s="104"/>
      <c r="H93" s="104"/>
      <c r="I93" s="104"/>
      <c r="J93" s="104"/>
      <c r="K93" s="106"/>
      <c r="L93" s="104"/>
      <c r="M93" s="105"/>
      <c r="N93" s="104"/>
      <c r="O93" s="104"/>
      <c r="P93" s="104"/>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row>
    <row r="94" spans="1:46">
      <c r="A94" s="103"/>
      <c r="B94" s="103"/>
      <c r="C94" s="104"/>
      <c r="D94" s="104"/>
      <c r="E94" s="104"/>
      <c r="F94" s="104"/>
      <c r="G94" s="104"/>
      <c r="H94" s="104"/>
      <c r="I94" s="104"/>
      <c r="J94" s="104"/>
      <c r="K94" s="106"/>
      <c r="L94" s="104"/>
      <c r="M94" s="105"/>
      <c r="N94" s="104"/>
      <c r="O94" s="104"/>
      <c r="P94" s="104"/>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row>
    <row r="95" spans="1:46">
      <c r="A95" s="103"/>
      <c r="B95" s="103"/>
      <c r="C95" s="104"/>
      <c r="D95" s="104"/>
      <c r="E95" s="104"/>
      <c r="F95" s="104"/>
      <c r="G95" s="104"/>
      <c r="H95" s="104"/>
      <c r="I95" s="104"/>
      <c r="J95" s="104"/>
      <c r="K95" s="106"/>
      <c r="L95" s="104"/>
      <c r="M95" s="105"/>
      <c r="N95" s="104"/>
      <c r="O95" s="104"/>
      <c r="P95" s="104"/>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row>
    <row r="96" spans="1:46">
      <c r="A96" s="103"/>
      <c r="B96" s="103"/>
      <c r="C96" s="104"/>
      <c r="D96" s="104"/>
      <c r="E96" s="104"/>
      <c r="F96" s="104"/>
      <c r="G96" s="104"/>
      <c r="H96" s="104"/>
      <c r="I96" s="104"/>
      <c r="J96" s="104"/>
      <c r="K96" s="106"/>
      <c r="L96" s="104"/>
      <c r="M96" s="105"/>
      <c r="N96" s="104"/>
      <c r="O96" s="104"/>
      <c r="P96" s="104"/>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row>
    <row r="97" spans="1:46">
      <c r="A97" s="103"/>
      <c r="B97" s="103"/>
      <c r="C97" s="104"/>
      <c r="D97" s="104"/>
      <c r="E97" s="104"/>
      <c r="F97" s="104"/>
      <c r="G97" s="104"/>
      <c r="H97" s="104"/>
      <c r="I97" s="104"/>
      <c r="J97" s="104"/>
      <c r="K97" s="106"/>
      <c r="L97" s="104"/>
      <c r="M97" s="105"/>
      <c r="N97" s="104"/>
      <c r="O97" s="104"/>
      <c r="P97" s="104"/>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row>
    <row r="98" spans="1:46">
      <c r="A98" s="103"/>
      <c r="B98" s="103"/>
      <c r="C98" s="104"/>
      <c r="D98" s="104"/>
      <c r="E98" s="104"/>
      <c r="F98" s="104"/>
      <c r="G98" s="104"/>
      <c r="H98" s="104"/>
      <c r="I98" s="104"/>
      <c r="J98" s="104"/>
      <c r="K98" s="106"/>
      <c r="L98" s="104"/>
      <c r="M98" s="105"/>
      <c r="N98" s="104"/>
      <c r="O98" s="104"/>
      <c r="P98" s="104"/>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row>
    <row r="99" spans="1:46">
      <c r="A99" s="103"/>
      <c r="B99" s="103"/>
      <c r="C99" s="104"/>
      <c r="D99" s="104"/>
      <c r="E99" s="104"/>
      <c r="F99" s="104"/>
      <c r="G99" s="104"/>
      <c r="H99" s="104"/>
      <c r="I99" s="104"/>
      <c r="J99" s="104"/>
      <c r="K99" s="106"/>
      <c r="L99" s="104"/>
      <c r="M99" s="105"/>
      <c r="N99" s="104"/>
      <c r="O99" s="104"/>
      <c r="P99" s="104"/>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row>
    <row r="100" spans="1:46">
      <c r="A100" s="103"/>
      <c r="B100" s="103"/>
      <c r="C100" s="104" t="s">
        <v>238</v>
      </c>
      <c r="D100" s="104" t="s">
        <v>238</v>
      </c>
      <c r="E100" s="104" t="s">
        <v>238</v>
      </c>
      <c r="F100" s="104" t="s">
        <v>238</v>
      </c>
      <c r="G100" s="104" t="s">
        <v>238</v>
      </c>
      <c r="H100" s="104" t="s">
        <v>238</v>
      </c>
      <c r="I100" s="104" t="s">
        <v>238</v>
      </c>
      <c r="J100" s="104" t="s">
        <v>238</v>
      </c>
      <c r="K100" s="106" t="s">
        <v>238</v>
      </c>
      <c r="L100" s="104" t="s">
        <v>238</v>
      </c>
      <c r="M100" s="105" t="s">
        <v>238</v>
      </c>
      <c r="N100" s="104" t="s">
        <v>238</v>
      </c>
      <c r="O100" s="104" t="s">
        <v>238</v>
      </c>
      <c r="P100" s="104" t="s">
        <v>238</v>
      </c>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row>
    <row r="101" spans="1:46">
      <c r="A101" s="103"/>
      <c r="B101" s="103"/>
      <c r="C101" s="104" t="s">
        <v>238</v>
      </c>
      <c r="D101" s="104" t="s">
        <v>238</v>
      </c>
      <c r="E101" s="104" t="s">
        <v>238</v>
      </c>
      <c r="F101" s="104" t="s">
        <v>238</v>
      </c>
      <c r="G101" s="104" t="s">
        <v>238</v>
      </c>
      <c r="H101" s="104" t="s">
        <v>238</v>
      </c>
      <c r="I101" s="104" t="s">
        <v>238</v>
      </c>
      <c r="J101" s="104" t="s">
        <v>238</v>
      </c>
      <c r="K101" s="106" t="s">
        <v>238</v>
      </c>
      <c r="L101" s="104" t="s">
        <v>238</v>
      </c>
      <c r="M101" s="105" t="s">
        <v>238</v>
      </c>
      <c r="N101" s="104" t="s">
        <v>238</v>
      </c>
      <c r="O101" s="104" t="s">
        <v>238</v>
      </c>
      <c r="P101" s="104" t="s">
        <v>238</v>
      </c>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row>
    <row r="102" spans="1:46">
      <c r="A102" s="103"/>
      <c r="B102" s="103"/>
      <c r="C102" s="104" t="s">
        <v>238</v>
      </c>
      <c r="D102" s="104" t="s">
        <v>238</v>
      </c>
      <c r="E102" s="104" t="s">
        <v>238</v>
      </c>
      <c r="F102" s="104" t="s">
        <v>238</v>
      </c>
      <c r="G102" s="104" t="s">
        <v>238</v>
      </c>
      <c r="H102" s="104" t="s">
        <v>238</v>
      </c>
      <c r="I102" s="104" t="s">
        <v>238</v>
      </c>
      <c r="J102" s="104" t="s">
        <v>238</v>
      </c>
      <c r="K102" s="106" t="s">
        <v>238</v>
      </c>
      <c r="L102" s="104" t="s">
        <v>238</v>
      </c>
      <c r="M102" s="105" t="s">
        <v>238</v>
      </c>
      <c r="N102" s="104" t="s">
        <v>238</v>
      </c>
      <c r="O102" s="104" t="s">
        <v>238</v>
      </c>
      <c r="P102" s="104" t="s">
        <v>238</v>
      </c>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row>
    <row r="103" spans="1:46">
      <c r="A103" s="103"/>
      <c r="B103" s="103"/>
      <c r="C103" s="104" t="s">
        <v>238</v>
      </c>
      <c r="D103" s="104" t="s">
        <v>238</v>
      </c>
      <c r="E103" s="104" t="s">
        <v>238</v>
      </c>
      <c r="F103" s="104" t="s">
        <v>238</v>
      </c>
      <c r="G103" s="104" t="s">
        <v>238</v>
      </c>
      <c r="H103" s="104" t="s">
        <v>238</v>
      </c>
      <c r="I103" s="104" t="s">
        <v>238</v>
      </c>
      <c r="J103" s="104" t="s">
        <v>238</v>
      </c>
      <c r="K103" s="106" t="s">
        <v>238</v>
      </c>
      <c r="L103" s="104" t="s">
        <v>238</v>
      </c>
      <c r="M103" s="105" t="s">
        <v>238</v>
      </c>
      <c r="N103" s="104" t="s">
        <v>238</v>
      </c>
      <c r="O103" s="104" t="s">
        <v>238</v>
      </c>
      <c r="P103" s="104" t="s">
        <v>238</v>
      </c>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row>
    <row r="104" spans="1:46">
      <c r="A104" s="103"/>
      <c r="B104" s="103"/>
      <c r="C104" s="104" t="s">
        <v>238</v>
      </c>
      <c r="D104" s="104" t="s">
        <v>238</v>
      </c>
      <c r="E104" s="104" t="s">
        <v>238</v>
      </c>
      <c r="F104" s="104" t="s">
        <v>238</v>
      </c>
      <c r="G104" s="104" t="s">
        <v>238</v>
      </c>
      <c r="H104" s="104" t="s">
        <v>238</v>
      </c>
      <c r="I104" s="104" t="s">
        <v>238</v>
      </c>
      <c r="J104" s="104" t="s">
        <v>238</v>
      </c>
      <c r="K104" s="106" t="s">
        <v>238</v>
      </c>
      <c r="L104" s="104" t="s">
        <v>238</v>
      </c>
      <c r="M104" s="105" t="s">
        <v>238</v>
      </c>
      <c r="N104" s="104" t="s">
        <v>238</v>
      </c>
      <c r="O104" s="104" t="s">
        <v>238</v>
      </c>
      <c r="P104" s="104" t="s">
        <v>238</v>
      </c>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row>
    <row r="105" spans="1:46">
      <c r="A105" s="103"/>
      <c r="B105" s="103"/>
      <c r="C105" s="104" t="s">
        <v>238</v>
      </c>
      <c r="D105" s="104" t="s">
        <v>238</v>
      </c>
      <c r="E105" s="104" t="s">
        <v>238</v>
      </c>
      <c r="F105" s="104" t="s">
        <v>238</v>
      </c>
      <c r="G105" s="104" t="s">
        <v>238</v>
      </c>
      <c r="H105" s="104" t="s">
        <v>238</v>
      </c>
      <c r="I105" s="104" t="s">
        <v>238</v>
      </c>
      <c r="J105" s="104" t="s">
        <v>238</v>
      </c>
      <c r="K105" s="106" t="s">
        <v>238</v>
      </c>
      <c r="L105" s="104" t="s">
        <v>238</v>
      </c>
      <c r="M105" s="105" t="s">
        <v>238</v>
      </c>
      <c r="N105" s="104" t="s">
        <v>238</v>
      </c>
      <c r="O105" s="104" t="s">
        <v>238</v>
      </c>
      <c r="P105" s="104" t="s">
        <v>238</v>
      </c>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row>
    <row r="106" spans="1:46">
      <c r="A106" s="103"/>
      <c r="B106" s="103"/>
      <c r="C106" s="104" t="s">
        <v>238</v>
      </c>
      <c r="D106" s="104" t="s">
        <v>238</v>
      </c>
      <c r="E106" s="104" t="s">
        <v>238</v>
      </c>
      <c r="F106" s="104" t="s">
        <v>238</v>
      </c>
      <c r="G106" s="104" t="s">
        <v>238</v>
      </c>
      <c r="H106" s="104" t="s">
        <v>238</v>
      </c>
      <c r="I106" s="104" t="s">
        <v>238</v>
      </c>
      <c r="J106" s="104" t="s">
        <v>238</v>
      </c>
      <c r="K106" s="106" t="s">
        <v>238</v>
      </c>
      <c r="L106" s="104" t="s">
        <v>238</v>
      </c>
      <c r="M106" s="105" t="s">
        <v>238</v>
      </c>
      <c r="N106" s="104" t="s">
        <v>238</v>
      </c>
      <c r="O106" s="104" t="s">
        <v>238</v>
      </c>
      <c r="P106" s="104" t="s">
        <v>238</v>
      </c>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row>
    <row r="107" spans="1:46">
      <c r="A107" s="103"/>
      <c r="B107" s="103"/>
      <c r="C107" s="104" t="s">
        <v>238</v>
      </c>
      <c r="D107" s="104" t="s">
        <v>238</v>
      </c>
      <c r="E107" s="104" t="s">
        <v>238</v>
      </c>
      <c r="F107" s="104" t="s">
        <v>238</v>
      </c>
      <c r="G107" s="104" t="s">
        <v>238</v>
      </c>
      <c r="H107" s="104" t="s">
        <v>238</v>
      </c>
      <c r="I107" s="104" t="s">
        <v>238</v>
      </c>
      <c r="J107" s="104" t="s">
        <v>238</v>
      </c>
      <c r="K107" s="106" t="s">
        <v>238</v>
      </c>
      <c r="L107" s="104" t="s">
        <v>238</v>
      </c>
      <c r="M107" s="105" t="s">
        <v>238</v>
      </c>
      <c r="N107" s="104" t="s">
        <v>238</v>
      </c>
      <c r="O107" s="104" t="s">
        <v>238</v>
      </c>
      <c r="P107" s="104" t="s">
        <v>238</v>
      </c>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row>
    <row r="108" spans="1:46">
      <c r="A108" s="103"/>
      <c r="B108" s="103"/>
      <c r="C108" s="104" t="s">
        <v>238</v>
      </c>
      <c r="D108" s="104" t="s">
        <v>238</v>
      </c>
      <c r="E108" s="104" t="s">
        <v>238</v>
      </c>
      <c r="F108" s="104" t="s">
        <v>238</v>
      </c>
      <c r="G108" s="104" t="s">
        <v>238</v>
      </c>
      <c r="H108" s="104" t="s">
        <v>238</v>
      </c>
      <c r="I108" s="104" t="s">
        <v>238</v>
      </c>
      <c r="J108" s="104" t="s">
        <v>238</v>
      </c>
      <c r="K108" s="106" t="s">
        <v>238</v>
      </c>
      <c r="L108" s="104" t="s">
        <v>238</v>
      </c>
      <c r="M108" s="105" t="s">
        <v>238</v>
      </c>
      <c r="N108" s="104" t="s">
        <v>238</v>
      </c>
      <c r="O108" s="104" t="s">
        <v>238</v>
      </c>
      <c r="P108" s="104" t="s">
        <v>238</v>
      </c>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row>
    <row r="109" spans="1:46">
      <c r="A109" s="103"/>
      <c r="B109" s="103"/>
      <c r="C109" s="104" t="s">
        <v>238</v>
      </c>
      <c r="D109" s="104" t="s">
        <v>238</v>
      </c>
      <c r="E109" s="104" t="s">
        <v>238</v>
      </c>
      <c r="F109" s="104" t="s">
        <v>238</v>
      </c>
      <c r="G109" s="104" t="s">
        <v>238</v>
      </c>
      <c r="H109" s="104" t="s">
        <v>238</v>
      </c>
      <c r="I109" s="104" t="s">
        <v>238</v>
      </c>
      <c r="J109" s="104" t="s">
        <v>238</v>
      </c>
      <c r="K109" s="106" t="s">
        <v>238</v>
      </c>
      <c r="L109" s="104" t="s">
        <v>238</v>
      </c>
      <c r="M109" s="105" t="s">
        <v>238</v>
      </c>
      <c r="N109" s="104" t="s">
        <v>238</v>
      </c>
      <c r="O109" s="104" t="s">
        <v>238</v>
      </c>
      <c r="P109" s="104" t="s">
        <v>238</v>
      </c>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row>
    <row r="110" spans="1:46">
      <c r="A110" s="103"/>
      <c r="B110" s="103"/>
      <c r="C110" s="104" t="s">
        <v>238</v>
      </c>
      <c r="D110" s="104" t="s">
        <v>238</v>
      </c>
      <c r="E110" s="104" t="s">
        <v>238</v>
      </c>
      <c r="F110" s="104" t="s">
        <v>238</v>
      </c>
      <c r="G110" s="104" t="s">
        <v>238</v>
      </c>
      <c r="H110" s="104" t="s">
        <v>238</v>
      </c>
      <c r="I110" s="104" t="s">
        <v>238</v>
      </c>
      <c r="J110" s="104" t="s">
        <v>238</v>
      </c>
      <c r="K110" s="106" t="s">
        <v>238</v>
      </c>
      <c r="L110" s="104" t="s">
        <v>238</v>
      </c>
      <c r="M110" s="105" t="s">
        <v>238</v>
      </c>
      <c r="N110" s="104" t="s">
        <v>238</v>
      </c>
      <c r="O110" s="104" t="s">
        <v>238</v>
      </c>
      <c r="P110" s="104" t="s">
        <v>238</v>
      </c>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row>
    <row r="111" spans="1:46">
      <c r="A111" s="103"/>
      <c r="B111" s="103"/>
      <c r="C111" s="104" t="s">
        <v>238</v>
      </c>
      <c r="D111" s="104" t="s">
        <v>238</v>
      </c>
      <c r="E111" s="104" t="s">
        <v>238</v>
      </c>
      <c r="F111" s="104" t="s">
        <v>238</v>
      </c>
      <c r="G111" s="104" t="s">
        <v>238</v>
      </c>
      <c r="H111" s="104" t="s">
        <v>238</v>
      </c>
      <c r="I111" s="104" t="s">
        <v>238</v>
      </c>
      <c r="J111" s="104" t="s">
        <v>238</v>
      </c>
      <c r="K111" s="106" t="s">
        <v>238</v>
      </c>
      <c r="L111" s="104" t="s">
        <v>238</v>
      </c>
      <c r="M111" s="105" t="s">
        <v>238</v>
      </c>
      <c r="N111" s="104" t="s">
        <v>238</v>
      </c>
      <c r="O111" s="104" t="s">
        <v>238</v>
      </c>
      <c r="P111" s="104" t="s">
        <v>238</v>
      </c>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row>
    <row r="112" spans="1:46">
      <c r="A112" s="103"/>
      <c r="B112" s="103"/>
      <c r="C112" s="104" t="s">
        <v>238</v>
      </c>
      <c r="D112" s="104" t="s">
        <v>238</v>
      </c>
      <c r="E112" s="104" t="s">
        <v>238</v>
      </c>
      <c r="F112" s="104" t="s">
        <v>238</v>
      </c>
      <c r="G112" s="104" t="s">
        <v>238</v>
      </c>
      <c r="H112" s="104" t="s">
        <v>238</v>
      </c>
      <c r="I112" s="104" t="s">
        <v>238</v>
      </c>
      <c r="J112" s="104" t="s">
        <v>238</v>
      </c>
      <c r="K112" s="106" t="s">
        <v>238</v>
      </c>
      <c r="L112" s="104" t="s">
        <v>238</v>
      </c>
      <c r="M112" s="105" t="s">
        <v>238</v>
      </c>
      <c r="N112" s="104" t="s">
        <v>238</v>
      </c>
      <c r="O112" s="104" t="s">
        <v>238</v>
      </c>
      <c r="P112" s="104" t="s">
        <v>238</v>
      </c>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row>
    <row r="113" spans="1:46">
      <c r="A113" s="103"/>
      <c r="B113" s="103"/>
      <c r="C113" s="104" t="s">
        <v>238</v>
      </c>
      <c r="D113" s="104" t="s">
        <v>238</v>
      </c>
      <c r="E113" s="104" t="s">
        <v>238</v>
      </c>
      <c r="F113" s="104" t="s">
        <v>238</v>
      </c>
      <c r="G113" s="104" t="s">
        <v>238</v>
      </c>
      <c r="H113" s="104" t="s">
        <v>238</v>
      </c>
      <c r="I113" s="104" t="s">
        <v>238</v>
      </c>
      <c r="J113" s="104" t="s">
        <v>238</v>
      </c>
      <c r="K113" s="106" t="s">
        <v>238</v>
      </c>
      <c r="L113" s="104" t="s">
        <v>238</v>
      </c>
      <c r="M113" s="105" t="s">
        <v>238</v>
      </c>
      <c r="N113" s="104" t="s">
        <v>238</v>
      </c>
      <c r="O113" s="104" t="s">
        <v>238</v>
      </c>
      <c r="P113" s="104" t="s">
        <v>238</v>
      </c>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row>
    <row r="114" spans="1:46">
      <c r="A114" s="103"/>
      <c r="B114" s="103"/>
      <c r="C114" s="104" t="s">
        <v>238</v>
      </c>
      <c r="D114" s="104" t="s">
        <v>238</v>
      </c>
      <c r="E114" s="104" t="s">
        <v>238</v>
      </c>
      <c r="F114" s="104" t="s">
        <v>238</v>
      </c>
      <c r="G114" s="104" t="s">
        <v>238</v>
      </c>
      <c r="H114" s="104" t="s">
        <v>238</v>
      </c>
      <c r="I114" s="104" t="s">
        <v>238</v>
      </c>
      <c r="J114" s="104" t="s">
        <v>238</v>
      </c>
      <c r="K114" s="106" t="s">
        <v>238</v>
      </c>
      <c r="L114" s="104" t="s">
        <v>238</v>
      </c>
      <c r="M114" s="105" t="s">
        <v>238</v>
      </c>
      <c r="N114" s="104" t="s">
        <v>238</v>
      </c>
      <c r="O114" s="104" t="s">
        <v>238</v>
      </c>
      <c r="P114" s="104" t="s">
        <v>238</v>
      </c>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row>
    <row r="115" spans="1:46">
      <c r="A115" s="103"/>
      <c r="B115" s="103"/>
      <c r="C115" s="104" t="s">
        <v>238</v>
      </c>
      <c r="D115" s="104" t="s">
        <v>238</v>
      </c>
      <c r="E115" s="104" t="s">
        <v>238</v>
      </c>
      <c r="F115" s="104" t="s">
        <v>238</v>
      </c>
      <c r="G115" s="104" t="s">
        <v>238</v>
      </c>
      <c r="H115" s="104" t="s">
        <v>238</v>
      </c>
      <c r="I115" s="104" t="s">
        <v>238</v>
      </c>
      <c r="J115" s="104" t="s">
        <v>238</v>
      </c>
      <c r="K115" s="106" t="s">
        <v>238</v>
      </c>
      <c r="L115" s="104" t="s">
        <v>238</v>
      </c>
      <c r="M115" s="105" t="s">
        <v>238</v>
      </c>
      <c r="N115" s="104" t="s">
        <v>238</v>
      </c>
      <c r="O115" s="104" t="s">
        <v>238</v>
      </c>
      <c r="P115" s="104" t="s">
        <v>238</v>
      </c>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row>
    <row r="116" spans="1:46">
      <c r="A116" s="103"/>
      <c r="B116" s="103"/>
      <c r="C116" s="104" t="s">
        <v>238</v>
      </c>
      <c r="D116" s="104" t="s">
        <v>238</v>
      </c>
      <c r="E116" s="104" t="s">
        <v>238</v>
      </c>
      <c r="F116" s="104" t="s">
        <v>238</v>
      </c>
      <c r="G116" s="104" t="s">
        <v>238</v>
      </c>
      <c r="H116" s="104" t="s">
        <v>238</v>
      </c>
      <c r="I116" s="104" t="s">
        <v>238</v>
      </c>
      <c r="J116" s="104" t="s">
        <v>238</v>
      </c>
      <c r="K116" s="106" t="s">
        <v>238</v>
      </c>
      <c r="L116" s="104" t="s">
        <v>238</v>
      </c>
      <c r="M116" s="105" t="s">
        <v>238</v>
      </c>
      <c r="N116" s="104" t="s">
        <v>238</v>
      </c>
      <c r="O116" s="104" t="s">
        <v>238</v>
      </c>
      <c r="P116" s="104" t="s">
        <v>238</v>
      </c>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row>
    <row r="117" spans="1:46">
      <c r="A117" s="103"/>
      <c r="B117" s="103"/>
      <c r="C117" s="104" t="s">
        <v>238</v>
      </c>
      <c r="D117" s="104" t="s">
        <v>238</v>
      </c>
      <c r="E117" s="104" t="s">
        <v>238</v>
      </c>
      <c r="F117" s="104" t="s">
        <v>238</v>
      </c>
      <c r="G117" s="104" t="s">
        <v>238</v>
      </c>
      <c r="H117" s="104" t="s">
        <v>238</v>
      </c>
      <c r="I117" s="104" t="s">
        <v>238</v>
      </c>
      <c r="J117" s="104" t="s">
        <v>238</v>
      </c>
      <c r="K117" s="106" t="s">
        <v>238</v>
      </c>
      <c r="L117" s="104" t="s">
        <v>238</v>
      </c>
      <c r="M117" s="105" t="s">
        <v>238</v>
      </c>
      <c r="N117" s="104" t="s">
        <v>238</v>
      </c>
      <c r="O117" s="104" t="s">
        <v>238</v>
      </c>
      <c r="P117" s="104" t="s">
        <v>238</v>
      </c>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row>
    <row r="118" spans="1:46">
      <c r="A118" s="103"/>
      <c r="B118" s="103"/>
      <c r="C118" s="104" t="s">
        <v>238</v>
      </c>
      <c r="D118" s="104" t="s">
        <v>238</v>
      </c>
      <c r="E118" s="104" t="s">
        <v>238</v>
      </c>
      <c r="F118" s="104" t="s">
        <v>238</v>
      </c>
      <c r="G118" s="104" t="s">
        <v>238</v>
      </c>
      <c r="H118" s="104" t="s">
        <v>238</v>
      </c>
      <c r="I118" s="104" t="s">
        <v>238</v>
      </c>
      <c r="J118" s="104" t="s">
        <v>238</v>
      </c>
      <c r="K118" s="106" t="s">
        <v>238</v>
      </c>
      <c r="L118" s="104" t="s">
        <v>238</v>
      </c>
      <c r="M118" s="105" t="s">
        <v>238</v>
      </c>
      <c r="N118" s="104" t="s">
        <v>238</v>
      </c>
      <c r="O118" s="104" t="s">
        <v>238</v>
      </c>
      <c r="P118" s="104" t="s">
        <v>238</v>
      </c>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row>
    <row r="119" spans="1:46">
      <c r="A119" s="103"/>
      <c r="B119" s="103"/>
      <c r="C119" s="104" t="s">
        <v>238</v>
      </c>
      <c r="D119" s="104" t="s">
        <v>238</v>
      </c>
      <c r="E119" s="104" t="s">
        <v>238</v>
      </c>
      <c r="F119" s="104" t="s">
        <v>238</v>
      </c>
      <c r="G119" s="104" t="s">
        <v>238</v>
      </c>
      <c r="H119" s="104" t="s">
        <v>238</v>
      </c>
      <c r="I119" s="104" t="s">
        <v>238</v>
      </c>
      <c r="J119" s="104" t="s">
        <v>238</v>
      </c>
      <c r="K119" s="106" t="s">
        <v>238</v>
      </c>
      <c r="L119" s="104" t="s">
        <v>238</v>
      </c>
      <c r="M119" s="105" t="s">
        <v>238</v>
      </c>
      <c r="N119" s="104" t="s">
        <v>238</v>
      </c>
      <c r="O119" s="104" t="s">
        <v>238</v>
      </c>
      <c r="P119" s="104" t="s">
        <v>238</v>
      </c>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row>
    <row r="120" spans="1:46">
      <c r="A120" s="103"/>
      <c r="B120" s="103"/>
      <c r="C120" s="104" t="s">
        <v>238</v>
      </c>
      <c r="D120" s="104" t="s">
        <v>238</v>
      </c>
      <c r="E120" s="104" t="s">
        <v>238</v>
      </c>
      <c r="F120" s="104" t="s">
        <v>238</v>
      </c>
      <c r="G120" s="104" t="s">
        <v>238</v>
      </c>
      <c r="H120" s="104" t="s">
        <v>238</v>
      </c>
      <c r="I120" s="104" t="s">
        <v>238</v>
      </c>
      <c r="J120" s="104" t="s">
        <v>238</v>
      </c>
      <c r="K120" s="106" t="s">
        <v>238</v>
      </c>
      <c r="L120" s="104" t="s">
        <v>238</v>
      </c>
      <c r="M120" s="105" t="s">
        <v>238</v>
      </c>
      <c r="N120" s="104" t="s">
        <v>238</v>
      </c>
      <c r="O120" s="104" t="s">
        <v>238</v>
      </c>
      <c r="P120" s="104" t="s">
        <v>238</v>
      </c>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row>
    <row r="121" spans="1:46">
      <c r="A121" s="103"/>
      <c r="B121" s="103"/>
      <c r="C121" s="104" t="s">
        <v>238</v>
      </c>
      <c r="D121" s="104" t="s">
        <v>238</v>
      </c>
      <c r="E121" s="104" t="s">
        <v>238</v>
      </c>
      <c r="F121" s="104" t="s">
        <v>238</v>
      </c>
      <c r="G121" s="104" t="s">
        <v>238</v>
      </c>
      <c r="H121" s="104" t="s">
        <v>238</v>
      </c>
      <c r="I121" s="104" t="s">
        <v>238</v>
      </c>
      <c r="J121" s="104" t="s">
        <v>238</v>
      </c>
      <c r="K121" s="106" t="s">
        <v>238</v>
      </c>
      <c r="L121" s="104" t="s">
        <v>238</v>
      </c>
      <c r="M121" s="105" t="s">
        <v>238</v>
      </c>
      <c r="N121" s="104" t="s">
        <v>238</v>
      </c>
      <c r="O121" s="104" t="s">
        <v>238</v>
      </c>
      <c r="P121" s="104" t="s">
        <v>238</v>
      </c>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row>
    <row r="122" spans="1:46">
      <c r="A122" s="103"/>
      <c r="B122" s="103"/>
      <c r="C122" s="104" t="s">
        <v>238</v>
      </c>
      <c r="D122" s="104" t="s">
        <v>238</v>
      </c>
      <c r="E122" s="104" t="s">
        <v>238</v>
      </c>
      <c r="F122" s="104" t="s">
        <v>238</v>
      </c>
      <c r="G122" s="104" t="s">
        <v>238</v>
      </c>
      <c r="H122" s="104" t="s">
        <v>238</v>
      </c>
      <c r="I122" s="104" t="s">
        <v>238</v>
      </c>
      <c r="J122" s="104" t="s">
        <v>238</v>
      </c>
      <c r="K122" s="106" t="s">
        <v>238</v>
      </c>
      <c r="L122" s="104" t="s">
        <v>238</v>
      </c>
      <c r="M122" s="105" t="s">
        <v>238</v>
      </c>
      <c r="N122" s="104" t="s">
        <v>238</v>
      </c>
      <c r="O122" s="104" t="s">
        <v>238</v>
      </c>
      <c r="P122" s="104" t="s">
        <v>238</v>
      </c>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row>
    <row r="123" spans="1:46">
      <c r="A123" s="103"/>
      <c r="B123" s="103"/>
      <c r="C123" s="104" t="s">
        <v>238</v>
      </c>
      <c r="D123" s="104" t="s">
        <v>238</v>
      </c>
      <c r="E123" s="104" t="s">
        <v>238</v>
      </c>
      <c r="F123" s="104" t="s">
        <v>238</v>
      </c>
      <c r="G123" s="104" t="s">
        <v>238</v>
      </c>
      <c r="H123" s="104" t="s">
        <v>238</v>
      </c>
      <c r="I123" s="104" t="s">
        <v>238</v>
      </c>
      <c r="J123" s="104" t="s">
        <v>238</v>
      </c>
      <c r="K123" s="106" t="s">
        <v>238</v>
      </c>
      <c r="L123" s="104" t="s">
        <v>238</v>
      </c>
      <c r="M123" s="105" t="s">
        <v>238</v>
      </c>
      <c r="N123" s="104" t="s">
        <v>238</v>
      </c>
      <c r="O123" s="104" t="s">
        <v>238</v>
      </c>
      <c r="P123" s="104" t="s">
        <v>238</v>
      </c>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row>
    <row r="124" spans="1:46">
      <c r="A124" s="103"/>
      <c r="B124" s="103"/>
      <c r="C124" s="104" t="s">
        <v>238</v>
      </c>
      <c r="D124" s="104" t="s">
        <v>238</v>
      </c>
      <c r="E124" s="104" t="s">
        <v>238</v>
      </c>
      <c r="F124" s="104" t="s">
        <v>238</v>
      </c>
      <c r="G124" s="104" t="s">
        <v>238</v>
      </c>
      <c r="H124" s="104" t="s">
        <v>238</v>
      </c>
      <c r="I124" s="104" t="s">
        <v>238</v>
      </c>
      <c r="J124" s="104" t="s">
        <v>238</v>
      </c>
      <c r="K124" s="106" t="s">
        <v>238</v>
      </c>
      <c r="L124" s="104" t="s">
        <v>238</v>
      </c>
      <c r="M124" s="105" t="s">
        <v>238</v>
      </c>
      <c r="N124" s="104" t="s">
        <v>238</v>
      </c>
      <c r="O124" s="104" t="s">
        <v>238</v>
      </c>
      <c r="P124" s="104" t="s">
        <v>238</v>
      </c>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row>
    <row r="125" spans="1:46">
      <c r="A125" s="103"/>
      <c r="B125" s="103"/>
      <c r="C125" s="104" t="s">
        <v>238</v>
      </c>
      <c r="D125" s="104" t="s">
        <v>238</v>
      </c>
      <c r="E125" s="104" t="s">
        <v>238</v>
      </c>
      <c r="F125" s="104" t="s">
        <v>238</v>
      </c>
      <c r="G125" s="104" t="s">
        <v>238</v>
      </c>
      <c r="H125" s="104" t="s">
        <v>238</v>
      </c>
      <c r="I125" s="104" t="s">
        <v>238</v>
      </c>
      <c r="J125" s="104" t="s">
        <v>238</v>
      </c>
      <c r="K125" s="106" t="s">
        <v>238</v>
      </c>
      <c r="L125" s="104" t="s">
        <v>238</v>
      </c>
      <c r="M125" s="105" t="s">
        <v>238</v>
      </c>
      <c r="N125" s="104" t="s">
        <v>238</v>
      </c>
      <c r="O125" s="104" t="s">
        <v>238</v>
      </c>
      <c r="P125" s="104" t="s">
        <v>238</v>
      </c>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row>
    <row r="126" spans="1:46">
      <c r="A126" s="103"/>
      <c r="B126" s="103"/>
      <c r="C126" s="104" t="s">
        <v>238</v>
      </c>
      <c r="D126" s="104" t="s">
        <v>238</v>
      </c>
      <c r="E126" s="104" t="s">
        <v>238</v>
      </c>
      <c r="F126" s="104" t="s">
        <v>238</v>
      </c>
      <c r="G126" s="104" t="s">
        <v>238</v>
      </c>
      <c r="H126" s="104" t="s">
        <v>238</v>
      </c>
      <c r="I126" s="104" t="s">
        <v>238</v>
      </c>
      <c r="J126" s="104" t="s">
        <v>238</v>
      </c>
      <c r="K126" s="106" t="s">
        <v>238</v>
      </c>
      <c r="L126" s="104" t="s">
        <v>238</v>
      </c>
      <c r="M126" s="105" t="s">
        <v>238</v>
      </c>
      <c r="N126" s="104" t="s">
        <v>238</v>
      </c>
      <c r="O126" s="104" t="s">
        <v>238</v>
      </c>
      <c r="P126" s="104" t="s">
        <v>238</v>
      </c>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row>
    <row r="127" spans="1:46">
      <c r="A127" s="103"/>
      <c r="B127" s="103"/>
      <c r="C127" s="104" t="s">
        <v>238</v>
      </c>
      <c r="D127" s="104" t="s">
        <v>238</v>
      </c>
      <c r="E127" s="104" t="s">
        <v>238</v>
      </c>
      <c r="F127" s="104" t="s">
        <v>238</v>
      </c>
      <c r="G127" s="104" t="s">
        <v>238</v>
      </c>
      <c r="H127" s="104" t="s">
        <v>238</v>
      </c>
      <c r="I127" s="104" t="s">
        <v>238</v>
      </c>
      <c r="J127" s="104" t="s">
        <v>238</v>
      </c>
      <c r="K127" s="106" t="s">
        <v>238</v>
      </c>
      <c r="L127" s="104" t="s">
        <v>238</v>
      </c>
      <c r="M127" s="105" t="s">
        <v>238</v>
      </c>
      <c r="N127" s="104" t="s">
        <v>238</v>
      </c>
      <c r="O127" s="104" t="s">
        <v>238</v>
      </c>
      <c r="P127" s="104" t="s">
        <v>238</v>
      </c>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row>
    <row r="128" spans="1:46">
      <c r="A128" s="103"/>
      <c r="B128" s="103"/>
      <c r="C128" s="104" t="s">
        <v>238</v>
      </c>
      <c r="D128" s="104" t="s">
        <v>238</v>
      </c>
      <c r="E128" s="104" t="s">
        <v>238</v>
      </c>
      <c r="F128" s="104" t="s">
        <v>238</v>
      </c>
      <c r="G128" s="104" t="s">
        <v>238</v>
      </c>
      <c r="H128" s="104" t="s">
        <v>238</v>
      </c>
      <c r="I128" s="104" t="s">
        <v>238</v>
      </c>
      <c r="J128" s="104" t="s">
        <v>238</v>
      </c>
      <c r="K128" s="106" t="s">
        <v>238</v>
      </c>
      <c r="L128" s="104" t="s">
        <v>238</v>
      </c>
      <c r="M128" s="105" t="s">
        <v>238</v>
      </c>
      <c r="N128" s="104" t="s">
        <v>238</v>
      </c>
      <c r="O128" s="104" t="s">
        <v>238</v>
      </c>
      <c r="P128" s="104" t="s">
        <v>238</v>
      </c>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row>
    <row r="129" spans="1:46">
      <c r="A129" s="103"/>
      <c r="B129" s="103"/>
      <c r="C129" s="104" t="s">
        <v>238</v>
      </c>
      <c r="D129" s="104" t="s">
        <v>238</v>
      </c>
      <c r="E129" s="104" t="s">
        <v>238</v>
      </c>
      <c r="F129" s="104" t="s">
        <v>238</v>
      </c>
      <c r="G129" s="104" t="s">
        <v>238</v>
      </c>
      <c r="H129" s="104" t="s">
        <v>238</v>
      </c>
      <c r="I129" s="104" t="s">
        <v>238</v>
      </c>
      <c r="J129" s="104" t="s">
        <v>238</v>
      </c>
      <c r="K129" s="106" t="s">
        <v>238</v>
      </c>
      <c r="L129" s="104" t="s">
        <v>238</v>
      </c>
      <c r="M129" s="105" t="s">
        <v>238</v>
      </c>
      <c r="N129" s="104" t="s">
        <v>238</v>
      </c>
      <c r="O129" s="104" t="s">
        <v>238</v>
      </c>
      <c r="P129" s="104" t="s">
        <v>238</v>
      </c>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row>
    <row r="130" spans="1:46">
      <c r="A130" s="103"/>
      <c r="B130" s="103"/>
      <c r="C130" s="104" t="s">
        <v>238</v>
      </c>
      <c r="D130" s="104" t="s">
        <v>238</v>
      </c>
      <c r="E130" s="104" t="s">
        <v>238</v>
      </c>
      <c r="F130" s="104" t="s">
        <v>238</v>
      </c>
      <c r="G130" s="104" t="s">
        <v>238</v>
      </c>
      <c r="H130" s="104" t="s">
        <v>238</v>
      </c>
      <c r="I130" s="104" t="s">
        <v>238</v>
      </c>
      <c r="J130" s="104" t="s">
        <v>238</v>
      </c>
      <c r="K130" s="106" t="s">
        <v>238</v>
      </c>
      <c r="L130" s="104" t="s">
        <v>238</v>
      </c>
      <c r="M130" s="105" t="s">
        <v>238</v>
      </c>
      <c r="N130" s="104" t="s">
        <v>238</v>
      </c>
      <c r="O130" s="104" t="s">
        <v>238</v>
      </c>
      <c r="P130" s="104" t="s">
        <v>238</v>
      </c>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row>
    <row r="131" spans="1:46">
      <c r="A131" s="103"/>
      <c r="B131" s="103"/>
      <c r="C131" s="104" t="s">
        <v>238</v>
      </c>
      <c r="D131" s="104" t="s">
        <v>238</v>
      </c>
      <c r="E131" s="104" t="s">
        <v>238</v>
      </c>
      <c r="F131" s="104" t="s">
        <v>238</v>
      </c>
      <c r="G131" s="104" t="s">
        <v>238</v>
      </c>
      <c r="H131" s="104" t="s">
        <v>238</v>
      </c>
      <c r="I131" s="104" t="s">
        <v>238</v>
      </c>
      <c r="J131" s="104" t="s">
        <v>238</v>
      </c>
      <c r="K131" s="106" t="s">
        <v>238</v>
      </c>
      <c r="L131" s="104" t="s">
        <v>238</v>
      </c>
      <c r="M131" s="105" t="s">
        <v>238</v>
      </c>
      <c r="N131" s="104" t="s">
        <v>238</v>
      </c>
      <c r="O131" s="104" t="s">
        <v>238</v>
      </c>
      <c r="P131" s="104" t="s">
        <v>238</v>
      </c>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row>
    <row r="132" spans="1:46">
      <c r="A132" s="103"/>
      <c r="B132" s="103"/>
      <c r="C132" s="104" t="s">
        <v>238</v>
      </c>
      <c r="D132" s="104" t="s">
        <v>238</v>
      </c>
      <c r="E132" s="104" t="s">
        <v>238</v>
      </c>
      <c r="F132" s="104" t="s">
        <v>238</v>
      </c>
      <c r="G132" s="104" t="s">
        <v>238</v>
      </c>
      <c r="H132" s="104" t="s">
        <v>238</v>
      </c>
      <c r="I132" s="104" t="s">
        <v>238</v>
      </c>
      <c r="J132" s="104" t="s">
        <v>238</v>
      </c>
      <c r="K132" s="106" t="s">
        <v>238</v>
      </c>
      <c r="L132" s="104" t="s">
        <v>238</v>
      </c>
      <c r="M132" s="105" t="s">
        <v>238</v>
      </c>
      <c r="N132" s="104" t="s">
        <v>238</v>
      </c>
      <c r="O132" s="104" t="s">
        <v>238</v>
      </c>
      <c r="P132" s="104" t="s">
        <v>238</v>
      </c>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row>
    <row r="133" spans="1:46">
      <c r="A133" s="103"/>
      <c r="B133" s="103"/>
      <c r="C133" s="104" t="s">
        <v>238</v>
      </c>
      <c r="D133" s="104" t="s">
        <v>238</v>
      </c>
      <c r="E133" s="104" t="s">
        <v>238</v>
      </c>
      <c r="F133" s="104" t="s">
        <v>238</v>
      </c>
      <c r="G133" s="104" t="s">
        <v>238</v>
      </c>
      <c r="H133" s="104" t="s">
        <v>238</v>
      </c>
      <c r="I133" s="104" t="s">
        <v>238</v>
      </c>
      <c r="J133" s="104" t="s">
        <v>238</v>
      </c>
      <c r="K133" s="106" t="s">
        <v>238</v>
      </c>
      <c r="L133" s="104" t="s">
        <v>238</v>
      </c>
      <c r="M133" s="105" t="s">
        <v>238</v>
      </c>
      <c r="N133" s="104" t="s">
        <v>238</v>
      </c>
      <c r="O133" s="104" t="s">
        <v>238</v>
      </c>
      <c r="P133" s="104" t="s">
        <v>238</v>
      </c>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row>
    <row r="134" spans="1:46">
      <c r="A134" s="103"/>
      <c r="B134" s="103"/>
      <c r="C134" s="104" t="s">
        <v>238</v>
      </c>
      <c r="D134" s="104" t="s">
        <v>238</v>
      </c>
      <c r="E134" s="104" t="s">
        <v>238</v>
      </c>
      <c r="F134" s="104" t="s">
        <v>238</v>
      </c>
      <c r="G134" s="104" t="s">
        <v>238</v>
      </c>
      <c r="H134" s="104" t="s">
        <v>238</v>
      </c>
      <c r="I134" s="104" t="s">
        <v>238</v>
      </c>
      <c r="J134" s="104" t="s">
        <v>238</v>
      </c>
      <c r="K134" s="106" t="s">
        <v>238</v>
      </c>
      <c r="L134" s="104" t="s">
        <v>238</v>
      </c>
      <c r="M134" s="105" t="s">
        <v>238</v>
      </c>
      <c r="N134" s="104" t="s">
        <v>238</v>
      </c>
      <c r="O134" s="104" t="s">
        <v>238</v>
      </c>
      <c r="P134" s="104" t="s">
        <v>238</v>
      </c>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row>
    <row r="135" spans="1:46">
      <c r="A135" s="103"/>
      <c r="B135" s="103"/>
      <c r="C135" s="104" t="s">
        <v>238</v>
      </c>
      <c r="D135" s="104" t="s">
        <v>238</v>
      </c>
      <c r="E135" s="104" t="s">
        <v>238</v>
      </c>
      <c r="F135" s="104" t="s">
        <v>238</v>
      </c>
      <c r="G135" s="104" t="s">
        <v>238</v>
      </c>
      <c r="H135" s="104" t="s">
        <v>238</v>
      </c>
      <c r="I135" s="104" t="s">
        <v>238</v>
      </c>
      <c r="J135" s="104" t="s">
        <v>238</v>
      </c>
      <c r="K135" s="106" t="s">
        <v>238</v>
      </c>
      <c r="L135" s="104" t="s">
        <v>238</v>
      </c>
      <c r="M135" s="105" t="s">
        <v>238</v>
      </c>
      <c r="N135" s="104" t="s">
        <v>238</v>
      </c>
      <c r="O135" s="104" t="s">
        <v>238</v>
      </c>
      <c r="P135" s="104" t="s">
        <v>238</v>
      </c>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row>
    <row r="136" spans="1:46">
      <c r="A136" s="103"/>
      <c r="B136" s="103"/>
      <c r="C136" s="104" t="s">
        <v>238</v>
      </c>
      <c r="D136" s="104" t="s">
        <v>238</v>
      </c>
      <c r="E136" s="104" t="s">
        <v>238</v>
      </c>
      <c r="F136" s="104" t="s">
        <v>238</v>
      </c>
      <c r="G136" s="104" t="s">
        <v>238</v>
      </c>
      <c r="H136" s="104" t="s">
        <v>238</v>
      </c>
      <c r="I136" s="104" t="s">
        <v>238</v>
      </c>
      <c r="J136" s="104" t="s">
        <v>238</v>
      </c>
      <c r="K136" s="106" t="s">
        <v>238</v>
      </c>
      <c r="L136" s="104" t="s">
        <v>238</v>
      </c>
      <c r="M136" s="105" t="s">
        <v>238</v>
      </c>
      <c r="N136" s="104" t="s">
        <v>238</v>
      </c>
      <c r="O136" s="104" t="s">
        <v>238</v>
      </c>
      <c r="P136" s="104" t="s">
        <v>238</v>
      </c>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row>
    <row r="137" spans="1:46">
      <c r="A137" s="103"/>
      <c r="B137" s="103"/>
      <c r="C137" s="104" t="s">
        <v>238</v>
      </c>
      <c r="D137" s="104" t="s">
        <v>238</v>
      </c>
      <c r="E137" s="104" t="s">
        <v>238</v>
      </c>
      <c r="F137" s="104" t="s">
        <v>238</v>
      </c>
      <c r="G137" s="104" t="s">
        <v>238</v>
      </c>
      <c r="H137" s="104" t="s">
        <v>238</v>
      </c>
      <c r="I137" s="104" t="s">
        <v>238</v>
      </c>
      <c r="J137" s="104" t="s">
        <v>238</v>
      </c>
      <c r="K137" s="106" t="s">
        <v>238</v>
      </c>
      <c r="L137" s="104" t="s">
        <v>238</v>
      </c>
      <c r="M137" s="105" t="s">
        <v>238</v>
      </c>
      <c r="N137" s="104" t="s">
        <v>238</v>
      </c>
      <c r="O137" s="104" t="s">
        <v>238</v>
      </c>
      <c r="P137" s="104" t="s">
        <v>238</v>
      </c>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row>
    <row r="138" spans="1:46">
      <c r="A138" s="103"/>
      <c r="B138" s="103"/>
      <c r="C138" s="104" t="s">
        <v>238</v>
      </c>
      <c r="D138" s="104" t="s">
        <v>238</v>
      </c>
      <c r="E138" s="104" t="s">
        <v>238</v>
      </c>
      <c r="F138" s="104" t="s">
        <v>238</v>
      </c>
      <c r="G138" s="104" t="s">
        <v>238</v>
      </c>
      <c r="H138" s="104" t="s">
        <v>238</v>
      </c>
      <c r="I138" s="104" t="s">
        <v>238</v>
      </c>
      <c r="J138" s="104" t="s">
        <v>238</v>
      </c>
      <c r="K138" s="106" t="s">
        <v>238</v>
      </c>
      <c r="L138" s="104" t="s">
        <v>238</v>
      </c>
      <c r="M138" s="105" t="s">
        <v>238</v>
      </c>
      <c r="N138" s="104" t="s">
        <v>238</v>
      </c>
      <c r="O138" s="104" t="s">
        <v>238</v>
      </c>
      <c r="P138" s="104" t="s">
        <v>238</v>
      </c>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row>
    <row r="139" spans="1:46">
      <c r="A139" s="103"/>
      <c r="B139" s="103"/>
      <c r="C139" s="104" t="s">
        <v>238</v>
      </c>
      <c r="D139" s="104" t="s">
        <v>238</v>
      </c>
      <c r="E139" s="104" t="s">
        <v>238</v>
      </c>
      <c r="F139" s="104" t="s">
        <v>238</v>
      </c>
      <c r="G139" s="104" t="s">
        <v>238</v>
      </c>
      <c r="H139" s="104" t="s">
        <v>238</v>
      </c>
      <c r="I139" s="104" t="s">
        <v>238</v>
      </c>
      <c r="J139" s="104" t="s">
        <v>238</v>
      </c>
      <c r="K139" s="106" t="s">
        <v>238</v>
      </c>
      <c r="L139" s="104" t="s">
        <v>238</v>
      </c>
      <c r="M139" s="105" t="s">
        <v>238</v>
      </c>
      <c r="N139" s="104" t="s">
        <v>238</v>
      </c>
      <c r="O139" s="104" t="s">
        <v>238</v>
      </c>
      <c r="P139" s="104" t="s">
        <v>238</v>
      </c>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row>
    <row r="140" spans="1:46">
      <c r="A140" s="103"/>
      <c r="B140" s="103"/>
      <c r="C140" s="104" t="s">
        <v>238</v>
      </c>
      <c r="D140" s="104" t="s">
        <v>238</v>
      </c>
      <c r="E140" s="104" t="s">
        <v>238</v>
      </c>
      <c r="F140" s="104" t="s">
        <v>238</v>
      </c>
      <c r="G140" s="104" t="s">
        <v>238</v>
      </c>
      <c r="H140" s="104" t="s">
        <v>238</v>
      </c>
      <c r="I140" s="104" t="s">
        <v>238</v>
      </c>
      <c r="J140" s="104" t="s">
        <v>238</v>
      </c>
      <c r="K140" s="106" t="s">
        <v>238</v>
      </c>
      <c r="L140" s="104" t="s">
        <v>238</v>
      </c>
      <c r="M140" s="105" t="s">
        <v>238</v>
      </c>
      <c r="N140" s="104" t="s">
        <v>238</v>
      </c>
      <c r="O140" s="104" t="s">
        <v>238</v>
      </c>
      <c r="P140" s="104" t="s">
        <v>238</v>
      </c>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row>
    <row r="141" spans="1:46">
      <c r="A141" s="103"/>
      <c r="B141" s="103"/>
      <c r="C141" s="104" t="s">
        <v>238</v>
      </c>
      <c r="D141" s="104" t="s">
        <v>238</v>
      </c>
      <c r="E141" s="104" t="s">
        <v>238</v>
      </c>
      <c r="F141" s="104" t="s">
        <v>238</v>
      </c>
      <c r="G141" s="104" t="s">
        <v>238</v>
      </c>
      <c r="H141" s="104" t="s">
        <v>238</v>
      </c>
      <c r="I141" s="104" t="s">
        <v>238</v>
      </c>
      <c r="J141" s="104" t="s">
        <v>238</v>
      </c>
      <c r="K141" s="106" t="s">
        <v>238</v>
      </c>
      <c r="L141" s="104" t="s">
        <v>238</v>
      </c>
      <c r="M141" s="105" t="s">
        <v>238</v>
      </c>
      <c r="N141" s="104" t="s">
        <v>238</v>
      </c>
      <c r="O141" s="104" t="s">
        <v>238</v>
      </c>
      <c r="P141" s="104" t="s">
        <v>238</v>
      </c>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row>
    <row r="142" spans="1:46">
      <c r="A142" s="103"/>
      <c r="B142" s="103"/>
      <c r="C142" s="104" t="s">
        <v>238</v>
      </c>
      <c r="D142" s="104" t="s">
        <v>238</v>
      </c>
      <c r="E142" s="104" t="s">
        <v>238</v>
      </c>
      <c r="F142" s="104" t="s">
        <v>238</v>
      </c>
      <c r="G142" s="104" t="s">
        <v>238</v>
      </c>
      <c r="H142" s="104" t="s">
        <v>238</v>
      </c>
      <c r="I142" s="104" t="s">
        <v>238</v>
      </c>
      <c r="J142" s="104" t="s">
        <v>238</v>
      </c>
      <c r="K142" s="106" t="s">
        <v>238</v>
      </c>
      <c r="L142" s="104" t="s">
        <v>238</v>
      </c>
      <c r="M142" s="105" t="s">
        <v>238</v>
      </c>
      <c r="N142" s="104" t="s">
        <v>238</v>
      </c>
      <c r="O142" s="104" t="s">
        <v>238</v>
      </c>
      <c r="P142" s="104" t="s">
        <v>238</v>
      </c>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row>
    <row r="143" spans="1:46">
      <c r="A143" s="103"/>
      <c r="B143" s="103"/>
      <c r="C143" s="104" t="s">
        <v>238</v>
      </c>
      <c r="D143" s="104" t="s">
        <v>238</v>
      </c>
      <c r="E143" s="104" t="s">
        <v>238</v>
      </c>
      <c r="F143" s="104" t="s">
        <v>238</v>
      </c>
      <c r="G143" s="104" t="s">
        <v>238</v>
      </c>
      <c r="H143" s="104" t="s">
        <v>238</v>
      </c>
      <c r="I143" s="104" t="s">
        <v>238</v>
      </c>
      <c r="J143" s="104" t="s">
        <v>238</v>
      </c>
      <c r="K143" s="106" t="s">
        <v>238</v>
      </c>
      <c r="L143" s="104" t="s">
        <v>238</v>
      </c>
      <c r="M143" s="105" t="s">
        <v>238</v>
      </c>
      <c r="N143" s="104" t="s">
        <v>238</v>
      </c>
      <c r="O143" s="104" t="s">
        <v>238</v>
      </c>
      <c r="P143" s="104" t="s">
        <v>238</v>
      </c>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row>
    <row r="144" spans="1:46">
      <c r="A144" s="103"/>
      <c r="B144" s="103"/>
      <c r="C144" s="104" t="s">
        <v>238</v>
      </c>
      <c r="D144" s="104" t="s">
        <v>238</v>
      </c>
      <c r="E144" s="104" t="s">
        <v>238</v>
      </c>
      <c r="F144" s="104" t="s">
        <v>238</v>
      </c>
      <c r="G144" s="104" t="s">
        <v>238</v>
      </c>
      <c r="H144" s="104" t="s">
        <v>238</v>
      </c>
      <c r="I144" s="104" t="s">
        <v>238</v>
      </c>
      <c r="J144" s="104" t="s">
        <v>238</v>
      </c>
      <c r="K144" s="106" t="s">
        <v>238</v>
      </c>
      <c r="L144" s="104" t="s">
        <v>238</v>
      </c>
      <c r="M144" s="105" t="s">
        <v>238</v>
      </c>
      <c r="N144" s="104" t="s">
        <v>238</v>
      </c>
      <c r="O144" s="104" t="s">
        <v>238</v>
      </c>
      <c r="P144" s="104" t="s">
        <v>238</v>
      </c>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row>
    <row r="145" spans="1:46">
      <c r="A145" s="103"/>
      <c r="B145" s="103"/>
      <c r="C145" s="104" t="s">
        <v>238</v>
      </c>
      <c r="D145" s="104" t="s">
        <v>238</v>
      </c>
      <c r="E145" s="104" t="s">
        <v>238</v>
      </c>
      <c r="F145" s="104" t="s">
        <v>238</v>
      </c>
      <c r="G145" s="104" t="s">
        <v>238</v>
      </c>
      <c r="H145" s="104" t="s">
        <v>238</v>
      </c>
      <c r="I145" s="104" t="s">
        <v>238</v>
      </c>
      <c r="J145" s="104" t="s">
        <v>238</v>
      </c>
      <c r="K145" s="106" t="s">
        <v>238</v>
      </c>
      <c r="L145" s="104" t="s">
        <v>238</v>
      </c>
      <c r="M145" s="105" t="s">
        <v>238</v>
      </c>
      <c r="N145" s="104" t="s">
        <v>238</v>
      </c>
      <c r="O145" s="104" t="s">
        <v>238</v>
      </c>
      <c r="P145" s="104" t="s">
        <v>238</v>
      </c>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row>
    <row r="146" spans="1:46">
      <c r="A146" s="103"/>
      <c r="B146" s="103"/>
      <c r="C146" s="104" t="s">
        <v>238</v>
      </c>
      <c r="D146" s="104" t="s">
        <v>238</v>
      </c>
      <c r="E146" s="104" t="s">
        <v>238</v>
      </c>
      <c r="F146" s="104" t="s">
        <v>238</v>
      </c>
      <c r="G146" s="104" t="s">
        <v>238</v>
      </c>
      <c r="H146" s="104" t="s">
        <v>238</v>
      </c>
      <c r="I146" s="104" t="s">
        <v>238</v>
      </c>
      <c r="J146" s="104" t="s">
        <v>238</v>
      </c>
      <c r="K146" s="106" t="s">
        <v>238</v>
      </c>
      <c r="L146" s="104" t="s">
        <v>238</v>
      </c>
      <c r="M146" s="105" t="s">
        <v>238</v>
      </c>
      <c r="N146" s="104" t="s">
        <v>238</v>
      </c>
      <c r="O146" s="104" t="s">
        <v>238</v>
      </c>
      <c r="P146" s="104" t="s">
        <v>238</v>
      </c>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row>
    <row r="147" spans="1:46">
      <c r="A147" s="103"/>
      <c r="B147" s="103"/>
      <c r="C147" s="104" t="s">
        <v>238</v>
      </c>
      <c r="D147" s="104" t="s">
        <v>238</v>
      </c>
      <c r="E147" s="104" t="s">
        <v>238</v>
      </c>
      <c r="F147" s="104" t="s">
        <v>238</v>
      </c>
      <c r="G147" s="104" t="s">
        <v>238</v>
      </c>
      <c r="H147" s="104" t="s">
        <v>238</v>
      </c>
      <c r="I147" s="104" t="s">
        <v>238</v>
      </c>
      <c r="J147" s="104" t="s">
        <v>238</v>
      </c>
      <c r="K147" s="106" t="s">
        <v>238</v>
      </c>
      <c r="L147" s="104" t="s">
        <v>238</v>
      </c>
      <c r="M147" s="105" t="s">
        <v>238</v>
      </c>
      <c r="N147" s="104" t="s">
        <v>238</v>
      </c>
      <c r="O147" s="104" t="s">
        <v>238</v>
      </c>
      <c r="P147" s="104" t="s">
        <v>238</v>
      </c>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row>
    <row r="148" spans="1:46">
      <c r="A148" s="103"/>
      <c r="B148" s="103"/>
      <c r="C148" s="104" t="s">
        <v>238</v>
      </c>
      <c r="D148" s="104" t="s">
        <v>238</v>
      </c>
      <c r="E148" s="104" t="s">
        <v>238</v>
      </c>
      <c r="F148" s="104" t="s">
        <v>238</v>
      </c>
      <c r="G148" s="104" t="s">
        <v>238</v>
      </c>
      <c r="H148" s="104" t="s">
        <v>238</v>
      </c>
      <c r="I148" s="104" t="s">
        <v>238</v>
      </c>
      <c r="J148" s="104" t="s">
        <v>238</v>
      </c>
      <c r="K148" s="106" t="s">
        <v>238</v>
      </c>
      <c r="L148" s="104" t="s">
        <v>238</v>
      </c>
      <c r="M148" s="105" t="s">
        <v>238</v>
      </c>
      <c r="N148" s="104" t="s">
        <v>238</v>
      </c>
      <c r="O148" s="104" t="s">
        <v>238</v>
      </c>
      <c r="P148" s="104" t="s">
        <v>238</v>
      </c>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row>
    <row r="149" spans="1:46">
      <c r="A149" s="103"/>
      <c r="B149" s="103"/>
      <c r="C149" s="104" t="s">
        <v>238</v>
      </c>
      <c r="D149" s="104" t="s">
        <v>238</v>
      </c>
      <c r="E149" s="104" t="s">
        <v>238</v>
      </c>
      <c r="F149" s="104" t="s">
        <v>238</v>
      </c>
      <c r="G149" s="104" t="s">
        <v>238</v>
      </c>
      <c r="H149" s="104" t="s">
        <v>238</v>
      </c>
      <c r="I149" s="104" t="s">
        <v>238</v>
      </c>
      <c r="J149" s="104" t="s">
        <v>238</v>
      </c>
      <c r="K149" s="106" t="s">
        <v>238</v>
      </c>
      <c r="L149" s="104" t="s">
        <v>238</v>
      </c>
      <c r="M149" s="105" t="s">
        <v>238</v>
      </c>
      <c r="N149" s="104" t="s">
        <v>238</v>
      </c>
      <c r="O149" s="104" t="s">
        <v>238</v>
      </c>
      <c r="P149" s="104" t="s">
        <v>238</v>
      </c>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row>
    <row r="150" spans="1:46">
      <c r="A150" s="103"/>
      <c r="B150" s="103"/>
      <c r="C150" s="104" t="s">
        <v>238</v>
      </c>
      <c r="D150" s="104" t="s">
        <v>238</v>
      </c>
      <c r="E150" s="104" t="s">
        <v>238</v>
      </c>
      <c r="F150" s="104" t="s">
        <v>238</v>
      </c>
      <c r="G150" s="104" t="s">
        <v>238</v>
      </c>
      <c r="H150" s="104" t="s">
        <v>238</v>
      </c>
      <c r="I150" s="104" t="s">
        <v>238</v>
      </c>
      <c r="J150" s="104" t="s">
        <v>238</v>
      </c>
      <c r="K150" s="106" t="s">
        <v>238</v>
      </c>
      <c r="L150" s="104" t="s">
        <v>238</v>
      </c>
      <c r="M150" s="105" t="s">
        <v>238</v>
      </c>
      <c r="N150" s="104" t="s">
        <v>238</v>
      </c>
      <c r="O150" s="104" t="s">
        <v>238</v>
      </c>
      <c r="P150" s="104" t="s">
        <v>238</v>
      </c>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row>
    <row r="151" spans="1:46">
      <c r="A151" s="103"/>
      <c r="B151" s="103"/>
      <c r="C151" s="104" t="s">
        <v>238</v>
      </c>
      <c r="D151" s="104" t="s">
        <v>238</v>
      </c>
      <c r="E151" s="104" t="s">
        <v>238</v>
      </c>
      <c r="F151" s="104" t="s">
        <v>238</v>
      </c>
      <c r="G151" s="104" t="s">
        <v>238</v>
      </c>
      <c r="H151" s="104" t="s">
        <v>238</v>
      </c>
      <c r="I151" s="104" t="s">
        <v>238</v>
      </c>
      <c r="J151" s="104" t="s">
        <v>238</v>
      </c>
      <c r="K151" s="106" t="s">
        <v>238</v>
      </c>
      <c r="L151" s="104" t="s">
        <v>238</v>
      </c>
      <c r="M151" s="105" t="s">
        <v>238</v>
      </c>
      <c r="N151" s="104" t="s">
        <v>238</v>
      </c>
      <c r="O151" s="104" t="s">
        <v>238</v>
      </c>
      <c r="P151" s="104" t="s">
        <v>238</v>
      </c>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row>
    <row r="152" spans="1:46">
      <c r="A152" s="103"/>
      <c r="B152" s="103"/>
      <c r="C152" s="104" t="s">
        <v>238</v>
      </c>
      <c r="D152" s="104" t="s">
        <v>238</v>
      </c>
      <c r="E152" s="104" t="s">
        <v>238</v>
      </c>
      <c r="F152" s="104" t="s">
        <v>238</v>
      </c>
      <c r="G152" s="104" t="s">
        <v>238</v>
      </c>
      <c r="H152" s="104" t="s">
        <v>238</v>
      </c>
      <c r="I152" s="104" t="s">
        <v>238</v>
      </c>
      <c r="J152" s="104" t="s">
        <v>238</v>
      </c>
      <c r="K152" s="106" t="s">
        <v>238</v>
      </c>
      <c r="L152" s="104" t="s">
        <v>238</v>
      </c>
      <c r="M152" s="105" t="s">
        <v>238</v>
      </c>
      <c r="N152" s="104" t="s">
        <v>238</v>
      </c>
      <c r="O152" s="104" t="s">
        <v>238</v>
      </c>
      <c r="P152" s="104" t="s">
        <v>238</v>
      </c>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row>
    <row r="153" spans="1:46">
      <c r="A153" s="103"/>
      <c r="B153" s="103"/>
      <c r="C153" s="104" t="s">
        <v>238</v>
      </c>
      <c r="D153" s="104" t="s">
        <v>238</v>
      </c>
      <c r="E153" s="104" t="s">
        <v>238</v>
      </c>
      <c r="F153" s="104" t="s">
        <v>238</v>
      </c>
      <c r="G153" s="104" t="s">
        <v>238</v>
      </c>
      <c r="H153" s="104" t="s">
        <v>238</v>
      </c>
      <c r="I153" s="104" t="s">
        <v>238</v>
      </c>
      <c r="J153" s="104" t="s">
        <v>238</v>
      </c>
      <c r="K153" s="106" t="s">
        <v>238</v>
      </c>
      <c r="L153" s="104" t="s">
        <v>238</v>
      </c>
      <c r="M153" s="105" t="s">
        <v>238</v>
      </c>
      <c r="N153" s="104" t="s">
        <v>238</v>
      </c>
      <c r="O153" s="104" t="s">
        <v>238</v>
      </c>
      <c r="P153" s="104" t="s">
        <v>238</v>
      </c>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row>
    <row r="154" spans="1:46">
      <c r="A154" s="103"/>
      <c r="B154" s="103"/>
      <c r="C154" s="104" t="s">
        <v>238</v>
      </c>
      <c r="D154" s="104" t="s">
        <v>238</v>
      </c>
      <c r="E154" s="104" t="s">
        <v>238</v>
      </c>
      <c r="F154" s="104" t="s">
        <v>238</v>
      </c>
      <c r="G154" s="104" t="s">
        <v>238</v>
      </c>
      <c r="H154" s="104" t="s">
        <v>238</v>
      </c>
      <c r="I154" s="104" t="s">
        <v>238</v>
      </c>
      <c r="J154" s="104" t="s">
        <v>238</v>
      </c>
      <c r="K154" s="106" t="s">
        <v>238</v>
      </c>
      <c r="L154" s="104" t="s">
        <v>238</v>
      </c>
      <c r="M154" s="105" t="s">
        <v>238</v>
      </c>
      <c r="N154" s="104" t="s">
        <v>238</v>
      </c>
      <c r="O154" s="104" t="s">
        <v>238</v>
      </c>
      <c r="P154" s="104" t="s">
        <v>238</v>
      </c>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row>
    <row r="155" spans="1:46">
      <c r="A155" s="103"/>
      <c r="B155" s="103"/>
      <c r="C155" s="104" t="s">
        <v>238</v>
      </c>
      <c r="D155" s="104" t="s">
        <v>238</v>
      </c>
      <c r="E155" s="104" t="s">
        <v>238</v>
      </c>
      <c r="F155" s="104" t="s">
        <v>238</v>
      </c>
      <c r="G155" s="104" t="s">
        <v>238</v>
      </c>
      <c r="H155" s="104" t="s">
        <v>238</v>
      </c>
      <c r="I155" s="104" t="s">
        <v>238</v>
      </c>
      <c r="J155" s="104" t="s">
        <v>238</v>
      </c>
      <c r="K155" s="106" t="s">
        <v>238</v>
      </c>
      <c r="L155" s="104" t="s">
        <v>238</v>
      </c>
      <c r="M155" s="105" t="s">
        <v>238</v>
      </c>
      <c r="N155" s="104" t="s">
        <v>238</v>
      </c>
      <c r="O155" s="104" t="s">
        <v>238</v>
      </c>
      <c r="P155" s="104" t="s">
        <v>238</v>
      </c>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row>
    <row r="156" spans="1:46">
      <c r="A156" s="103"/>
      <c r="B156" s="103"/>
      <c r="C156" s="104" t="s">
        <v>238</v>
      </c>
      <c r="D156" s="104" t="s">
        <v>238</v>
      </c>
      <c r="E156" s="104" t="s">
        <v>238</v>
      </c>
      <c r="F156" s="104" t="s">
        <v>238</v>
      </c>
      <c r="G156" s="104" t="s">
        <v>238</v>
      </c>
      <c r="H156" s="104" t="s">
        <v>238</v>
      </c>
      <c r="I156" s="104" t="s">
        <v>238</v>
      </c>
      <c r="J156" s="104" t="s">
        <v>238</v>
      </c>
      <c r="K156" s="106" t="s">
        <v>238</v>
      </c>
      <c r="L156" s="104" t="s">
        <v>238</v>
      </c>
      <c r="M156" s="105" t="s">
        <v>238</v>
      </c>
      <c r="N156" s="104" t="s">
        <v>238</v>
      </c>
      <c r="O156" s="104" t="s">
        <v>238</v>
      </c>
      <c r="P156" s="104" t="s">
        <v>238</v>
      </c>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row>
    <row r="157" spans="1:46">
      <c r="A157" s="103"/>
      <c r="B157" s="103"/>
      <c r="C157" s="104" t="s">
        <v>238</v>
      </c>
      <c r="D157" s="104" t="s">
        <v>238</v>
      </c>
      <c r="E157" s="104" t="s">
        <v>238</v>
      </c>
      <c r="F157" s="104" t="s">
        <v>238</v>
      </c>
      <c r="G157" s="104" t="s">
        <v>238</v>
      </c>
      <c r="H157" s="104" t="s">
        <v>238</v>
      </c>
      <c r="I157" s="104" t="s">
        <v>238</v>
      </c>
      <c r="J157" s="104" t="s">
        <v>238</v>
      </c>
      <c r="K157" s="106" t="s">
        <v>238</v>
      </c>
      <c r="L157" s="104" t="s">
        <v>238</v>
      </c>
      <c r="M157" s="105" t="s">
        <v>238</v>
      </c>
      <c r="N157" s="104" t="s">
        <v>238</v>
      </c>
      <c r="O157" s="104" t="s">
        <v>238</v>
      </c>
      <c r="P157" s="104" t="s">
        <v>238</v>
      </c>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row>
    <row r="158" spans="1:46">
      <c r="A158" s="103"/>
      <c r="B158" s="103"/>
      <c r="C158" s="104" t="s">
        <v>238</v>
      </c>
      <c r="D158" s="104" t="s">
        <v>238</v>
      </c>
      <c r="E158" s="104" t="s">
        <v>238</v>
      </c>
      <c r="F158" s="104" t="s">
        <v>238</v>
      </c>
      <c r="G158" s="104" t="s">
        <v>238</v>
      </c>
      <c r="H158" s="104" t="s">
        <v>238</v>
      </c>
      <c r="I158" s="104" t="s">
        <v>238</v>
      </c>
      <c r="J158" s="104" t="s">
        <v>238</v>
      </c>
      <c r="K158" s="106" t="s">
        <v>238</v>
      </c>
      <c r="L158" s="104" t="s">
        <v>238</v>
      </c>
      <c r="M158" s="105" t="s">
        <v>238</v>
      </c>
      <c r="N158" s="104" t="s">
        <v>238</v>
      </c>
      <c r="O158" s="104" t="s">
        <v>238</v>
      </c>
      <c r="P158" s="104" t="s">
        <v>238</v>
      </c>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row>
    <row r="159" spans="1:46">
      <c r="A159" s="103"/>
      <c r="B159" s="103"/>
      <c r="C159" s="104" t="s">
        <v>238</v>
      </c>
      <c r="D159" s="104" t="s">
        <v>238</v>
      </c>
      <c r="E159" s="104" t="s">
        <v>238</v>
      </c>
      <c r="F159" s="104" t="s">
        <v>238</v>
      </c>
      <c r="G159" s="104" t="s">
        <v>238</v>
      </c>
      <c r="H159" s="104" t="s">
        <v>238</v>
      </c>
      <c r="I159" s="104" t="s">
        <v>238</v>
      </c>
      <c r="J159" s="104" t="s">
        <v>238</v>
      </c>
      <c r="K159" s="106" t="s">
        <v>238</v>
      </c>
      <c r="L159" s="104" t="s">
        <v>238</v>
      </c>
      <c r="M159" s="105" t="s">
        <v>238</v>
      </c>
      <c r="N159" s="104" t="s">
        <v>238</v>
      </c>
      <c r="O159" s="104" t="s">
        <v>238</v>
      </c>
      <c r="P159" s="104" t="s">
        <v>238</v>
      </c>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row>
    <row r="160" spans="1:46">
      <c r="A160" s="103"/>
      <c r="B160" s="103"/>
      <c r="C160" s="104" t="s">
        <v>238</v>
      </c>
      <c r="D160" s="104" t="s">
        <v>238</v>
      </c>
      <c r="E160" s="104" t="s">
        <v>238</v>
      </c>
      <c r="F160" s="104" t="s">
        <v>238</v>
      </c>
      <c r="G160" s="104" t="s">
        <v>238</v>
      </c>
      <c r="H160" s="104" t="s">
        <v>238</v>
      </c>
      <c r="I160" s="104" t="s">
        <v>238</v>
      </c>
      <c r="J160" s="104" t="s">
        <v>238</v>
      </c>
      <c r="K160" s="106" t="s">
        <v>238</v>
      </c>
      <c r="L160" s="104" t="s">
        <v>238</v>
      </c>
      <c r="M160" s="105" t="s">
        <v>238</v>
      </c>
      <c r="N160" s="104" t="s">
        <v>238</v>
      </c>
      <c r="O160" s="104" t="s">
        <v>238</v>
      </c>
      <c r="P160" s="104" t="s">
        <v>238</v>
      </c>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row>
    <row r="161" spans="1:46">
      <c r="A161" s="103"/>
      <c r="B161" s="103"/>
      <c r="C161" s="104" t="s">
        <v>238</v>
      </c>
      <c r="D161" s="104" t="s">
        <v>238</v>
      </c>
      <c r="E161" s="104" t="s">
        <v>238</v>
      </c>
      <c r="F161" s="104" t="s">
        <v>238</v>
      </c>
      <c r="G161" s="104" t="s">
        <v>238</v>
      </c>
      <c r="H161" s="104" t="s">
        <v>238</v>
      </c>
      <c r="I161" s="104" t="s">
        <v>238</v>
      </c>
      <c r="J161" s="104" t="s">
        <v>238</v>
      </c>
      <c r="K161" s="106" t="s">
        <v>238</v>
      </c>
      <c r="L161" s="104" t="s">
        <v>238</v>
      </c>
      <c r="M161" s="105" t="s">
        <v>238</v>
      </c>
      <c r="N161" s="104" t="s">
        <v>238</v>
      </c>
      <c r="O161" s="104" t="s">
        <v>238</v>
      </c>
      <c r="P161" s="104" t="s">
        <v>238</v>
      </c>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row>
    <row r="162" spans="1:46">
      <c r="A162" s="103"/>
      <c r="B162" s="103"/>
      <c r="C162" s="104" t="s">
        <v>238</v>
      </c>
      <c r="D162" s="104" t="s">
        <v>238</v>
      </c>
      <c r="E162" s="104" t="s">
        <v>238</v>
      </c>
      <c r="F162" s="104" t="s">
        <v>238</v>
      </c>
      <c r="G162" s="104" t="s">
        <v>238</v>
      </c>
      <c r="H162" s="104" t="s">
        <v>238</v>
      </c>
      <c r="I162" s="104" t="s">
        <v>238</v>
      </c>
      <c r="J162" s="104" t="s">
        <v>238</v>
      </c>
      <c r="K162" s="106" t="s">
        <v>238</v>
      </c>
      <c r="L162" s="104" t="s">
        <v>238</v>
      </c>
      <c r="M162" s="105" t="s">
        <v>238</v>
      </c>
      <c r="N162" s="104" t="s">
        <v>238</v>
      </c>
      <c r="O162" s="104" t="s">
        <v>238</v>
      </c>
      <c r="P162" s="104" t="s">
        <v>238</v>
      </c>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row>
    <row r="163" spans="1:46">
      <c r="A163" s="103"/>
      <c r="B163" s="103"/>
      <c r="C163" s="104" t="s">
        <v>238</v>
      </c>
      <c r="D163" s="104" t="s">
        <v>238</v>
      </c>
      <c r="E163" s="104" t="s">
        <v>238</v>
      </c>
      <c r="F163" s="104" t="s">
        <v>238</v>
      </c>
      <c r="G163" s="104" t="s">
        <v>238</v>
      </c>
      <c r="H163" s="104" t="s">
        <v>238</v>
      </c>
      <c r="I163" s="104" t="s">
        <v>238</v>
      </c>
      <c r="J163" s="104" t="s">
        <v>238</v>
      </c>
      <c r="K163" s="106" t="s">
        <v>238</v>
      </c>
      <c r="L163" s="104" t="s">
        <v>238</v>
      </c>
      <c r="M163" s="105" t="s">
        <v>238</v>
      </c>
      <c r="N163" s="104" t="s">
        <v>238</v>
      </c>
      <c r="O163" s="104" t="s">
        <v>238</v>
      </c>
      <c r="P163" s="104" t="s">
        <v>238</v>
      </c>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row>
    <row r="164" spans="1:46">
      <c r="A164" s="103"/>
      <c r="B164" s="103"/>
      <c r="C164" s="104" t="s">
        <v>238</v>
      </c>
      <c r="D164" s="104" t="s">
        <v>238</v>
      </c>
      <c r="E164" s="104" t="s">
        <v>238</v>
      </c>
      <c r="F164" s="104" t="s">
        <v>238</v>
      </c>
      <c r="G164" s="104" t="s">
        <v>238</v>
      </c>
      <c r="H164" s="104" t="s">
        <v>238</v>
      </c>
      <c r="I164" s="104" t="s">
        <v>238</v>
      </c>
      <c r="J164" s="104" t="s">
        <v>238</v>
      </c>
      <c r="K164" s="106" t="s">
        <v>238</v>
      </c>
      <c r="L164" s="104" t="s">
        <v>238</v>
      </c>
      <c r="M164" s="105" t="s">
        <v>238</v>
      </c>
      <c r="N164" s="104" t="s">
        <v>238</v>
      </c>
      <c r="O164" s="104" t="s">
        <v>238</v>
      </c>
      <c r="P164" s="104" t="s">
        <v>238</v>
      </c>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row>
    <row r="165" spans="1:46">
      <c r="A165" s="103"/>
      <c r="B165" s="103"/>
      <c r="C165" s="104" t="s">
        <v>238</v>
      </c>
      <c r="D165" s="104" t="s">
        <v>238</v>
      </c>
      <c r="E165" s="104" t="s">
        <v>238</v>
      </c>
      <c r="F165" s="104" t="s">
        <v>238</v>
      </c>
      <c r="G165" s="104" t="s">
        <v>238</v>
      </c>
      <c r="H165" s="104" t="s">
        <v>238</v>
      </c>
      <c r="I165" s="104" t="s">
        <v>238</v>
      </c>
      <c r="J165" s="104" t="s">
        <v>238</v>
      </c>
      <c r="K165" s="106" t="s">
        <v>238</v>
      </c>
      <c r="L165" s="104" t="s">
        <v>238</v>
      </c>
      <c r="M165" s="105" t="s">
        <v>238</v>
      </c>
      <c r="N165" s="104" t="s">
        <v>238</v>
      </c>
      <c r="O165" s="104" t="s">
        <v>238</v>
      </c>
      <c r="P165" s="104" t="s">
        <v>238</v>
      </c>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row>
    <row r="166" spans="1:46">
      <c r="A166" s="103"/>
      <c r="B166" s="103"/>
      <c r="C166" s="104" t="s">
        <v>238</v>
      </c>
      <c r="D166" s="104" t="s">
        <v>238</v>
      </c>
      <c r="E166" s="104" t="s">
        <v>238</v>
      </c>
      <c r="F166" s="104" t="s">
        <v>238</v>
      </c>
      <c r="G166" s="104" t="s">
        <v>238</v>
      </c>
      <c r="H166" s="104" t="s">
        <v>238</v>
      </c>
      <c r="I166" s="104" t="s">
        <v>238</v>
      </c>
      <c r="J166" s="104" t="s">
        <v>238</v>
      </c>
      <c r="K166" s="106" t="s">
        <v>238</v>
      </c>
      <c r="L166" s="104" t="s">
        <v>238</v>
      </c>
      <c r="M166" s="105" t="s">
        <v>238</v>
      </c>
      <c r="N166" s="104" t="s">
        <v>238</v>
      </c>
      <c r="O166" s="104" t="s">
        <v>238</v>
      </c>
      <c r="P166" s="104" t="s">
        <v>238</v>
      </c>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row>
    <row r="167" spans="1:46">
      <c r="A167" s="103"/>
      <c r="B167" s="103"/>
      <c r="C167" s="104" t="s">
        <v>238</v>
      </c>
      <c r="D167" s="104" t="s">
        <v>238</v>
      </c>
      <c r="E167" s="104" t="s">
        <v>238</v>
      </c>
      <c r="F167" s="104" t="s">
        <v>238</v>
      </c>
      <c r="G167" s="104" t="s">
        <v>238</v>
      </c>
      <c r="H167" s="104" t="s">
        <v>238</v>
      </c>
      <c r="I167" s="104" t="s">
        <v>238</v>
      </c>
      <c r="J167" s="104" t="s">
        <v>238</v>
      </c>
      <c r="K167" s="106" t="s">
        <v>238</v>
      </c>
      <c r="L167" s="104" t="s">
        <v>238</v>
      </c>
      <c r="M167" s="105" t="s">
        <v>238</v>
      </c>
      <c r="N167" s="104" t="s">
        <v>238</v>
      </c>
      <c r="O167" s="104" t="s">
        <v>238</v>
      </c>
      <c r="P167" s="104" t="s">
        <v>238</v>
      </c>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row>
    <row r="168" spans="1:46">
      <c r="A168" s="103"/>
      <c r="B168" s="103"/>
      <c r="C168" s="104" t="s">
        <v>238</v>
      </c>
      <c r="D168" s="104" t="s">
        <v>238</v>
      </c>
      <c r="E168" s="104" t="s">
        <v>238</v>
      </c>
      <c r="F168" s="104" t="s">
        <v>238</v>
      </c>
      <c r="G168" s="104" t="s">
        <v>238</v>
      </c>
      <c r="H168" s="104" t="s">
        <v>238</v>
      </c>
      <c r="I168" s="104" t="s">
        <v>238</v>
      </c>
      <c r="J168" s="104" t="s">
        <v>238</v>
      </c>
      <c r="K168" s="106" t="s">
        <v>238</v>
      </c>
      <c r="L168" s="104" t="s">
        <v>238</v>
      </c>
      <c r="M168" s="105" t="s">
        <v>238</v>
      </c>
      <c r="N168" s="104" t="s">
        <v>238</v>
      </c>
      <c r="O168" s="104" t="s">
        <v>238</v>
      </c>
      <c r="P168" s="104" t="s">
        <v>238</v>
      </c>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row>
    <row r="169" spans="1:46">
      <c r="A169" s="103"/>
      <c r="B169" s="103"/>
      <c r="C169" s="104" t="s">
        <v>238</v>
      </c>
      <c r="D169" s="104" t="s">
        <v>238</v>
      </c>
      <c r="E169" s="104" t="s">
        <v>238</v>
      </c>
      <c r="F169" s="104" t="s">
        <v>238</v>
      </c>
      <c r="G169" s="104" t="s">
        <v>238</v>
      </c>
      <c r="H169" s="104" t="s">
        <v>238</v>
      </c>
      <c r="I169" s="104" t="s">
        <v>238</v>
      </c>
      <c r="J169" s="104" t="s">
        <v>238</v>
      </c>
      <c r="K169" s="106" t="s">
        <v>238</v>
      </c>
      <c r="L169" s="104" t="s">
        <v>238</v>
      </c>
      <c r="M169" s="105" t="s">
        <v>238</v>
      </c>
      <c r="N169" s="104" t="s">
        <v>238</v>
      </c>
      <c r="O169" s="104" t="s">
        <v>238</v>
      </c>
      <c r="P169" s="104" t="s">
        <v>238</v>
      </c>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row>
    <row r="170" spans="1:46">
      <c r="A170" s="103"/>
      <c r="B170" s="103"/>
      <c r="C170" s="104" t="s">
        <v>238</v>
      </c>
      <c r="D170" s="104" t="s">
        <v>238</v>
      </c>
      <c r="E170" s="104" t="s">
        <v>238</v>
      </c>
      <c r="F170" s="104" t="s">
        <v>238</v>
      </c>
      <c r="G170" s="104" t="s">
        <v>238</v>
      </c>
      <c r="H170" s="104" t="s">
        <v>238</v>
      </c>
      <c r="I170" s="104" t="s">
        <v>238</v>
      </c>
      <c r="J170" s="104" t="s">
        <v>238</v>
      </c>
      <c r="K170" s="106" t="s">
        <v>238</v>
      </c>
      <c r="L170" s="104" t="s">
        <v>238</v>
      </c>
      <c r="M170" s="105" t="s">
        <v>238</v>
      </c>
      <c r="N170" s="104" t="s">
        <v>238</v>
      </c>
      <c r="O170" s="104" t="s">
        <v>238</v>
      </c>
      <c r="P170" s="104" t="s">
        <v>238</v>
      </c>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row>
    <row r="171" spans="1:46">
      <c r="A171" s="103"/>
      <c r="B171" s="103"/>
      <c r="C171" s="104" t="s">
        <v>238</v>
      </c>
      <c r="D171" s="104" t="s">
        <v>238</v>
      </c>
      <c r="E171" s="104" t="s">
        <v>238</v>
      </c>
      <c r="F171" s="104" t="s">
        <v>238</v>
      </c>
      <c r="G171" s="104" t="s">
        <v>238</v>
      </c>
      <c r="H171" s="104" t="s">
        <v>238</v>
      </c>
      <c r="I171" s="104" t="s">
        <v>238</v>
      </c>
      <c r="J171" s="104" t="s">
        <v>238</v>
      </c>
      <c r="K171" s="106" t="s">
        <v>238</v>
      </c>
      <c r="L171" s="104" t="s">
        <v>238</v>
      </c>
      <c r="M171" s="105" t="s">
        <v>238</v>
      </c>
      <c r="N171" s="104" t="s">
        <v>238</v>
      </c>
      <c r="O171" s="104" t="s">
        <v>238</v>
      </c>
      <c r="P171" s="104" t="s">
        <v>238</v>
      </c>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row>
    <row r="172" spans="1:46">
      <c r="A172" s="103"/>
      <c r="B172" s="103"/>
      <c r="C172" s="104" t="s">
        <v>238</v>
      </c>
      <c r="D172" s="104" t="s">
        <v>238</v>
      </c>
      <c r="E172" s="104" t="s">
        <v>238</v>
      </c>
      <c r="F172" s="104" t="s">
        <v>238</v>
      </c>
      <c r="G172" s="104" t="s">
        <v>238</v>
      </c>
      <c r="H172" s="104" t="s">
        <v>238</v>
      </c>
      <c r="I172" s="104" t="s">
        <v>238</v>
      </c>
      <c r="J172" s="104" t="s">
        <v>238</v>
      </c>
      <c r="K172" s="106" t="s">
        <v>238</v>
      </c>
      <c r="L172" s="104" t="s">
        <v>238</v>
      </c>
      <c r="M172" s="105" t="s">
        <v>238</v>
      </c>
      <c r="N172" s="104" t="s">
        <v>238</v>
      </c>
      <c r="O172" s="104" t="s">
        <v>238</v>
      </c>
      <c r="P172" s="104" t="s">
        <v>238</v>
      </c>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row>
    <row r="173" spans="1:46">
      <c r="A173" s="103"/>
      <c r="B173" s="103"/>
      <c r="C173" s="104" t="s">
        <v>238</v>
      </c>
      <c r="D173" s="104" t="s">
        <v>238</v>
      </c>
      <c r="E173" s="104" t="s">
        <v>238</v>
      </c>
      <c r="F173" s="104" t="s">
        <v>238</v>
      </c>
      <c r="G173" s="104" t="s">
        <v>238</v>
      </c>
      <c r="H173" s="104" t="s">
        <v>238</v>
      </c>
      <c r="I173" s="104" t="s">
        <v>238</v>
      </c>
      <c r="J173" s="104" t="s">
        <v>238</v>
      </c>
      <c r="K173" s="106" t="s">
        <v>238</v>
      </c>
      <c r="L173" s="104" t="s">
        <v>238</v>
      </c>
      <c r="M173" s="105" t="s">
        <v>238</v>
      </c>
      <c r="N173" s="104" t="s">
        <v>238</v>
      </c>
      <c r="O173" s="104" t="s">
        <v>238</v>
      </c>
      <c r="P173" s="104" t="s">
        <v>238</v>
      </c>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row>
    <row r="174" spans="1:46">
      <c r="A174" s="103"/>
      <c r="B174" s="103"/>
      <c r="C174" s="104" t="s">
        <v>238</v>
      </c>
      <c r="D174" s="104" t="s">
        <v>238</v>
      </c>
      <c r="E174" s="104" t="s">
        <v>238</v>
      </c>
      <c r="F174" s="104" t="s">
        <v>238</v>
      </c>
      <c r="G174" s="104" t="s">
        <v>238</v>
      </c>
      <c r="H174" s="104" t="s">
        <v>238</v>
      </c>
      <c r="I174" s="104" t="s">
        <v>238</v>
      </c>
      <c r="J174" s="104" t="s">
        <v>238</v>
      </c>
      <c r="K174" s="106" t="s">
        <v>238</v>
      </c>
      <c r="L174" s="104" t="s">
        <v>238</v>
      </c>
      <c r="M174" s="105" t="s">
        <v>238</v>
      </c>
      <c r="N174" s="104" t="s">
        <v>238</v>
      </c>
      <c r="O174" s="104" t="s">
        <v>238</v>
      </c>
      <c r="P174" s="104" t="s">
        <v>238</v>
      </c>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row>
    <row r="175" spans="1:46">
      <c r="A175" s="103"/>
      <c r="B175" s="103"/>
      <c r="C175" s="104" t="s">
        <v>238</v>
      </c>
      <c r="D175" s="104" t="s">
        <v>238</v>
      </c>
      <c r="E175" s="104" t="s">
        <v>238</v>
      </c>
      <c r="F175" s="104" t="s">
        <v>238</v>
      </c>
      <c r="G175" s="104" t="s">
        <v>238</v>
      </c>
      <c r="H175" s="104" t="s">
        <v>238</v>
      </c>
      <c r="I175" s="104" t="s">
        <v>238</v>
      </c>
      <c r="J175" s="104" t="s">
        <v>238</v>
      </c>
      <c r="K175" s="106" t="s">
        <v>238</v>
      </c>
      <c r="L175" s="104" t="s">
        <v>238</v>
      </c>
      <c r="M175" s="105" t="s">
        <v>238</v>
      </c>
      <c r="N175" s="104" t="s">
        <v>238</v>
      </c>
      <c r="O175" s="104" t="s">
        <v>238</v>
      </c>
      <c r="P175" s="104" t="s">
        <v>238</v>
      </c>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row>
    <row r="176" spans="1:46">
      <c r="A176" s="103"/>
      <c r="B176" s="103"/>
      <c r="C176" s="104" t="s">
        <v>238</v>
      </c>
      <c r="D176" s="104" t="s">
        <v>238</v>
      </c>
      <c r="E176" s="104" t="s">
        <v>238</v>
      </c>
      <c r="F176" s="104" t="s">
        <v>238</v>
      </c>
      <c r="G176" s="104" t="s">
        <v>238</v>
      </c>
      <c r="H176" s="104" t="s">
        <v>238</v>
      </c>
      <c r="I176" s="104" t="s">
        <v>238</v>
      </c>
      <c r="J176" s="104" t="s">
        <v>238</v>
      </c>
      <c r="K176" s="106" t="s">
        <v>238</v>
      </c>
      <c r="L176" s="104" t="s">
        <v>238</v>
      </c>
      <c r="M176" s="105" t="s">
        <v>238</v>
      </c>
      <c r="N176" s="104" t="s">
        <v>238</v>
      </c>
      <c r="O176" s="104" t="s">
        <v>238</v>
      </c>
      <c r="P176" s="104" t="s">
        <v>238</v>
      </c>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row>
    <row r="177" spans="1:46">
      <c r="A177" s="103"/>
      <c r="B177" s="103"/>
      <c r="C177" s="104" t="s">
        <v>238</v>
      </c>
      <c r="D177" s="104" t="s">
        <v>238</v>
      </c>
      <c r="E177" s="104" t="s">
        <v>238</v>
      </c>
      <c r="F177" s="104" t="s">
        <v>238</v>
      </c>
      <c r="G177" s="104" t="s">
        <v>238</v>
      </c>
      <c r="H177" s="104" t="s">
        <v>238</v>
      </c>
      <c r="I177" s="104" t="s">
        <v>238</v>
      </c>
      <c r="J177" s="104" t="s">
        <v>238</v>
      </c>
      <c r="K177" s="106" t="s">
        <v>238</v>
      </c>
      <c r="L177" s="104" t="s">
        <v>238</v>
      </c>
      <c r="M177" s="105" t="s">
        <v>238</v>
      </c>
      <c r="N177" s="104" t="s">
        <v>238</v>
      </c>
      <c r="O177" s="104" t="s">
        <v>238</v>
      </c>
      <c r="P177" s="104" t="s">
        <v>238</v>
      </c>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row>
    <row r="178" spans="1:46">
      <c r="A178" s="103"/>
      <c r="B178" s="103"/>
      <c r="C178" s="104" t="s">
        <v>238</v>
      </c>
      <c r="D178" s="104" t="s">
        <v>238</v>
      </c>
      <c r="E178" s="104" t="s">
        <v>238</v>
      </c>
      <c r="F178" s="104" t="s">
        <v>238</v>
      </c>
      <c r="G178" s="104" t="s">
        <v>238</v>
      </c>
      <c r="H178" s="104" t="s">
        <v>238</v>
      </c>
      <c r="I178" s="104" t="s">
        <v>238</v>
      </c>
      <c r="J178" s="104" t="s">
        <v>238</v>
      </c>
      <c r="K178" s="106" t="s">
        <v>238</v>
      </c>
      <c r="L178" s="104" t="s">
        <v>238</v>
      </c>
      <c r="M178" s="105" t="s">
        <v>238</v>
      </c>
      <c r="N178" s="104" t="s">
        <v>238</v>
      </c>
      <c r="O178" s="104" t="s">
        <v>238</v>
      </c>
      <c r="P178" s="104" t="s">
        <v>238</v>
      </c>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row>
    <row r="179" spans="1:46">
      <c r="A179" s="103"/>
      <c r="B179" s="103"/>
      <c r="C179" s="104" t="s">
        <v>238</v>
      </c>
      <c r="D179" s="104" t="s">
        <v>238</v>
      </c>
      <c r="E179" s="104" t="s">
        <v>238</v>
      </c>
      <c r="F179" s="104" t="s">
        <v>238</v>
      </c>
      <c r="G179" s="104" t="s">
        <v>238</v>
      </c>
      <c r="H179" s="104" t="s">
        <v>238</v>
      </c>
      <c r="I179" s="104" t="s">
        <v>238</v>
      </c>
      <c r="J179" s="104" t="s">
        <v>238</v>
      </c>
      <c r="K179" s="106" t="s">
        <v>238</v>
      </c>
      <c r="L179" s="104" t="s">
        <v>238</v>
      </c>
      <c r="M179" s="105" t="s">
        <v>238</v>
      </c>
      <c r="N179" s="104" t="s">
        <v>238</v>
      </c>
      <c r="O179" s="104" t="s">
        <v>238</v>
      </c>
      <c r="P179" s="104" t="s">
        <v>238</v>
      </c>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row>
    <row r="180" spans="1:46">
      <c r="A180" s="103"/>
      <c r="B180" s="103"/>
      <c r="C180" s="104" t="s">
        <v>238</v>
      </c>
      <c r="D180" s="104" t="s">
        <v>238</v>
      </c>
      <c r="E180" s="104" t="s">
        <v>238</v>
      </c>
      <c r="F180" s="104" t="s">
        <v>238</v>
      </c>
      <c r="G180" s="104" t="s">
        <v>238</v>
      </c>
      <c r="H180" s="104" t="s">
        <v>238</v>
      </c>
      <c r="I180" s="104" t="s">
        <v>238</v>
      </c>
      <c r="J180" s="104" t="s">
        <v>238</v>
      </c>
      <c r="K180" s="106" t="s">
        <v>238</v>
      </c>
      <c r="L180" s="104" t="s">
        <v>238</v>
      </c>
      <c r="M180" s="105" t="s">
        <v>238</v>
      </c>
      <c r="N180" s="104" t="s">
        <v>238</v>
      </c>
      <c r="O180" s="104" t="s">
        <v>238</v>
      </c>
      <c r="P180" s="104" t="s">
        <v>238</v>
      </c>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row>
    <row r="181" spans="1:46">
      <c r="A181" s="103"/>
      <c r="B181" s="103"/>
      <c r="C181" s="104" t="s">
        <v>238</v>
      </c>
      <c r="D181" s="104" t="s">
        <v>238</v>
      </c>
      <c r="E181" s="104" t="s">
        <v>238</v>
      </c>
      <c r="F181" s="104" t="s">
        <v>238</v>
      </c>
      <c r="G181" s="104" t="s">
        <v>238</v>
      </c>
      <c r="H181" s="104" t="s">
        <v>238</v>
      </c>
      <c r="I181" s="104" t="s">
        <v>238</v>
      </c>
      <c r="J181" s="104" t="s">
        <v>238</v>
      </c>
      <c r="K181" s="106" t="s">
        <v>238</v>
      </c>
      <c r="L181" s="104" t="s">
        <v>238</v>
      </c>
      <c r="M181" s="105" t="s">
        <v>238</v>
      </c>
      <c r="N181" s="104" t="s">
        <v>238</v>
      </c>
      <c r="O181" s="104" t="s">
        <v>238</v>
      </c>
      <c r="P181" s="104" t="s">
        <v>238</v>
      </c>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row>
    <row r="182" spans="1:46">
      <c r="A182" s="103"/>
      <c r="B182" s="103"/>
      <c r="C182" s="104" t="s">
        <v>238</v>
      </c>
      <c r="D182" s="104" t="s">
        <v>238</v>
      </c>
      <c r="E182" s="104" t="s">
        <v>238</v>
      </c>
      <c r="F182" s="104" t="s">
        <v>238</v>
      </c>
      <c r="G182" s="104" t="s">
        <v>238</v>
      </c>
      <c r="H182" s="104" t="s">
        <v>238</v>
      </c>
      <c r="I182" s="104" t="s">
        <v>238</v>
      </c>
      <c r="J182" s="104" t="s">
        <v>238</v>
      </c>
      <c r="K182" s="106" t="s">
        <v>238</v>
      </c>
      <c r="L182" s="104" t="s">
        <v>238</v>
      </c>
      <c r="M182" s="105" t="s">
        <v>238</v>
      </c>
      <c r="N182" s="104" t="s">
        <v>238</v>
      </c>
      <c r="O182" s="104" t="s">
        <v>238</v>
      </c>
      <c r="P182" s="104" t="s">
        <v>238</v>
      </c>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row>
    <row r="183" spans="1:46">
      <c r="A183" s="103"/>
      <c r="B183" s="103"/>
      <c r="C183" s="104" t="s">
        <v>238</v>
      </c>
      <c r="D183" s="104" t="s">
        <v>238</v>
      </c>
      <c r="E183" s="104" t="s">
        <v>238</v>
      </c>
      <c r="F183" s="104" t="s">
        <v>238</v>
      </c>
      <c r="G183" s="104" t="s">
        <v>238</v>
      </c>
      <c r="H183" s="104" t="s">
        <v>238</v>
      </c>
      <c r="I183" s="104" t="s">
        <v>238</v>
      </c>
      <c r="J183" s="104" t="s">
        <v>238</v>
      </c>
      <c r="K183" s="106" t="s">
        <v>238</v>
      </c>
      <c r="L183" s="104" t="s">
        <v>238</v>
      </c>
      <c r="M183" s="105" t="s">
        <v>238</v>
      </c>
      <c r="N183" s="104" t="s">
        <v>238</v>
      </c>
      <c r="O183" s="104" t="s">
        <v>238</v>
      </c>
      <c r="P183" s="104" t="s">
        <v>238</v>
      </c>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row>
    <row r="184" spans="1:46">
      <c r="A184" s="103"/>
      <c r="B184" s="103"/>
      <c r="C184" s="104" t="s">
        <v>238</v>
      </c>
      <c r="D184" s="104" t="s">
        <v>238</v>
      </c>
      <c r="E184" s="104" t="s">
        <v>238</v>
      </c>
      <c r="F184" s="104" t="s">
        <v>238</v>
      </c>
      <c r="G184" s="104" t="s">
        <v>238</v>
      </c>
      <c r="H184" s="104" t="s">
        <v>238</v>
      </c>
      <c r="I184" s="104" t="s">
        <v>238</v>
      </c>
      <c r="J184" s="104" t="s">
        <v>238</v>
      </c>
      <c r="K184" s="106" t="s">
        <v>238</v>
      </c>
      <c r="L184" s="104" t="s">
        <v>238</v>
      </c>
      <c r="M184" s="105" t="s">
        <v>238</v>
      </c>
      <c r="N184" s="104" t="s">
        <v>238</v>
      </c>
      <c r="O184" s="104" t="s">
        <v>238</v>
      </c>
      <c r="P184" s="104" t="s">
        <v>238</v>
      </c>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row>
    <row r="185" spans="1:46">
      <c r="A185" s="103"/>
      <c r="B185" s="103"/>
      <c r="C185" s="104" t="s">
        <v>238</v>
      </c>
      <c r="D185" s="104" t="s">
        <v>238</v>
      </c>
      <c r="E185" s="104" t="s">
        <v>238</v>
      </c>
      <c r="F185" s="104" t="s">
        <v>238</v>
      </c>
      <c r="G185" s="104" t="s">
        <v>238</v>
      </c>
      <c r="H185" s="104" t="s">
        <v>238</v>
      </c>
      <c r="I185" s="104" t="s">
        <v>238</v>
      </c>
      <c r="J185" s="104" t="s">
        <v>238</v>
      </c>
      <c r="K185" s="106" t="s">
        <v>238</v>
      </c>
      <c r="L185" s="104" t="s">
        <v>238</v>
      </c>
      <c r="M185" s="105" t="s">
        <v>238</v>
      </c>
      <c r="N185" s="104" t="s">
        <v>238</v>
      </c>
      <c r="O185" s="104" t="s">
        <v>238</v>
      </c>
      <c r="P185" s="104" t="s">
        <v>238</v>
      </c>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row>
    <row r="186" spans="1:46">
      <c r="A186" s="103"/>
      <c r="B186" s="103"/>
      <c r="C186" s="104" t="s">
        <v>238</v>
      </c>
      <c r="D186" s="104" t="s">
        <v>238</v>
      </c>
      <c r="E186" s="104" t="s">
        <v>238</v>
      </c>
      <c r="F186" s="104" t="s">
        <v>238</v>
      </c>
      <c r="G186" s="104" t="s">
        <v>238</v>
      </c>
      <c r="H186" s="104" t="s">
        <v>238</v>
      </c>
      <c r="I186" s="104" t="s">
        <v>238</v>
      </c>
      <c r="J186" s="104" t="s">
        <v>238</v>
      </c>
      <c r="K186" s="106" t="s">
        <v>238</v>
      </c>
      <c r="L186" s="104" t="s">
        <v>238</v>
      </c>
      <c r="M186" s="105" t="s">
        <v>238</v>
      </c>
      <c r="N186" s="104" t="s">
        <v>238</v>
      </c>
      <c r="O186" s="104" t="s">
        <v>238</v>
      </c>
      <c r="P186" s="104" t="s">
        <v>238</v>
      </c>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row>
    <row r="187" spans="1:46">
      <c r="A187" s="103"/>
      <c r="B187" s="103"/>
      <c r="C187" s="104" t="s">
        <v>238</v>
      </c>
      <c r="D187" s="104" t="s">
        <v>238</v>
      </c>
      <c r="E187" s="104" t="s">
        <v>238</v>
      </c>
      <c r="F187" s="104" t="s">
        <v>238</v>
      </c>
      <c r="G187" s="104" t="s">
        <v>238</v>
      </c>
      <c r="H187" s="104" t="s">
        <v>238</v>
      </c>
      <c r="I187" s="104" t="s">
        <v>238</v>
      </c>
      <c r="J187" s="104" t="s">
        <v>238</v>
      </c>
      <c r="K187" s="106" t="s">
        <v>238</v>
      </c>
      <c r="L187" s="104" t="s">
        <v>238</v>
      </c>
      <c r="M187" s="105" t="s">
        <v>238</v>
      </c>
      <c r="N187" s="104" t="s">
        <v>238</v>
      </c>
      <c r="O187" s="104" t="s">
        <v>238</v>
      </c>
      <c r="P187" s="104" t="s">
        <v>238</v>
      </c>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row>
    <row r="188" spans="1:46">
      <c r="A188" s="103"/>
      <c r="B188" s="103"/>
      <c r="C188" s="104" t="s">
        <v>238</v>
      </c>
      <c r="D188" s="104" t="s">
        <v>238</v>
      </c>
      <c r="E188" s="104" t="s">
        <v>238</v>
      </c>
      <c r="F188" s="104" t="s">
        <v>238</v>
      </c>
      <c r="G188" s="104" t="s">
        <v>238</v>
      </c>
      <c r="H188" s="104" t="s">
        <v>238</v>
      </c>
      <c r="I188" s="104" t="s">
        <v>238</v>
      </c>
      <c r="J188" s="104" t="s">
        <v>238</v>
      </c>
      <c r="K188" s="106" t="s">
        <v>238</v>
      </c>
      <c r="L188" s="104" t="s">
        <v>238</v>
      </c>
      <c r="M188" s="105" t="s">
        <v>238</v>
      </c>
      <c r="N188" s="104" t="s">
        <v>238</v>
      </c>
      <c r="O188" s="104" t="s">
        <v>238</v>
      </c>
      <c r="P188" s="104" t="s">
        <v>238</v>
      </c>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row>
    <row r="189" spans="1:46">
      <c r="A189" s="103"/>
      <c r="B189" s="103"/>
      <c r="C189" s="104" t="s">
        <v>238</v>
      </c>
      <c r="D189" s="104" t="s">
        <v>238</v>
      </c>
      <c r="E189" s="104" t="s">
        <v>238</v>
      </c>
      <c r="F189" s="104" t="s">
        <v>238</v>
      </c>
      <c r="G189" s="104" t="s">
        <v>238</v>
      </c>
      <c r="H189" s="104" t="s">
        <v>238</v>
      </c>
      <c r="I189" s="104" t="s">
        <v>238</v>
      </c>
      <c r="J189" s="104" t="s">
        <v>238</v>
      </c>
      <c r="K189" s="106" t="s">
        <v>238</v>
      </c>
      <c r="L189" s="104" t="s">
        <v>238</v>
      </c>
      <c r="M189" s="105" t="s">
        <v>238</v>
      </c>
      <c r="N189" s="104" t="s">
        <v>238</v>
      </c>
      <c r="O189" s="104" t="s">
        <v>238</v>
      </c>
      <c r="P189" s="104" t="s">
        <v>238</v>
      </c>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row>
    <row r="190" spans="1:46">
      <c r="A190" s="103"/>
      <c r="B190" s="103"/>
      <c r="C190" s="104" t="s">
        <v>238</v>
      </c>
      <c r="D190" s="104" t="s">
        <v>238</v>
      </c>
      <c r="E190" s="104" t="s">
        <v>238</v>
      </c>
      <c r="F190" s="104" t="s">
        <v>238</v>
      </c>
      <c r="G190" s="104" t="s">
        <v>238</v>
      </c>
      <c r="H190" s="104" t="s">
        <v>238</v>
      </c>
      <c r="I190" s="104" t="s">
        <v>238</v>
      </c>
      <c r="J190" s="104" t="s">
        <v>238</v>
      </c>
      <c r="K190" s="106" t="s">
        <v>238</v>
      </c>
      <c r="L190" s="104" t="s">
        <v>238</v>
      </c>
      <c r="M190" s="105" t="s">
        <v>238</v>
      </c>
      <c r="N190" s="104" t="s">
        <v>238</v>
      </c>
      <c r="O190" s="104" t="s">
        <v>238</v>
      </c>
      <c r="P190" s="104" t="s">
        <v>238</v>
      </c>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row>
    <row r="191" spans="1:46">
      <c r="A191" s="103"/>
      <c r="B191" s="103"/>
      <c r="C191" s="104" t="s">
        <v>238</v>
      </c>
      <c r="D191" s="104" t="s">
        <v>238</v>
      </c>
      <c r="E191" s="104" t="s">
        <v>238</v>
      </c>
      <c r="F191" s="104" t="s">
        <v>238</v>
      </c>
      <c r="G191" s="104" t="s">
        <v>238</v>
      </c>
      <c r="H191" s="104" t="s">
        <v>238</v>
      </c>
      <c r="I191" s="104" t="s">
        <v>238</v>
      </c>
      <c r="J191" s="104" t="s">
        <v>238</v>
      </c>
      <c r="K191" s="106" t="s">
        <v>238</v>
      </c>
      <c r="L191" s="104" t="s">
        <v>238</v>
      </c>
      <c r="M191" s="105" t="s">
        <v>238</v>
      </c>
      <c r="N191" s="104" t="s">
        <v>238</v>
      </c>
      <c r="O191" s="104" t="s">
        <v>238</v>
      </c>
      <c r="P191" s="104" t="s">
        <v>238</v>
      </c>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c r="AR191" s="103"/>
      <c r="AS191" s="103"/>
      <c r="AT191" s="103"/>
    </row>
    <row r="192" spans="1:46">
      <c r="A192" s="103"/>
      <c r="B192" s="103"/>
      <c r="C192" s="104" t="s">
        <v>238</v>
      </c>
      <c r="D192" s="104" t="s">
        <v>238</v>
      </c>
      <c r="E192" s="104" t="s">
        <v>238</v>
      </c>
      <c r="F192" s="104" t="s">
        <v>238</v>
      </c>
      <c r="G192" s="104" t="s">
        <v>238</v>
      </c>
      <c r="H192" s="104" t="s">
        <v>238</v>
      </c>
      <c r="I192" s="104" t="s">
        <v>238</v>
      </c>
      <c r="J192" s="104" t="s">
        <v>238</v>
      </c>
      <c r="K192" s="106" t="s">
        <v>238</v>
      </c>
      <c r="L192" s="104" t="s">
        <v>238</v>
      </c>
      <c r="M192" s="105" t="s">
        <v>238</v>
      </c>
      <c r="N192" s="104" t="s">
        <v>238</v>
      </c>
      <c r="O192" s="104" t="s">
        <v>238</v>
      </c>
      <c r="P192" s="104" t="s">
        <v>238</v>
      </c>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c r="AS192" s="103"/>
      <c r="AT192" s="103"/>
    </row>
    <row r="193" spans="1:46">
      <c r="A193" s="103"/>
      <c r="B193" s="103"/>
      <c r="C193" s="104" t="s">
        <v>238</v>
      </c>
      <c r="D193" s="104" t="s">
        <v>238</v>
      </c>
      <c r="E193" s="104" t="s">
        <v>238</v>
      </c>
      <c r="F193" s="104" t="s">
        <v>238</v>
      </c>
      <c r="G193" s="104" t="s">
        <v>238</v>
      </c>
      <c r="H193" s="104" t="s">
        <v>238</v>
      </c>
      <c r="I193" s="104" t="s">
        <v>238</v>
      </c>
      <c r="J193" s="104" t="s">
        <v>238</v>
      </c>
      <c r="K193" s="106" t="s">
        <v>238</v>
      </c>
      <c r="L193" s="104" t="s">
        <v>238</v>
      </c>
      <c r="M193" s="105" t="s">
        <v>238</v>
      </c>
      <c r="N193" s="104" t="s">
        <v>238</v>
      </c>
      <c r="O193" s="104" t="s">
        <v>238</v>
      </c>
      <c r="P193" s="104" t="s">
        <v>238</v>
      </c>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row>
    <row r="194" spans="1:46">
      <c r="A194" s="103"/>
      <c r="B194" s="103"/>
      <c r="C194" s="104" t="s">
        <v>238</v>
      </c>
      <c r="D194" s="104" t="s">
        <v>238</v>
      </c>
      <c r="E194" s="104" t="s">
        <v>238</v>
      </c>
      <c r="F194" s="104" t="s">
        <v>238</v>
      </c>
      <c r="G194" s="104" t="s">
        <v>238</v>
      </c>
      <c r="H194" s="104" t="s">
        <v>238</v>
      </c>
      <c r="I194" s="104" t="s">
        <v>238</v>
      </c>
      <c r="J194" s="104" t="s">
        <v>238</v>
      </c>
      <c r="K194" s="106" t="s">
        <v>238</v>
      </c>
      <c r="L194" s="104" t="s">
        <v>238</v>
      </c>
      <c r="M194" s="105" t="s">
        <v>238</v>
      </c>
      <c r="N194" s="104" t="s">
        <v>238</v>
      </c>
      <c r="O194" s="104" t="s">
        <v>238</v>
      </c>
      <c r="P194" s="104" t="s">
        <v>238</v>
      </c>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c r="AS194" s="103"/>
      <c r="AT194" s="103"/>
    </row>
    <row r="195" spans="1:46">
      <c r="A195" s="103"/>
      <c r="B195" s="103"/>
      <c r="C195" s="104" t="s">
        <v>238</v>
      </c>
      <c r="D195" s="104" t="s">
        <v>238</v>
      </c>
      <c r="E195" s="104" t="s">
        <v>238</v>
      </c>
      <c r="F195" s="104" t="s">
        <v>238</v>
      </c>
      <c r="G195" s="104" t="s">
        <v>238</v>
      </c>
      <c r="H195" s="104" t="s">
        <v>238</v>
      </c>
      <c r="I195" s="104" t="s">
        <v>238</v>
      </c>
      <c r="J195" s="104" t="s">
        <v>238</v>
      </c>
      <c r="K195" s="106" t="s">
        <v>238</v>
      </c>
      <c r="L195" s="104" t="s">
        <v>238</v>
      </c>
      <c r="M195" s="105" t="s">
        <v>238</v>
      </c>
      <c r="N195" s="104" t="s">
        <v>238</v>
      </c>
      <c r="O195" s="104" t="s">
        <v>238</v>
      </c>
      <c r="P195" s="104" t="s">
        <v>238</v>
      </c>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c r="AS195" s="103"/>
      <c r="AT195" s="103"/>
    </row>
    <row r="196" spans="1:46">
      <c r="A196" s="103"/>
      <c r="B196" s="103"/>
      <c r="C196" s="104" t="s">
        <v>238</v>
      </c>
      <c r="D196" s="104" t="s">
        <v>238</v>
      </c>
      <c r="E196" s="104" t="s">
        <v>238</v>
      </c>
      <c r="F196" s="104" t="s">
        <v>238</v>
      </c>
      <c r="G196" s="104" t="s">
        <v>238</v>
      </c>
      <c r="H196" s="104" t="s">
        <v>238</v>
      </c>
      <c r="I196" s="104" t="s">
        <v>238</v>
      </c>
      <c r="J196" s="104" t="s">
        <v>238</v>
      </c>
      <c r="K196" s="106" t="s">
        <v>238</v>
      </c>
      <c r="L196" s="104" t="s">
        <v>238</v>
      </c>
      <c r="M196" s="105" t="s">
        <v>238</v>
      </c>
      <c r="N196" s="104" t="s">
        <v>238</v>
      </c>
      <c r="O196" s="104" t="s">
        <v>238</v>
      </c>
      <c r="P196" s="104" t="s">
        <v>238</v>
      </c>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row>
    <row r="197" spans="1:46">
      <c r="A197" s="103"/>
      <c r="B197" s="103"/>
      <c r="C197" s="104" t="s">
        <v>238</v>
      </c>
      <c r="D197" s="104" t="s">
        <v>238</v>
      </c>
      <c r="E197" s="104" t="s">
        <v>238</v>
      </c>
      <c r="F197" s="104" t="s">
        <v>238</v>
      </c>
      <c r="G197" s="104" t="s">
        <v>238</v>
      </c>
      <c r="H197" s="104" t="s">
        <v>238</v>
      </c>
      <c r="I197" s="104" t="s">
        <v>238</v>
      </c>
      <c r="J197" s="104" t="s">
        <v>238</v>
      </c>
      <c r="K197" s="106" t="s">
        <v>238</v>
      </c>
      <c r="L197" s="104" t="s">
        <v>238</v>
      </c>
      <c r="M197" s="105" t="s">
        <v>238</v>
      </c>
      <c r="N197" s="104" t="s">
        <v>238</v>
      </c>
      <c r="O197" s="104" t="s">
        <v>238</v>
      </c>
      <c r="P197" s="104" t="s">
        <v>238</v>
      </c>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row>
    <row r="198" spans="1:46">
      <c r="A198" s="103"/>
      <c r="B198" s="103"/>
      <c r="C198" s="104" t="s">
        <v>238</v>
      </c>
      <c r="D198" s="104" t="s">
        <v>238</v>
      </c>
      <c r="E198" s="104" t="s">
        <v>238</v>
      </c>
      <c r="F198" s="104" t="s">
        <v>238</v>
      </c>
      <c r="G198" s="104" t="s">
        <v>238</v>
      </c>
      <c r="H198" s="104" t="s">
        <v>238</v>
      </c>
      <c r="I198" s="104" t="s">
        <v>238</v>
      </c>
      <c r="J198" s="104" t="s">
        <v>238</v>
      </c>
      <c r="K198" s="106" t="s">
        <v>238</v>
      </c>
      <c r="L198" s="104" t="s">
        <v>238</v>
      </c>
      <c r="M198" s="105" t="s">
        <v>238</v>
      </c>
      <c r="N198" s="104" t="s">
        <v>238</v>
      </c>
      <c r="O198" s="104" t="s">
        <v>238</v>
      </c>
      <c r="P198" s="104" t="s">
        <v>238</v>
      </c>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row>
    <row r="199" spans="1:46">
      <c r="A199" s="103"/>
      <c r="B199" s="103"/>
      <c r="C199" s="104" t="s">
        <v>238</v>
      </c>
      <c r="D199" s="104" t="s">
        <v>238</v>
      </c>
      <c r="E199" s="104" t="s">
        <v>238</v>
      </c>
      <c r="F199" s="104" t="s">
        <v>238</v>
      </c>
      <c r="G199" s="104" t="s">
        <v>238</v>
      </c>
      <c r="H199" s="104" t="s">
        <v>238</v>
      </c>
      <c r="I199" s="104" t="s">
        <v>238</v>
      </c>
      <c r="J199" s="104" t="s">
        <v>238</v>
      </c>
      <c r="K199" s="106" t="s">
        <v>238</v>
      </c>
      <c r="L199" s="104" t="s">
        <v>238</v>
      </c>
      <c r="M199" s="105" t="s">
        <v>238</v>
      </c>
      <c r="N199" s="104" t="s">
        <v>238</v>
      </c>
      <c r="O199" s="104" t="s">
        <v>238</v>
      </c>
      <c r="P199" s="104" t="s">
        <v>238</v>
      </c>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c r="AS199" s="103"/>
      <c r="AT199" s="103"/>
    </row>
    <row r="200" spans="1:46">
      <c r="A200" s="103"/>
      <c r="B200" s="103"/>
      <c r="C200" s="104" t="s">
        <v>238</v>
      </c>
      <c r="D200" s="104" t="s">
        <v>238</v>
      </c>
      <c r="E200" s="104" t="s">
        <v>238</v>
      </c>
      <c r="F200" s="104" t="s">
        <v>238</v>
      </c>
      <c r="G200" s="104" t="s">
        <v>238</v>
      </c>
      <c r="H200" s="104" t="s">
        <v>238</v>
      </c>
      <c r="I200" s="104" t="s">
        <v>238</v>
      </c>
      <c r="J200" s="104" t="s">
        <v>238</v>
      </c>
      <c r="K200" s="106" t="s">
        <v>238</v>
      </c>
      <c r="L200" s="104" t="s">
        <v>238</v>
      </c>
      <c r="M200" s="105" t="s">
        <v>238</v>
      </c>
      <c r="N200" s="104" t="s">
        <v>238</v>
      </c>
      <c r="O200" s="104" t="s">
        <v>238</v>
      </c>
      <c r="P200" s="104" t="s">
        <v>238</v>
      </c>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row>
    <row r="201" spans="1:46">
      <c r="A201" s="103"/>
      <c r="B201" s="103"/>
      <c r="C201" s="104" t="s">
        <v>238</v>
      </c>
      <c r="D201" s="104" t="s">
        <v>238</v>
      </c>
      <c r="E201" s="104" t="s">
        <v>238</v>
      </c>
      <c r="F201" s="104" t="s">
        <v>238</v>
      </c>
      <c r="G201" s="104" t="s">
        <v>238</v>
      </c>
      <c r="H201" s="104" t="s">
        <v>238</v>
      </c>
      <c r="I201" s="104" t="s">
        <v>238</v>
      </c>
      <c r="J201" s="104" t="s">
        <v>238</v>
      </c>
      <c r="K201" s="106" t="s">
        <v>238</v>
      </c>
      <c r="L201" s="104" t="s">
        <v>238</v>
      </c>
      <c r="M201" s="105" t="s">
        <v>238</v>
      </c>
      <c r="N201" s="104" t="s">
        <v>238</v>
      </c>
      <c r="O201" s="104" t="s">
        <v>238</v>
      </c>
      <c r="P201" s="104" t="s">
        <v>238</v>
      </c>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c r="AS201" s="103"/>
      <c r="AT201" s="103"/>
    </row>
    <row r="202" spans="1:46">
      <c r="A202" s="103"/>
      <c r="B202" s="103"/>
      <c r="C202" s="104" t="s">
        <v>238</v>
      </c>
      <c r="D202" s="104" t="s">
        <v>238</v>
      </c>
      <c r="E202" s="104" t="s">
        <v>238</v>
      </c>
      <c r="F202" s="104" t="s">
        <v>238</v>
      </c>
      <c r="G202" s="104" t="s">
        <v>238</v>
      </c>
      <c r="H202" s="104" t="s">
        <v>238</v>
      </c>
      <c r="I202" s="104" t="s">
        <v>238</v>
      </c>
      <c r="J202" s="104" t="s">
        <v>238</v>
      </c>
      <c r="K202" s="106" t="s">
        <v>238</v>
      </c>
      <c r="L202" s="104" t="s">
        <v>238</v>
      </c>
      <c r="M202" s="105" t="s">
        <v>238</v>
      </c>
      <c r="N202" s="104" t="s">
        <v>238</v>
      </c>
      <c r="O202" s="104" t="s">
        <v>238</v>
      </c>
      <c r="P202" s="104" t="s">
        <v>238</v>
      </c>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row>
    <row r="203" spans="1:46">
      <c r="A203" s="103"/>
      <c r="B203" s="103"/>
      <c r="C203" s="104" t="s">
        <v>238</v>
      </c>
      <c r="D203" s="104" t="s">
        <v>238</v>
      </c>
      <c r="E203" s="104" t="s">
        <v>238</v>
      </c>
      <c r="F203" s="104" t="s">
        <v>238</v>
      </c>
      <c r="G203" s="104" t="s">
        <v>238</v>
      </c>
      <c r="H203" s="104" t="s">
        <v>238</v>
      </c>
      <c r="I203" s="104" t="s">
        <v>238</v>
      </c>
      <c r="J203" s="104" t="s">
        <v>238</v>
      </c>
      <c r="K203" s="106" t="s">
        <v>238</v>
      </c>
      <c r="L203" s="104" t="s">
        <v>238</v>
      </c>
      <c r="M203" s="105" t="s">
        <v>238</v>
      </c>
      <c r="N203" s="104" t="s">
        <v>238</v>
      </c>
      <c r="O203" s="104" t="s">
        <v>238</v>
      </c>
      <c r="P203" s="104" t="s">
        <v>238</v>
      </c>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c r="AS203" s="103"/>
      <c r="AT203" s="103"/>
    </row>
    <row r="204" spans="1:46">
      <c r="A204" s="103"/>
      <c r="B204" s="103"/>
      <c r="C204" s="104" t="s">
        <v>238</v>
      </c>
      <c r="D204" s="104" t="s">
        <v>238</v>
      </c>
      <c r="E204" s="104" t="s">
        <v>238</v>
      </c>
      <c r="F204" s="104" t="s">
        <v>238</v>
      </c>
      <c r="G204" s="104" t="s">
        <v>238</v>
      </c>
      <c r="H204" s="104" t="s">
        <v>238</v>
      </c>
      <c r="I204" s="104" t="s">
        <v>238</v>
      </c>
      <c r="J204" s="104" t="s">
        <v>238</v>
      </c>
      <c r="K204" s="106" t="s">
        <v>238</v>
      </c>
      <c r="L204" s="104" t="s">
        <v>238</v>
      </c>
      <c r="M204" s="105" t="s">
        <v>238</v>
      </c>
      <c r="N204" s="104" t="s">
        <v>238</v>
      </c>
      <c r="O204" s="104" t="s">
        <v>238</v>
      </c>
      <c r="P204" s="104" t="s">
        <v>238</v>
      </c>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row>
    <row r="205" spans="1:46">
      <c r="A205" s="103"/>
      <c r="B205" s="103"/>
      <c r="C205" s="104" t="s">
        <v>238</v>
      </c>
      <c r="D205" s="104" t="s">
        <v>238</v>
      </c>
      <c r="E205" s="104" t="s">
        <v>238</v>
      </c>
      <c r="F205" s="104" t="s">
        <v>238</v>
      </c>
      <c r="G205" s="104" t="s">
        <v>238</v>
      </c>
      <c r="H205" s="104" t="s">
        <v>238</v>
      </c>
      <c r="I205" s="104" t="s">
        <v>238</v>
      </c>
      <c r="J205" s="104" t="s">
        <v>238</v>
      </c>
      <c r="K205" s="106" t="s">
        <v>238</v>
      </c>
      <c r="L205" s="104" t="s">
        <v>238</v>
      </c>
      <c r="M205" s="105" t="s">
        <v>238</v>
      </c>
      <c r="N205" s="104" t="s">
        <v>238</v>
      </c>
      <c r="O205" s="104" t="s">
        <v>238</v>
      </c>
      <c r="P205" s="104" t="s">
        <v>238</v>
      </c>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row>
    <row r="206" spans="1:46">
      <c r="A206" s="103"/>
      <c r="B206" s="103"/>
      <c r="C206" s="104" t="s">
        <v>238</v>
      </c>
      <c r="D206" s="104" t="s">
        <v>238</v>
      </c>
      <c r="E206" s="104" t="s">
        <v>238</v>
      </c>
      <c r="F206" s="104" t="s">
        <v>238</v>
      </c>
      <c r="G206" s="104" t="s">
        <v>238</v>
      </c>
      <c r="H206" s="104" t="s">
        <v>238</v>
      </c>
      <c r="I206" s="104" t="s">
        <v>238</v>
      </c>
      <c r="J206" s="104" t="s">
        <v>238</v>
      </c>
      <c r="K206" s="106" t="s">
        <v>238</v>
      </c>
      <c r="L206" s="104" t="s">
        <v>238</v>
      </c>
      <c r="M206" s="105" t="s">
        <v>238</v>
      </c>
      <c r="N206" s="104" t="s">
        <v>238</v>
      </c>
      <c r="O206" s="104" t="s">
        <v>238</v>
      </c>
      <c r="P206" s="104" t="s">
        <v>238</v>
      </c>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row>
    <row r="207" spans="1:46">
      <c r="A207" s="103"/>
      <c r="B207" s="103"/>
      <c r="C207" s="104" t="s">
        <v>238</v>
      </c>
      <c r="D207" s="104" t="s">
        <v>238</v>
      </c>
      <c r="E207" s="104" t="s">
        <v>238</v>
      </c>
      <c r="F207" s="104" t="s">
        <v>238</v>
      </c>
      <c r="G207" s="104" t="s">
        <v>238</v>
      </c>
      <c r="H207" s="104" t="s">
        <v>238</v>
      </c>
      <c r="I207" s="104" t="s">
        <v>238</v>
      </c>
      <c r="J207" s="104" t="s">
        <v>238</v>
      </c>
      <c r="K207" s="106" t="s">
        <v>238</v>
      </c>
      <c r="L207" s="104" t="s">
        <v>238</v>
      </c>
      <c r="M207" s="105" t="s">
        <v>238</v>
      </c>
      <c r="N207" s="104" t="s">
        <v>238</v>
      </c>
      <c r="O207" s="104" t="s">
        <v>238</v>
      </c>
      <c r="P207" s="104" t="s">
        <v>238</v>
      </c>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row>
    <row r="208" spans="1:46">
      <c r="A208" s="103"/>
      <c r="B208" s="103"/>
      <c r="C208" s="104" t="s">
        <v>238</v>
      </c>
      <c r="D208" s="104" t="s">
        <v>238</v>
      </c>
      <c r="E208" s="104" t="s">
        <v>238</v>
      </c>
      <c r="F208" s="104" t="s">
        <v>238</v>
      </c>
      <c r="G208" s="104" t="s">
        <v>238</v>
      </c>
      <c r="H208" s="104" t="s">
        <v>238</v>
      </c>
      <c r="I208" s="104" t="s">
        <v>238</v>
      </c>
      <c r="J208" s="104" t="s">
        <v>238</v>
      </c>
      <c r="K208" s="106" t="s">
        <v>238</v>
      </c>
      <c r="L208" s="104" t="s">
        <v>238</v>
      </c>
      <c r="M208" s="105" t="s">
        <v>238</v>
      </c>
      <c r="N208" s="104" t="s">
        <v>238</v>
      </c>
      <c r="O208" s="104" t="s">
        <v>238</v>
      </c>
      <c r="P208" s="104" t="s">
        <v>238</v>
      </c>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row>
    <row r="209" spans="1:46">
      <c r="A209" s="103"/>
      <c r="B209" s="103"/>
      <c r="C209" s="104" t="s">
        <v>238</v>
      </c>
      <c r="D209" s="104" t="s">
        <v>238</v>
      </c>
      <c r="E209" s="104" t="s">
        <v>238</v>
      </c>
      <c r="F209" s="104" t="s">
        <v>238</v>
      </c>
      <c r="G209" s="104" t="s">
        <v>238</v>
      </c>
      <c r="H209" s="104" t="s">
        <v>238</v>
      </c>
      <c r="I209" s="104" t="s">
        <v>238</v>
      </c>
      <c r="J209" s="104" t="s">
        <v>238</v>
      </c>
      <c r="K209" s="106" t="s">
        <v>238</v>
      </c>
      <c r="L209" s="104" t="s">
        <v>238</v>
      </c>
      <c r="M209" s="105" t="s">
        <v>238</v>
      </c>
      <c r="N209" s="104" t="s">
        <v>238</v>
      </c>
      <c r="O209" s="104" t="s">
        <v>238</v>
      </c>
      <c r="P209" s="104" t="s">
        <v>238</v>
      </c>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row>
    <row r="210" spans="1:46">
      <c r="A210" s="103"/>
      <c r="B210" s="103"/>
      <c r="C210" s="104" t="s">
        <v>238</v>
      </c>
      <c r="D210" s="104" t="s">
        <v>238</v>
      </c>
      <c r="E210" s="104" t="s">
        <v>238</v>
      </c>
      <c r="F210" s="104" t="s">
        <v>238</v>
      </c>
      <c r="G210" s="104" t="s">
        <v>238</v>
      </c>
      <c r="H210" s="104" t="s">
        <v>238</v>
      </c>
      <c r="I210" s="104" t="s">
        <v>238</v>
      </c>
      <c r="J210" s="104" t="s">
        <v>238</v>
      </c>
      <c r="K210" s="106" t="s">
        <v>238</v>
      </c>
      <c r="L210" s="104" t="s">
        <v>238</v>
      </c>
      <c r="M210" s="105" t="s">
        <v>238</v>
      </c>
      <c r="N210" s="104" t="s">
        <v>238</v>
      </c>
      <c r="O210" s="104" t="s">
        <v>238</v>
      </c>
      <c r="P210" s="104" t="s">
        <v>238</v>
      </c>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c r="AS210" s="103"/>
      <c r="AT210" s="103"/>
    </row>
    <row r="211" spans="1:46">
      <c r="A211" s="103"/>
      <c r="B211" s="103"/>
      <c r="C211" s="104" t="s">
        <v>238</v>
      </c>
      <c r="D211" s="104" t="s">
        <v>238</v>
      </c>
      <c r="E211" s="104" t="s">
        <v>238</v>
      </c>
      <c r="F211" s="104" t="s">
        <v>238</v>
      </c>
      <c r="G211" s="104" t="s">
        <v>238</v>
      </c>
      <c r="H211" s="104" t="s">
        <v>238</v>
      </c>
      <c r="I211" s="104" t="s">
        <v>238</v>
      </c>
      <c r="J211" s="104" t="s">
        <v>238</v>
      </c>
      <c r="K211" s="106" t="s">
        <v>238</v>
      </c>
      <c r="L211" s="104" t="s">
        <v>238</v>
      </c>
      <c r="M211" s="105" t="s">
        <v>238</v>
      </c>
      <c r="N211" s="104" t="s">
        <v>238</v>
      </c>
      <c r="O211" s="104" t="s">
        <v>238</v>
      </c>
      <c r="P211" s="104" t="s">
        <v>238</v>
      </c>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row>
    <row r="212" spans="1:46">
      <c r="A212" s="103"/>
      <c r="B212" s="103"/>
      <c r="C212" s="104" t="s">
        <v>238</v>
      </c>
      <c r="D212" s="104" t="s">
        <v>238</v>
      </c>
      <c r="E212" s="104" t="s">
        <v>238</v>
      </c>
      <c r="F212" s="104" t="s">
        <v>238</v>
      </c>
      <c r="G212" s="104" t="s">
        <v>238</v>
      </c>
      <c r="H212" s="104" t="s">
        <v>238</v>
      </c>
      <c r="I212" s="104" t="s">
        <v>238</v>
      </c>
      <c r="J212" s="104" t="s">
        <v>238</v>
      </c>
      <c r="K212" s="106" t="s">
        <v>238</v>
      </c>
      <c r="L212" s="104" t="s">
        <v>238</v>
      </c>
      <c r="M212" s="105" t="s">
        <v>238</v>
      </c>
      <c r="N212" s="104" t="s">
        <v>238</v>
      </c>
      <c r="O212" s="104" t="s">
        <v>238</v>
      </c>
      <c r="P212" s="104" t="s">
        <v>238</v>
      </c>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c r="AS212" s="103"/>
      <c r="AT212" s="103"/>
    </row>
    <row r="213" spans="1:46">
      <c r="A213" s="103"/>
      <c r="B213" s="103"/>
      <c r="C213" s="104" t="s">
        <v>238</v>
      </c>
      <c r="D213" s="104" t="s">
        <v>238</v>
      </c>
      <c r="E213" s="104" t="s">
        <v>238</v>
      </c>
      <c r="F213" s="104" t="s">
        <v>238</v>
      </c>
      <c r="G213" s="104" t="s">
        <v>238</v>
      </c>
      <c r="H213" s="104" t="s">
        <v>238</v>
      </c>
      <c r="I213" s="104" t="s">
        <v>238</v>
      </c>
      <c r="J213" s="104" t="s">
        <v>238</v>
      </c>
      <c r="K213" s="106" t="s">
        <v>238</v>
      </c>
      <c r="L213" s="104" t="s">
        <v>238</v>
      </c>
      <c r="M213" s="105" t="s">
        <v>238</v>
      </c>
      <c r="N213" s="104" t="s">
        <v>238</v>
      </c>
      <c r="O213" s="104" t="s">
        <v>238</v>
      </c>
      <c r="P213" s="104" t="s">
        <v>238</v>
      </c>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c r="AS213" s="103"/>
      <c r="AT213" s="103"/>
    </row>
    <row r="214" spans="1:46">
      <c r="A214" s="103"/>
      <c r="B214" s="103"/>
      <c r="C214" s="104" t="s">
        <v>238</v>
      </c>
      <c r="D214" s="104" t="s">
        <v>238</v>
      </c>
      <c r="E214" s="104" t="s">
        <v>238</v>
      </c>
      <c r="F214" s="104" t="s">
        <v>238</v>
      </c>
      <c r="G214" s="104" t="s">
        <v>238</v>
      </c>
      <c r="H214" s="104" t="s">
        <v>238</v>
      </c>
      <c r="I214" s="104" t="s">
        <v>238</v>
      </c>
      <c r="J214" s="104" t="s">
        <v>238</v>
      </c>
      <c r="K214" s="106" t="s">
        <v>238</v>
      </c>
      <c r="L214" s="104" t="s">
        <v>238</v>
      </c>
      <c r="M214" s="105" t="s">
        <v>238</v>
      </c>
      <c r="N214" s="104" t="s">
        <v>238</v>
      </c>
      <c r="O214" s="104" t="s">
        <v>238</v>
      </c>
      <c r="P214" s="104" t="s">
        <v>238</v>
      </c>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row>
    <row r="215" spans="1:46">
      <c r="A215" s="103"/>
      <c r="B215" s="103"/>
      <c r="C215" s="104" t="s">
        <v>238</v>
      </c>
      <c r="D215" s="104" t="s">
        <v>238</v>
      </c>
      <c r="E215" s="104" t="s">
        <v>238</v>
      </c>
      <c r="F215" s="104" t="s">
        <v>238</v>
      </c>
      <c r="G215" s="104" t="s">
        <v>238</v>
      </c>
      <c r="H215" s="104" t="s">
        <v>238</v>
      </c>
      <c r="I215" s="104" t="s">
        <v>238</v>
      </c>
      <c r="J215" s="104" t="s">
        <v>238</v>
      </c>
      <c r="K215" s="106" t="s">
        <v>238</v>
      </c>
      <c r="L215" s="104" t="s">
        <v>238</v>
      </c>
      <c r="M215" s="105" t="s">
        <v>238</v>
      </c>
      <c r="N215" s="104" t="s">
        <v>238</v>
      </c>
      <c r="O215" s="104" t="s">
        <v>238</v>
      </c>
      <c r="P215" s="104" t="s">
        <v>238</v>
      </c>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row>
    <row r="216" spans="1:46">
      <c r="A216" s="103"/>
      <c r="B216" s="103"/>
      <c r="C216" s="104" t="s">
        <v>238</v>
      </c>
      <c r="D216" s="104" t="s">
        <v>238</v>
      </c>
      <c r="E216" s="104" t="s">
        <v>238</v>
      </c>
      <c r="F216" s="104" t="s">
        <v>238</v>
      </c>
      <c r="G216" s="104" t="s">
        <v>238</v>
      </c>
      <c r="H216" s="104" t="s">
        <v>238</v>
      </c>
      <c r="I216" s="104" t="s">
        <v>238</v>
      </c>
      <c r="J216" s="104" t="s">
        <v>238</v>
      </c>
      <c r="K216" s="106" t="s">
        <v>238</v>
      </c>
      <c r="L216" s="104" t="s">
        <v>238</v>
      </c>
      <c r="M216" s="105" t="s">
        <v>238</v>
      </c>
      <c r="N216" s="104" t="s">
        <v>238</v>
      </c>
      <c r="O216" s="104" t="s">
        <v>238</v>
      </c>
      <c r="P216" s="104" t="s">
        <v>238</v>
      </c>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row>
    <row r="217" spans="1:46">
      <c r="A217" s="103"/>
      <c r="B217" s="103"/>
      <c r="C217" s="104" t="s">
        <v>238</v>
      </c>
      <c r="D217" s="104" t="s">
        <v>238</v>
      </c>
      <c r="E217" s="104" t="s">
        <v>238</v>
      </c>
      <c r="F217" s="104" t="s">
        <v>238</v>
      </c>
      <c r="G217" s="104" t="s">
        <v>238</v>
      </c>
      <c r="H217" s="104" t="s">
        <v>238</v>
      </c>
      <c r="I217" s="104" t="s">
        <v>238</v>
      </c>
      <c r="J217" s="104" t="s">
        <v>238</v>
      </c>
      <c r="K217" s="106" t="s">
        <v>238</v>
      </c>
      <c r="L217" s="104" t="s">
        <v>238</v>
      </c>
      <c r="M217" s="105" t="s">
        <v>238</v>
      </c>
      <c r="N217" s="104" t="s">
        <v>238</v>
      </c>
      <c r="O217" s="104" t="s">
        <v>238</v>
      </c>
      <c r="P217" s="104" t="s">
        <v>238</v>
      </c>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row>
    <row r="218" spans="1:46">
      <c r="A218" s="103"/>
      <c r="B218" s="103"/>
      <c r="C218" s="104" t="s">
        <v>238</v>
      </c>
      <c r="D218" s="104" t="s">
        <v>238</v>
      </c>
      <c r="E218" s="104" t="s">
        <v>238</v>
      </c>
      <c r="F218" s="104" t="s">
        <v>238</v>
      </c>
      <c r="G218" s="104" t="s">
        <v>238</v>
      </c>
      <c r="H218" s="104" t="s">
        <v>238</v>
      </c>
      <c r="I218" s="104" t="s">
        <v>238</v>
      </c>
      <c r="J218" s="104" t="s">
        <v>238</v>
      </c>
      <c r="K218" s="106" t="s">
        <v>238</v>
      </c>
      <c r="L218" s="104" t="s">
        <v>238</v>
      </c>
      <c r="M218" s="105" t="s">
        <v>238</v>
      </c>
      <c r="N218" s="104" t="s">
        <v>238</v>
      </c>
      <c r="O218" s="104" t="s">
        <v>238</v>
      </c>
      <c r="P218" s="104" t="s">
        <v>238</v>
      </c>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row>
    <row r="219" spans="1:46">
      <c r="A219" s="103"/>
      <c r="B219" s="103"/>
      <c r="C219" s="104" t="s">
        <v>238</v>
      </c>
      <c r="D219" s="104" t="s">
        <v>238</v>
      </c>
      <c r="E219" s="104" t="s">
        <v>238</v>
      </c>
      <c r="F219" s="104" t="s">
        <v>238</v>
      </c>
      <c r="G219" s="104" t="s">
        <v>238</v>
      </c>
      <c r="H219" s="104" t="s">
        <v>238</v>
      </c>
      <c r="I219" s="104" t="s">
        <v>238</v>
      </c>
      <c r="J219" s="104" t="s">
        <v>238</v>
      </c>
      <c r="K219" s="106" t="s">
        <v>238</v>
      </c>
      <c r="L219" s="104" t="s">
        <v>238</v>
      </c>
      <c r="M219" s="105" t="s">
        <v>238</v>
      </c>
      <c r="N219" s="104" t="s">
        <v>238</v>
      </c>
      <c r="O219" s="104" t="s">
        <v>238</v>
      </c>
      <c r="P219" s="104" t="s">
        <v>238</v>
      </c>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row>
    <row r="220" spans="1:46">
      <c r="A220" s="103"/>
      <c r="B220" s="103"/>
      <c r="C220" s="104" t="s">
        <v>238</v>
      </c>
      <c r="D220" s="104" t="s">
        <v>238</v>
      </c>
      <c r="E220" s="104" t="s">
        <v>238</v>
      </c>
      <c r="F220" s="104" t="s">
        <v>238</v>
      </c>
      <c r="G220" s="104" t="s">
        <v>238</v>
      </c>
      <c r="H220" s="104" t="s">
        <v>238</v>
      </c>
      <c r="I220" s="104" t="s">
        <v>238</v>
      </c>
      <c r="J220" s="104" t="s">
        <v>238</v>
      </c>
      <c r="K220" s="106" t="s">
        <v>238</v>
      </c>
      <c r="L220" s="104" t="s">
        <v>238</v>
      </c>
      <c r="M220" s="105" t="s">
        <v>238</v>
      </c>
      <c r="N220" s="104" t="s">
        <v>238</v>
      </c>
      <c r="O220" s="104" t="s">
        <v>238</v>
      </c>
      <c r="P220" s="104" t="s">
        <v>238</v>
      </c>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row>
    <row r="221" spans="1:46">
      <c r="A221" s="103"/>
      <c r="B221" s="103"/>
      <c r="C221" s="104" t="s">
        <v>238</v>
      </c>
      <c r="D221" s="104" t="s">
        <v>238</v>
      </c>
      <c r="E221" s="104" t="s">
        <v>238</v>
      </c>
      <c r="F221" s="104" t="s">
        <v>238</v>
      </c>
      <c r="G221" s="104" t="s">
        <v>238</v>
      </c>
      <c r="H221" s="104" t="s">
        <v>238</v>
      </c>
      <c r="I221" s="104" t="s">
        <v>238</v>
      </c>
      <c r="J221" s="104" t="s">
        <v>238</v>
      </c>
      <c r="K221" s="106" t="s">
        <v>238</v>
      </c>
      <c r="L221" s="104" t="s">
        <v>238</v>
      </c>
      <c r="M221" s="105" t="s">
        <v>238</v>
      </c>
      <c r="N221" s="104" t="s">
        <v>238</v>
      </c>
      <c r="O221" s="104" t="s">
        <v>238</v>
      </c>
      <c r="P221" s="104" t="s">
        <v>238</v>
      </c>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row>
    <row r="222" spans="1:46">
      <c r="A222" s="103"/>
      <c r="B222" s="103"/>
      <c r="C222" s="104" t="s">
        <v>238</v>
      </c>
      <c r="D222" s="104" t="s">
        <v>238</v>
      </c>
      <c r="E222" s="104" t="s">
        <v>238</v>
      </c>
      <c r="F222" s="104" t="s">
        <v>238</v>
      </c>
      <c r="G222" s="104" t="s">
        <v>238</v>
      </c>
      <c r="H222" s="104" t="s">
        <v>238</v>
      </c>
      <c r="I222" s="104" t="s">
        <v>238</v>
      </c>
      <c r="J222" s="104" t="s">
        <v>238</v>
      </c>
      <c r="K222" s="106" t="s">
        <v>238</v>
      </c>
      <c r="L222" s="104" t="s">
        <v>238</v>
      </c>
      <c r="M222" s="105" t="s">
        <v>238</v>
      </c>
      <c r="N222" s="104" t="s">
        <v>238</v>
      </c>
      <c r="O222" s="104" t="s">
        <v>238</v>
      </c>
      <c r="P222" s="104" t="s">
        <v>238</v>
      </c>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row>
    <row r="223" spans="1:46">
      <c r="A223" s="103"/>
      <c r="B223" s="103"/>
      <c r="C223" s="104" t="s">
        <v>238</v>
      </c>
      <c r="D223" s="104" t="s">
        <v>238</v>
      </c>
      <c r="E223" s="104" t="s">
        <v>238</v>
      </c>
      <c r="F223" s="104" t="s">
        <v>238</v>
      </c>
      <c r="G223" s="104" t="s">
        <v>238</v>
      </c>
      <c r="H223" s="104" t="s">
        <v>238</v>
      </c>
      <c r="I223" s="104" t="s">
        <v>238</v>
      </c>
      <c r="J223" s="104" t="s">
        <v>238</v>
      </c>
      <c r="K223" s="106" t="s">
        <v>238</v>
      </c>
      <c r="L223" s="104" t="s">
        <v>238</v>
      </c>
      <c r="M223" s="105" t="s">
        <v>238</v>
      </c>
      <c r="N223" s="104" t="s">
        <v>238</v>
      </c>
      <c r="O223" s="104" t="s">
        <v>238</v>
      </c>
      <c r="P223" s="104" t="s">
        <v>238</v>
      </c>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row>
    <row r="224" spans="1:46">
      <c r="A224" s="103"/>
      <c r="B224" s="103"/>
      <c r="C224" s="104" t="s">
        <v>238</v>
      </c>
      <c r="D224" s="104" t="s">
        <v>238</v>
      </c>
      <c r="E224" s="104" t="s">
        <v>238</v>
      </c>
      <c r="F224" s="104" t="s">
        <v>238</v>
      </c>
      <c r="G224" s="104" t="s">
        <v>238</v>
      </c>
      <c r="H224" s="104" t="s">
        <v>238</v>
      </c>
      <c r="I224" s="104" t="s">
        <v>238</v>
      </c>
      <c r="J224" s="104" t="s">
        <v>238</v>
      </c>
      <c r="K224" s="106" t="s">
        <v>238</v>
      </c>
      <c r="L224" s="104" t="s">
        <v>238</v>
      </c>
      <c r="M224" s="105" t="s">
        <v>238</v>
      </c>
      <c r="N224" s="104" t="s">
        <v>238</v>
      </c>
      <c r="O224" s="104" t="s">
        <v>238</v>
      </c>
      <c r="P224" s="104" t="s">
        <v>238</v>
      </c>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c r="AS224" s="103"/>
      <c r="AT224" s="103"/>
    </row>
    <row r="225" spans="1:46">
      <c r="A225" s="103"/>
      <c r="B225" s="103"/>
      <c r="C225" s="104" t="s">
        <v>238</v>
      </c>
      <c r="D225" s="104" t="s">
        <v>238</v>
      </c>
      <c r="E225" s="104" t="s">
        <v>238</v>
      </c>
      <c r="F225" s="104" t="s">
        <v>238</v>
      </c>
      <c r="G225" s="104" t="s">
        <v>238</v>
      </c>
      <c r="H225" s="104" t="s">
        <v>238</v>
      </c>
      <c r="I225" s="104" t="s">
        <v>238</v>
      </c>
      <c r="J225" s="104" t="s">
        <v>238</v>
      </c>
      <c r="K225" s="106" t="s">
        <v>238</v>
      </c>
      <c r="L225" s="104" t="s">
        <v>238</v>
      </c>
      <c r="M225" s="105" t="s">
        <v>238</v>
      </c>
      <c r="N225" s="104" t="s">
        <v>238</v>
      </c>
      <c r="O225" s="104" t="s">
        <v>238</v>
      </c>
      <c r="P225" s="104" t="s">
        <v>238</v>
      </c>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c r="AS225" s="103"/>
      <c r="AT225" s="103"/>
    </row>
    <row r="226" spans="1:46">
      <c r="A226" s="103"/>
      <c r="B226" s="103"/>
      <c r="C226" s="104" t="s">
        <v>238</v>
      </c>
      <c r="D226" s="104" t="s">
        <v>238</v>
      </c>
      <c r="E226" s="104" t="s">
        <v>238</v>
      </c>
      <c r="F226" s="104" t="s">
        <v>238</v>
      </c>
      <c r="G226" s="104" t="s">
        <v>238</v>
      </c>
      <c r="H226" s="104" t="s">
        <v>238</v>
      </c>
      <c r="I226" s="104" t="s">
        <v>238</v>
      </c>
      <c r="J226" s="104" t="s">
        <v>238</v>
      </c>
      <c r="K226" s="106" t="s">
        <v>238</v>
      </c>
      <c r="L226" s="104" t="s">
        <v>238</v>
      </c>
      <c r="M226" s="105" t="s">
        <v>238</v>
      </c>
      <c r="N226" s="104" t="s">
        <v>238</v>
      </c>
      <c r="O226" s="104" t="s">
        <v>238</v>
      </c>
      <c r="P226" s="104" t="s">
        <v>238</v>
      </c>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row>
    <row r="227" spans="1:46">
      <c r="A227" s="103"/>
      <c r="B227" s="103"/>
      <c r="C227" s="104" t="s">
        <v>238</v>
      </c>
      <c r="D227" s="104" t="s">
        <v>238</v>
      </c>
      <c r="E227" s="104" t="s">
        <v>238</v>
      </c>
      <c r="F227" s="104" t="s">
        <v>238</v>
      </c>
      <c r="G227" s="104" t="s">
        <v>238</v>
      </c>
      <c r="H227" s="104" t="s">
        <v>238</v>
      </c>
      <c r="I227" s="104" t="s">
        <v>238</v>
      </c>
      <c r="J227" s="104" t="s">
        <v>238</v>
      </c>
      <c r="K227" s="106" t="s">
        <v>238</v>
      </c>
      <c r="L227" s="104" t="s">
        <v>238</v>
      </c>
      <c r="M227" s="105" t="s">
        <v>238</v>
      </c>
      <c r="N227" s="104" t="s">
        <v>238</v>
      </c>
      <c r="O227" s="104" t="s">
        <v>238</v>
      </c>
      <c r="P227" s="104" t="s">
        <v>238</v>
      </c>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row>
    <row r="228" spans="1:46">
      <c r="A228" s="103"/>
      <c r="B228" s="103"/>
      <c r="C228" s="104" t="s">
        <v>238</v>
      </c>
      <c r="D228" s="104" t="s">
        <v>238</v>
      </c>
      <c r="E228" s="104" t="s">
        <v>238</v>
      </c>
      <c r="F228" s="104" t="s">
        <v>238</v>
      </c>
      <c r="G228" s="104" t="s">
        <v>238</v>
      </c>
      <c r="H228" s="104" t="s">
        <v>238</v>
      </c>
      <c r="I228" s="104" t="s">
        <v>238</v>
      </c>
      <c r="J228" s="104" t="s">
        <v>238</v>
      </c>
      <c r="K228" s="106" t="s">
        <v>238</v>
      </c>
      <c r="L228" s="104" t="s">
        <v>238</v>
      </c>
      <c r="M228" s="105" t="s">
        <v>238</v>
      </c>
      <c r="N228" s="104" t="s">
        <v>238</v>
      </c>
      <c r="O228" s="104" t="s">
        <v>238</v>
      </c>
      <c r="P228" s="104" t="s">
        <v>238</v>
      </c>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row>
    <row r="229" spans="1:46">
      <c r="A229" s="103"/>
      <c r="B229" s="103"/>
      <c r="C229" s="104" t="s">
        <v>238</v>
      </c>
      <c r="D229" s="104" t="s">
        <v>238</v>
      </c>
      <c r="E229" s="104" t="s">
        <v>238</v>
      </c>
      <c r="F229" s="104" t="s">
        <v>238</v>
      </c>
      <c r="G229" s="104" t="s">
        <v>238</v>
      </c>
      <c r="H229" s="104" t="s">
        <v>238</v>
      </c>
      <c r="I229" s="104" t="s">
        <v>238</v>
      </c>
      <c r="J229" s="104" t="s">
        <v>238</v>
      </c>
      <c r="K229" s="106" t="s">
        <v>238</v>
      </c>
      <c r="L229" s="104" t="s">
        <v>238</v>
      </c>
      <c r="M229" s="105" t="s">
        <v>238</v>
      </c>
      <c r="N229" s="104" t="s">
        <v>238</v>
      </c>
      <c r="O229" s="104" t="s">
        <v>238</v>
      </c>
      <c r="P229" s="104" t="s">
        <v>238</v>
      </c>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row>
    <row r="230" spans="1:46">
      <c r="A230" s="103"/>
      <c r="B230" s="103"/>
      <c r="C230" s="104" t="s">
        <v>238</v>
      </c>
      <c r="D230" s="104" t="s">
        <v>238</v>
      </c>
      <c r="E230" s="104" t="s">
        <v>238</v>
      </c>
      <c r="F230" s="104" t="s">
        <v>238</v>
      </c>
      <c r="G230" s="104" t="s">
        <v>238</v>
      </c>
      <c r="H230" s="104" t="s">
        <v>238</v>
      </c>
      <c r="I230" s="104" t="s">
        <v>238</v>
      </c>
      <c r="J230" s="104" t="s">
        <v>238</v>
      </c>
      <c r="K230" s="106" t="s">
        <v>238</v>
      </c>
      <c r="L230" s="104" t="s">
        <v>238</v>
      </c>
      <c r="M230" s="105" t="s">
        <v>238</v>
      </c>
      <c r="N230" s="104" t="s">
        <v>238</v>
      </c>
      <c r="O230" s="104" t="s">
        <v>238</v>
      </c>
      <c r="P230" s="104" t="s">
        <v>238</v>
      </c>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row>
    <row r="231" spans="1:46">
      <c r="A231" s="103"/>
      <c r="B231" s="103"/>
      <c r="C231" s="104" t="s">
        <v>238</v>
      </c>
      <c r="D231" s="104" t="s">
        <v>238</v>
      </c>
      <c r="E231" s="104" t="s">
        <v>238</v>
      </c>
      <c r="F231" s="104" t="s">
        <v>238</v>
      </c>
      <c r="G231" s="104" t="s">
        <v>238</v>
      </c>
      <c r="H231" s="104" t="s">
        <v>238</v>
      </c>
      <c r="I231" s="104" t="s">
        <v>238</v>
      </c>
      <c r="J231" s="104" t="s">
        <v>238</v>
      </c>
      <c r="K231" s="106" t="s">
        <v>238</v>
      </c>
      <c r="L231" s="104" t="s">
        <v>238</v>
      </c>
      <c r="M231" s="105" t="s">
        <v>238</v>
      </c>
      <c r="N231" s="104" t="s">
        <v>238</v>
      </c>
      <c r="O231" s="104" t="s">
        <v>238</v>
      </c>
      <c r="P231" s="104" t="s">
        <v>238</v>
      </c>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row>
    <row r="232" spans="1:46">
      <c r="A232" s="103"/>
      <c r="B232" s="103"/>
      <c r="C232" s="104" t="s">
        <v>238</v>
      </c>
      <c r="D232" s="104" t="s">
        <v>238</v>
      </c>
      <c r="E232" s="104" t="s">
        <v>238</v>
      </c>
      <c r="F232" s="104" t="s">
        <v>238</v>
      </c>
      <c r="G232" s="104" t="s">
        <v>238</v>
      </c>
      <c r="H232" s="104" t="s">
        <v>238</v>
      </c>
      <c r="I232" s="104" t="s">
        <v>238</v>
      </c>
      <c r="J232" s="104" t="s">
        <v>238</v>
      </c>
      <c r="K232" s="106" t="s">
        <v>238</v>
      </c>
      <c r="L232" s="104" t="s">
        <v>238</v>
      </c>
      <c r="M232" s="105" t="s">
        <v>238</v>
      </c>
      <c r="N232" s="104" t="s">
        <v>238</v>
      </c>
      <c r="O232" s="104" t="s">
        <v>238</v>
      </c>
      <c r="P232" s="104" t="s">
        <v>238</v>
      </c>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row>
    <row r="233" spans="1:46">
      <c r="A233" s="103"/>
      <c r="B233" s="103"/>
      <c r="C233" s="104" t="s">
        <v>238</v>
      </c>
      <c r="D233" s="104" t="s">
        <v>238</v>
      </c>
      <c r="E233" s="104" t="s">
        <v>238</v>
      </c>
      <c r="F233" s="104" t="s">
        <v>238</v>
      </c>
      <c r="G233" s="104" t="s">
        <v>238</v>
      </c>
      <c r="H233" s="104" t="s">
        <v>238</v>
      </c>
      <c r="I233" s="104" t="s">
        <v>238</v>
      </c>
      <c r="J233" s="104" t="s">
        <v>238</v>
      </c>
      <c r="K233" s="106" t="s">
        <v>238</v>
      </c>
      <c r="L233" s="104" t="s">
        <v>238</v>
      </c>
      <c r="M233" s="105" t="s">
        <v>238</v>
      </c>
      <c r="N233" s="104" t="s">
        <v>238</v>
      </c>
      <c r="O233" s="104" t="s">
        <v>238</v>
      </c>
      <c r="P233" s="104" t="s">
        <v>238</v>
      </c>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row>
    <row r="234" spans="1:46">
      <c r="A234" s="103"/>
      <c r="B234" s="103"/>
      <c r="C234" s="104" t="s">
        <v>238</v>
      </c>
      <c r="D234" s="104" t="s">
        <v>238</v>
      </c>
      <c r="E234" s="104" t="s">
        <v>238</v>
      </c>
      <c r="F234" s="104" t="s">
        <v>238</v>
      </c>
      <c r="G234" s="104" t="s">
        <v>238</v>
      </c>
      <c r="H234" s="104" t="s">
        <v>238</v>
      </c>
      <c r="I234" s="104" t="s">
        <v>238</v>
      </c>
      <c r="J234" s="104" t="s">
        <v>238</v>
      </c>
      <c r="K234" s="106" t="s">
        <v>238</v>
      </c>
      <c r="L234" s="104" t="s">
        <v>238</v>
      </c>
      <c r="M234" s="105" t="s">
        <v>238</v>
      </c>
      <c r="N234" s="104" t="s">
        <v>238</v>
      </c>
      <c r="O234" s="104" t="s">
        <v>238</v>
      </c>
      <c r="P234" s="104" t="s">
        <v>238</v>
      </c>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row>
    <row r="235" spans="1:46">
      <c r="A235" s="103"/>
      <c r="B235" s="103"/>
      <c r="C235" s="104" t="s">
        <v>238</v>
      </c>
      <c r="D235" s="104" t="s">
        <v>238</v>
      </c>
      <c r="E235" s="104" t="s">
        <v>238</v>
      </c>
      <c r="F235" s="104" t="s">
        <v>238</v>
      </c>
      <c r="G235" s="104" t="s">
        <v>238</v>
      </c>
      <c r="H235" s="104" t="s">
        <v>238</v>
      </c>
      <c r="I235" s="104" t="s">
        <v>238</v>
      </c>
      <c r="J235" s="104" t="s">
        <v>238</v>
      </c>
      <c r="K235" s="106" t="s">
        <v>238</v>
      </c>
      <c r="L235" s="104" t="s">
        <v>238</v>
      </c>
      <c r="M235" s="105" t="s">
        <v>238</v>
      </c>
      <c r="N235" s="104" t="s">
        <v>238</v>
      </c>
      <c r="O235" s="104" t="s">
        <v>238</v>
      </c>
      <c r="P235" s="104" t="s">
        <v>238</v>
      </c>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row>
    <row r="236" spans="1:46">
      <c r="A236" s="103"/>
      <c r="B236" s="103"/>
      <c r="C236" s="104" t="s">
        <v>238</v>
      </c>
      <c r="D236" s="104" t="s">
        <v>238</v>
      </c>
      <c r="E236" s="104" t="s">
        <v>238</v>
      </c>
      <c r="F236" s="104" t="s">
        <v>238</v>
      </c>
      <c r="G236" s="104" t="s">
        <v>238</v>
      </c>
      <c r="H236" s="104" t="s">
        <v>238</v>
      </c>
      <c r="I236" s="104" t="s">
        <v>238</v>
      </c>
      <c r="J236" s="104" t="s">
        <v>238</v>
      </c>
      <c r="K236" s="106" t="s">
        <v>238</v>
      </c>
      <c r="L236" s="104" t="s">
        <v>238</v>
      </c>
      <c r="M236" s="105" t="s">
        <v>238</v>
      </c>
      <c r="N236" s="104" t="s">
        <v>238</v>
      </c>
      <c r="O236" s="104" t="s">
        <v>238</v>
      </c>
      <c r="P236" s="104" t="s">
        <v>238</v>
      </c>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row>
    <row r="237" spans="1:46">
      <c r="A237" s="103"/>
      <c r="B237" s="103"/>
      <c r="C237" s="104" t="s">
        <v>238</v>
      </c>
      <c r="D237" s="104" t="s">
        <v>238</v>
      </c>
      <c r="E237" s="104" t="s">
        <v>238</v>
      </c>
      <c r="F237" s="104" t="s">
        <v>238</v>
      </c>
      <c r="G237" s="104" t="s">
        <v>238</v>
      </c>
      <c r="H237" s="104" t="s">
        <v>238</v>
      </c>
      <c r="I237" s="104" t="s">
        <v>238</v>
      </c>
      <c r="J237" s="104" t="s">
        <v>238</v>
      </c>
      <c r="K237" s="106" t="s">
        <v>238</v>
      </c>
      <c r="L237" s="104" t="s">
        <v>238</v>
      </c>
      <c r="M237" s="105" t="s">
        <v>238</v>
      </c>
      <c r="N237" s="104" t="s">
        <v>238</v>
      </c>
      <c r="O237" s="104" t="s">
        <v>238</v>
      </c>
      <c r="P237" s="104" t="s">
        <v>238</v>
      </c>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row>
    <row r="238" spans="1:46">
      <c r="A238" s="103"/>
      <c r="B238" s="103"/>
      <c r="C238" s="104" t="s">
        <v>238</v>
      </c>
      <c r="D238" s="104" t="s">
        <v>238</v>
      </c>
      <c r="E238" s="104" t="s">
        <v>238</v>
      </c>
      <c r="F238" s="104" t="s">
        <v>238</v>
      </c>
      <c r="G238" s="104" t="s">
        <v>238</v>
      </c>
      <c r="H238" s="104" t="s">
        <v>238</v>
      </c>
      <c r="I238" s="104" t="s">
        <v>238</v>
      </c>
      <c r="J238" s="104" t="s">
        <v>238</v>
      </c>
      <c r="K238" s="106" t="s">
        <v>238</v>
      </c>
      <c r="L238" s="104" t="s">
        <v>238</v>
      </c>
      <c r="M238" s="105" t="s">
        <v>238</v>
      </c>
      <c r="N238" s="104" t="s">
        <v>238</v>
      </c>
      <c r="O238" s="104" t="s">
        <v>238</v>
      </c>
      <c r="P238" s="104" t="s">
        <v>238</v>
      </c>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row>
    <row r="239" spans="1:46">
      <c r="A239" s="103"/>
      <c r="B239" s="103"/>
      <c r="C239" s="104" t="s">
        <v>238</v>
      </c>
      <c r="D239" s="104" t="s">
        <v>238</v>
      </c>
      <c r="E239" s="104" t="s">
        <v>238</v>
      </c>
      <c r="F239" s="104" t="s">
        <v>238</v>
      </c>
      <c r="G239" s="104" t="s">
        <v>238</v>
      </c>
      <c r="H239" s="104" t="s">
        <v>238</v>
      </c>
      <c r="I239" s="104" t="s">
        <v>238</v>
      </c>
      <c r="J239" s="104" t="s">
        <v>238</v>
      </c>
      <c r="K239" s="106" t="s">
        <v>238</v>
      </c>
      <c r="L239" s="104" t="s">
        <v>238</v>
      </c>
      <c r="M239" s="105" t="s">
        <v>238</v>
      </c>
      <c r="N239" s="104" t="s">
        <v>238</v>
      </c>
      <c r="O239" s="104" t="s">
        <v>238</v>
      </c>
      <c r="P239" s="104" t="s">
        <v>238</v>
      </c>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row>
    <row r="240" spans="1:46">
      <c r="A240" s="103"/>
      <c r="B240" s="103"/>
      <c r="C240" s="104" t="s">
        <v>238</v>
      </c>
      <c r="D240" s="104" t="s">
        <v>238</v>
      </c>
      <c r="E240" s="104" t="s">
        <v>238</v>
      </c>
      <c r="F240" s="104" t="s">
        <v>238</v>
      </c>
      <c r="G240" s="104" t="s">
        <v>238</v>
      </c>
      <c r="H240" s="104" t="s">
        <v>238</v>
      </c>
      <c r="I240" s="104" t="s">
        <v>238</v>
      </c>
      <c r="J240" s="104" t="s">
        <v>238</v>
      </c>
      <c r="K240" s="106" t="s">
        <v>238</v>
      </c>
      <c r="L240" s="104" t="s">
        <v>238</v>
      </c>
      <c r="M240" s="105" t="s">
        <v>238</v>
      </c>
      <c r="N240" s="104" t="s">
        <v>238</v>
      </c>
      <c r="O240" s="104" t="s">
        <v>238</v>
      </c>
      <c r="P240" s="104" t="s">
        <v>238</v>
      </c>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row>
    <row r="241" spans="1:46">
      <c r="A241" s="103"/>
      <c r="B241" s="103"/>
      <c r="C241" s="104" t="s">
        <v>238</v>
      </c>
      <c r="D241" s="104" t="s">
        <v>238</v>
      </c>
      <c r="E241" s="104" t="s">
        <v>238</v>
      </c>
      <c r="F241" s="104" t="s">
        <v>238</v>
      </c>
      <c r="G241" s="104" t="s">
        <v>238</v>
      </c>
      <c r="H241" s="104" t="s">
        <v>238</v>
      </c>
      <c r="I241" s="104" t="s">
        <v>238</v>
      </c>
      <c r="J241" s="104" t="s">
        <v>238</v>
      </c>
      <c r="K241" s="106" t="s">
        <v>238</v>
      </c>
      <c r="L241" s="104" t="s">
        <v>238</v>
      </c>
      <c r="M241" s="105" t="s">
        <v>238</v>
      </c>
      <c r="N241" s="104" t="s">
        <v>238</v>
      </c>
      <c r="O241" s="104" t="s">
        <v>238</v>
      </c>
      <c r="P241" s="104" t="s">
        <v>238</v>
      </c>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row>
    <row r="242" spans="1:46">
      <c r="A242" s="103"/>
      <c r="B242" s="103"/>
      <c r="C242" s="104" t="s">
        <v>238</v>
      </c>
      <c r="D242" s="104" t="s">
        <v>238</v>
      </c>
      <c r="E242" s="104" t="s">
        <v>238</v>
      </c>
      <c r="F242" s="104" t="s">
        <v>238</v>
      </c>
      <c r="G242" s="104" t="s">
        <v>238</v>
      </c>
      <c r="H242" s="104" t="s">
        <v>238</v>
      </c>
      <c r="I242" s="104" t="s">
        <v>238</v>
      </c>
      <c r="J242" s="104" t="s">
        <v>238</v>
      </c>
      <c r="K242" s="106" t="s">
        <v>238</v>
      </c>
      <c r="L242" s="104" t="s">
        <v>238</v>
      </c>
      <c r="M242" s="105" t="s">
        <v>238</v>
      </c>
      <c r="N242" s="104" t="s">
        <v>238</v>
      </c>
      <c r="O242" s="104" t="s">
        <v>238</v>
      </c>
      <c r="P242" s="104" t="s">
        <v>238</v>
      </c>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row>
    <row r="243" spans="1:46">
      <c r="A243" s="103"/>
      <c r="B243" s="103"/>
      <c r="C243" s="104" t="s">
        <v>238</v>
      </c>
      <c r="D243" s="104" t="s">
        <v>238</v>
      </c>
      <c r="E243" s="104" t="s">
        <v>238</v>
      </c>
      <c r="F243" s="104" t="s">
        <v>238</v>
      </c>
      <c r="G243" s="104" t="s">
        <v>238</v>
      </c>
      <c r="H243" s="104" t="s">
        <v>238</v>
      </c>
      <c r="I243" s="104" t="s">
        <v>238</v>
      </c>
      <c r="J243" s="104" t="s">
        <v>238</v>
      </c>
      <c r="K243" s="106" t="s">
        <v>238</v>
      </c>
      <c r="L243" s="104" t="s">
        <v>238</v>
      </c>
      <c r="M243" s="105" t="s">
        <v>238</v>
      </c>
      <c r="N243" s="104" t="s">
        <v>238</v>
      </c>
      <c r="O243" s="104" t="s">
        <v>238</v>
      </c>
      <c r="P243" s="104" t="s">
        <v>238</v>
      </c>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row>
    <row r="244" spans="1:46">
      <c r="A244" s="103"/>
      <c r="B244" s="103"/>
      <c r="C244" s="104" t="s">
        <v>238</v>
      </c>
      <c r="D244" s="104" t="s">
        <v>238</v>
      </c>
      <c r="E244" s="104" t="s">
        <v>238</v>
      </c>
      <c r="F244" s="104" t="s">
        <v>238</v>
      </c>
      <c r="G244" s="104" t="s">
        <v>238</v>
      </c>
      <c r="H244" s="104" t="s">
        <v>238</v>
      </c>
      <c r="I244" s="104" t="s">
        <v>238</v>
      </c>
      <c r="J244" s="104" t="s">
        <v>238</v>
      </c>
      <c r="K244" s="106" t="s">
        <v>238</v>
      </c>
      <c r="L244" s="104" t="s">
        <v>238</v>
      </c>
      <c r="M244" s="105" t="s">
        <v>238</v>
      </c>
      <c r="N244" s="104" t="s">
        <v>238</v>
      </c>
      <c r="O244" s="104" t="s">
        <v>238</v>
      </c>
      <c r="P244" s="104" t="s">
        <v>238</v>
      </c>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row>
    <row r="245" spans="1:46">
      <c r="A245" s="103"/>
      <c r="B245" s="103"/>
      <c r="C245" s="104" t="s">
        <v>238</v>
      </c>
      <c r="D245" s="104" t="s">
        <v>238</v>
      </c>
      <c r="E245" s="104" t="s">
        <v>238</v>
      </c>
      <c r="F245" s="104" t="s">
        <v>238</v>
      </c>
      <c r="G245" s="104" t="s">
        <v>238</v>
      </c>
      <c r="H245" s="104" t="s">
        <v>238</v>
      </c>
      <c r="I245" s="104" t="s">
        <v>238</v>
      </c>
      <c r="J245" s="104" t="s">
        <v>238</v>
      </c>
      <c r="K245" s="106" t="s">
        <v>238</v>
      </c>
      <c r="L245" s="104" t="s">
        <v>238</v>
      </c>
      <c r="M245" s="105" t="s">
        <v>238</v>
      </c>
      <c r="N245" s="104" t="s">
        <v>238</v>
      </c>
      <c r="O245" s="104" t="s">
        <v>238</v>
      </c>
      <c r="P245" s="104" t="s">
        <v>238</v>
      </c>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c r="AS245" s="103"/>
      <c r="AT245" s="103"/>
    </row>
    <row r="246" spans="1:46">
      <c r="A246" s="103"/>
      <c r="B246" s="103"/>
      <c r="C246" s="104" t="s">
        <v>238</v>
      </c>
      <c r="D246" s="104" t="s">
        <v>238</v>
      </c>
      <c r="E246" s="104" t="s">
        <v>238</v>
      </c>
      <c r="F246" s="104" t="s">
        <v>238</v>
      </c>
      <c r="G246" s="104" t="s">
        <v>238</v>
      </c>
      <c r="H246" s="104" t="s">
        <v>238</v>
      </c>
      <c r="I246" s="104" t="s">
        <v>238</v>
      </c>
      <c r="J246" s="104" t="s">
        <v>238</v>
      </c>
      <c r="K246" s="106" t="s">
        <v>238</v>
      </c>
      <c r="L246" s="104" t="s">
        <v>238</v>
      </c>
      <c r="M246" s="105" t="s">
        <v>238</v>
      </c>
      <c r="N246" s="104" t="s">
        <v>238</v>
      </c>
      <c r="O246" s="104" t="s">
        <v>238</v>
      </c>
      <c r="P246" s="104" t="s">
        <v>238</v>
      </c>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c r="AS246" s="103"/>
      <c r="AT246" s="103"/>
    </row>
    <row r="247" spans="1:46">
      <c r="A247" s="103"/>
      <c r="B247" s="103"/>
      <c r="C247" s="104" t="s">
        <v>238</v>
      </c>
      <c r="D247" s="104" t="s">
        <v>238</v>
      </c>
      <c r="E247" s="104" t="s">
        <v>238</v>
      </c>
      <c r="F247" s="104" t="s">
        <v>238</v>
      </c>
      <c r="G247" s="104" t="s">
        <v>238</v>
      </c>
      <c r="H247" s="104" t="s">
        <v>238</v>
      </c>
      <c r="I247" s="104" t="s">
        <v>238</v>
      </c>
      <c r="J247" s="104" t="s">
        <v>238</v>
      </c>
      <c r="K247" s="106" t="s">
        <v>238</v>
      </c>
      <c r="L247" s="104" t="s">
        <v>238</v>
      </c>
      <c r="M247" s="105" t="s">
        <v>238</v>
      </c>
      <c r="N247" s="104" t="s">
        <v>238</v>
      </c>
      <c r="O247" s="104" t="s">
        <v>238</v>
      </c>
      <c r="P247" s="104" t="s">
        <v>238</v>
      </c>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c r="AS247" s="103"/>
      <c r="AT247" s="103"/>
    </row>
    <row r="248" spans="1:46">
      <c r="A248" s="103"/>
      <c r="B248" s="103"/>
      <c r="C248" s="104" t="s">
        <v>238</v>
      </c>
      <c r="D248" s="104" t="s">
        <v>238</v>
      </c>
      <c r="E248" s="104" t="s">
        <v>238</v>
      </c>
      <c r="F248" s="104" t="s">
        <v>238</v>
      </c>
      <c r="G248" s="104" t="s">
        <v>238</v>
      </c>
      <c r="H248" s="104" t="s">
        <v>238</v>
      </c>
      <c r="I248" s="104" t="s">
        <v>238</v>
      </c>
      <c r="J248" s="104" t="s">
        <v>238</v>
      </c>
      <c r="K248" s="106" t="s">
        <v>238</v>
      </c>
      <c r="L248" s="104" t="s">
        <v>238</v>
      </c>
      <c r="M248" s="105" t="s">
        <v>238</v>
      </c>
      <c r="N248" s="104" t="s">
        <v>238</v>
      </c>
      <c r="O248" s="104" t="s">
        <v>238</v>
      </c>
      <c r="P248" s="104" t="s">
        <v>238</v>
      </c>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row>
    <row r="249" spans="1:46">
      <c r="A249" s="103"/>
      <c r="B249" s="103"/>
      <c r="C249" s="104" t="s">
        <v>238</v>
      </c>
      <c r="D249" s="104" t="s">
        <v>238</v>
      </c>
      <c r="E249" s="104" t="s">
        <v>238</v>
      </c>
      <c r="F249" s="104" t="s">
        <v>238</v>
      </c>
      <c r="G249" s="104" t="s">
        <v>238</v>
      </c>
      <c r="H249" s="104" t="s">
        <v>238</v>
      </c>
      <c r="I249" s="104" t="s">
        <v>238</v>
      </c>
      <c r="J249" s="104" t="s">
        <v>238</v>
      </c>
      <c r="K249" s="106" t="s">
        <v>238</v>
      </c>
      <c r="L249" s="104" t="s">
        <v>238</v>
      </c>
      <c r="M249" s="105" t="s">
        <v>238</v>
      </c>
      <c r="N249" s="104" t="s">
        <v>238</v>
      </c>
      <c r="O249" s="104" t="s">
        <v>238</v>
      </c>
      <c r="P249" s="104" t="s">
        <v>238</v>
      </c>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c r="AS249" s="103"/>
      <c r="AT249" s="103"/>
    </row>
    <row r="250" spans="1:46">
      <c r="A250" s="103"/>
      <c r="B250" s="103"/>
      <c r="C250" s="104" t="s">
        <v>238</v>
      </c>
      <c r="D250" s="104" t="s">
        <v>238</v>
      </c>
      <c r="E250" s="104" t="s">
        <v>238</v>
      </c>
      <c r="F250" s="104" t="s">
        <v>238</v>
      </c>
      <c r="G250" s="104" t="s">
        <v>238</v>
      </c>
      <c r="H250" s="104" t="s">
        <v>238</v>
      </c>
      <c r="I250" s="104" t="s">
        <v>238</v>
      </c>
      <c r="J250" s="104" t="s">
        <v>238</v>
      </c>
      <c r="K250" s="106" t="s">
        <v>238</v>
      </c>
      <c r="L250" s="104" t="s">
        <v>238</v>
      </c>
      <c r="M250" s="105" t="s">
        <v>238</v>
      </c>
      <c r="N250" s="104" t="s">
        <v>238</v>
      </c>
      <c r="O250" s="104" t="s">
        <v>238</v>
      </c>
      <c r="P250" s="104" t="s">
        <v>238</v>
      </c>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row>
    <row r="251" spans="1:46">
      <c r="A251" s="103"/>
      <c r="B251" s="103"/>
      <c r="C251" s="104" t="s">
        <v>238</v>
      </c>
      <c r="D251" s="104" t="s">
        <v>238</v>
      </c>
      <c r="E251" s="104" t="s">
        <v>238</v>
      </c>
      <c r="F251" s="104" t="s">
        <v>238</v>
      </c>
      <c r="G251" s="104" t="s">
        <v>238</v>
      </c>
      <c r="H251" s="104" t="s">
        <v>238</v>
      </c>
      <c r="I251" s="104" t="s">
        <v>238</v>
      </c>
      <c r="J251" s="104" t="s">
        <v>238</v>
      </c>
      <c r="K251" s="106" t="s">
        <v>238</v>
      </c>
      <c r="L251" s="104" t="s">
        <v>238</v>
      </c>
      <c r="M251" s="105" t="s">
        <v>238</v>
      </c>
      <c r="N251" s="104" t="s">
        <v>238</v>
      </c>
      <c r="O251" s="104" t="s">
        <v>238</v>
      </c>
      <c r="P251" s="104" t="s">
        <v>238</v>
      </c>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c r="AS251" s="103"/>
      <c r="AT251" s="103"/>
    </row>
    <row r="252" spans="1:46">
      <c r="A252" s="103"/>
      <c r="B252" s="103"/>
      <c r="C252" s="104" t="s">
        <v>238</v>
      </c>
      <c r="D252" s="104" t="s">
        <v>238</v>
      </c>
      <c r="E252" s="104" t="s">
        <v>238</v>
      </c>
      <c r="F252" s="104" t="s">
        <v>238</v>
      </c>
      <c r="G252" s="104" t="s">
        <v>238</v>
      </c>
      <c r="H252" s="104" t="s">
        <v>238</v>
      </c>
      <c r="I252" s="104" t="s">
        <v>238</v>
      </c>
      <c r="J252" s="104" t="s">
        <v>238</v>
      </c>
      <c r="K252" s="106" t="s">
        <v>238</v>
      </c>
      <c r="L252" s="104" t="s">
        <v>238</v>
      </c>
      <c r="M252" s="105" t="s">
        <v>238</v>
      </c>
      <c r="N252" s="104" t="s">
        <v>238</v>
      </c>
      <c r="O252" s="104" t="s">
        <v>238</v>
      </c>
      <c r="P252" s="104" t="s">
        <v>238</v>
      </c>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row>
    <row r="253" spans="1:46">
      <c r="A253" s="103"/>
      <c r="B253" s="103"/>
      <c r="C253" s="104" t="s">
        <v>238</v>
      </c>
      <c r="D253" s="104" t="s">
        <v>238</v>
      </c>
      <c r="E253" s="104" t="s">
        <v>238</v>
      </c>
      <c r="F253" s="104" t="s">
        <v>238</v>
      </c>
      <c r="G253" s="104" t="s">
        <v>238</v>
      </c>
      <c r="H253" s="104" t="s">
        <v>238</v>
      </c>
      <c r="I253" s="104" t="s">
        <v>238</v>
      </c>
      <c r="J253" s="104" t="s">
        <v>238</v>
      </c>
      <c r="K253" s="106" t="s">
        <v>238</v>
      </c>
      <c r="L253" s="104" t="s">
        <v>238</v>
      </c>
      <c r="M253" s="105" t="s">
        <v>238</v>
      </c>
      <c r="N253" s="104" t="s">
        <v>238</v>
      </c>
      <c r="O253" s="104" t="s">
        <v>238</v>
      </c>
      <c r="P253" s="104" t="s">
        <v>238</v>
      </c>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row>
    <row r="254" spans="1:46">
      <c r="A254" s="103"/>
      <c r="B254" s="103"/>
      <c r="C254" s="104" t="s">
        <v>238</v>
      </c>
      <c r="D254" s="104" t="s">
        <v>238</v>
      </c>
      <c r="E254" s="104" t="s">
        <v>238</v>
      </c>
      <c r="F254" s="104" t="s">
        <v>238</v>
      </c>
      <c r="G254" s="104" t="s">
        <v>238</v>
      </c>
      <c r="H254" s="104" t="s">
        <v>238</v>
      </c>
      <c r="I254" s="104" t="s">
        <v>238</v>
      </c>
      <c r="J254" s="104" t="s">
        <v>238</v>
      </c>
      <c r="K254" s="106" t="s">
        <v>238</v>
      </c>
      <c r="L254" s="104" t="s">
        <v>238</v>
      </c>
      <c r="M254" s="105" t="s">
        <v>238</v>
      </c>
      <c r="N254" s="104" t="s">
        <v>238</v>
      </c>
      <c r="O254" s="104" t="s">
        <v>238</v>
      </c>
      <c r="P254" s="104" t="s">
        <v>238</v>
      </c>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row>
    <row r="255" spans="1:46">
      <c r="A255" s="103"/>
      <c r="B255" s="103"/>
      <c r="C255" s="104" t="s">
        <v>238</v>
      </c>
      <c r="D255" s="104" t="s">
        <v>238</v>
      </c>
      <c r="E255" s="104" t="s">
        <v>238</v>
      </c>
      <c r="F255" s="104" t="s">
        <v>238</v>
      </c>
      <c r="G255" s="104" t="s">
        <v>238</v>
      </c>
      <c r="H255" s="104" t="s">
        <v>238</v>
      </c>
      <c r="I255" s="104" t="s">
        <v>238</v>
      </c>
      <c r="J255" s="104" t="s">
        <v>238</v>
      </c>
      <c r="K255" s="106" t="s">
        <v>238</v>
      </c>
      <c r="L255" s="104" t="s">
        <v>238</v>
      </c>
      <c r="M255" s="105" t="s">
        <v>238</v>
      </c>
      <c r="N255" s="104" t="s">
        <v>238</v>
      </c>
      <c r="O255" s="104" t="s">
        <v>238</v>
      </c>
      <c r="P255" s="104" t="s">
        <v>238</v>
      </c>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row>
    <row r="256" spans="1:46">
      <c r="A256" s="103"/>
      <c r="B256" s="103"/>
      <c r="C256" s="104" t="s">
        <v>238</v>
      </c>
      <c r="D256" s="104" t="s">
        <v>238</v>
      </c>
      <c r="E256" s="104" t="s">
        <v>238</v>
      </c>
      <c r="F256" s="104" t="s">
        <v>238</v>
      </c>
      <c r="G256" s="104" t="s">
        <v>238</v>
      </c>
      <c r="H256" s="104" t="s">
        <v>238</v>
      </c>
      <c r="I256" s="104" t="s">
        <v>238</v>
      </c>
      <c r="J256" s="104" t="s">
        <v>238</v>
      </c>
      <c r="K256" s="106" t="s">
        <v>238</v>
      </c>
      <c r="L256" s="104" t="s">
        <v>238</v>
      </c>
      <c r="M256" s="105" t="s">
        <v>238</v>
      </c>
      <c r="N256" s="104" t="s">
        <v>238</v>
      </c>
      <c r="O256" s="104" t="s">
        <v>238</v>
      </c>
      <c r="P256" s="104" t="s">
        <v>238</v>
      </c>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row>
    <row r="257" spans="1:46">
      <c r="A257" s="103"/>
      <c r="B257" s="103"/>
      <c r="C257" s="104" t="s">
        <v>238</v>
      </c>
      <c r="D257" s="104" t="s">
        <v>238</v>
      </c>
      <c r="E257" s="104" t="s">
        <v>238</v>
      </c>
      <c r="F257" s="104" t="s">
        <v>238</v>
      </c>
      <c r="G257" s="104" t="s">
        <v>238</v>
      </c>
      <c r="H257" s="104" t="s">
        <v>238</v>
      </c>
      <c r="I257" s="104" t="s">
        <v>238</v>
      </c>
      <c r="J257" s="104" t="s">
        <v>238</v>
      </c>
      <c r="K257" s="106" t="s">
        <v>238</v>
      </c>
      <c r="L257" s="104" t="s">
        <v>238</v>
      </c>
      <c r="M257" s="105" t="s">
        <v>238</v>
      </c>
      <c r="N257" s="104" t="s">
        <v>238</v>
      </c>
      <c r="O257" s="104" t="s">
        <v>238</v>
      </c>
      <c r="P257" s="104" t="s">
        <v>238</v>
      </c>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row>
    <row r="258" spans="1:46">
      <c r="A258" s="103"/>
      <c r="B258" s="103"/>
      <c r="C258" s="104" t="s">
        <v>238</v>
      </c>
      <c r="D258" s="104" t="s">
        <v>238</v>
      </c>
      <c r="E258" s="104" t="s">
        <v>238</v>
      </c>
      <c r="F258" s="104" t="s">
        <v>238</v>
      </c>
      <c r="G258" s="104" t="s">
        <v>238</v>
      </c>
      <c r="H258" s="104" t="s">
        <v>238</v>
      </c>
      <c r="I258" s="104" t="s">
        <v>238</v>
      </c>
      <c r="J258" s="104" t="s">
        <v>238</v>
      </c>
      <c r="K258" s="106" t="s">
        <v>238</v>
      </c>
      <c r="L258" s="104" t="s">
        <v>238</v>
      </c>
      <c r="M258" s="105" t="s">
        <v>238</v>
      </c>
      <c r="N258" s="104" t="s">
        <v>238</v>
      </c>
      <c r="O258" s="104" t="s">
        <v>238</v>
      </c>
      <c r="P258" s="104" t="s">
        <v>238</v>
      </c>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row>
    <row r="259" spans="1:46">
      <c r="A259" s="103"/>
      <c r="B259" s="103"/>
      <c r="C259" s="104" t="s">
        <v>238</v>
      </c>
      <c r="D259" s="104" t="s">
        <v>238</v>
      </c>
      <c r="E259" s="104" t="s">
        <v>238</v>
      </c>
      <c r="F259" s="104" t="s">
        <v>238</v>
      </c>
      <c r="G259" s="104" t="s">
        <v>238</v>
      </c>
      <c r="H259" s="104" t="s">
        <v>238</v>
      </c>
      <c r="I259" s="104" t="s">
        <v>238</v>
      </c>
      <c r="J259" s="104" t="s">
        <v>238</v>
      </c>
      <c r="K259" s="106" t="s">
        <v>238</v>
      </c>
      <c r="L259" s="104" t="s">
        <v>238</v>
      </c>
      <c r="M259" s="105" t="s">
        <v>238</v>
      </c>
      <c r="N259" s="104" t="s">
        <v>238</v>
      </c>
      <c r="O259" s="104" t="s">
        <v>238</v>
      </c>
      <c r="P259" s="104" t="s">
        <v>238</v>
      </c>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row>
    <row r="260" spans="1:46">
      <c r="A260" s="103"/>
      <c r="B260" s="103"/>
      <c r="C260" s="104" t="s">
        <v>238</v>
      </c>
      <c r="D260" s="104" t="s">
        <v>238</v>
      </c>
      <c r="E260" s="104" t="s">
        <v>238</v>
      </c>
      <c r="F260" s="104" t="s">
        <v>238</v>
      </c>
      <c r="G260" s="104" t="s">
        <v>238</v>
      </c>
      <c r="H260" s="104" t="s">
        <v>238</v>
      </c>
      <c r="I260" s="104" t="s">
        <v>238</v>
      </c>
      <c r="J260" s="104" t="s">
        <v>238</v>
      </c>
      <c r="K260" s="106" t="s">
        <v>238</v>
      </c>
      <c r="L260" s="104" t="s">
        <v>238</v>
      </c>
      <c r="M260" s="105" t="s">
        <v>238</v>
      </c>
      <c r="N260" s="104" t="s">
        <v>238</v>
      </c>
      <c r="O260" s="104" t="s">
        <v>238</v>
      </c>
      <c r="P260" s="104" t="s">
        <v>238</v>
      </c>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row>
    <row r="261" spans="1:46">
      <c r="A261" s="103"/>
      <c r="B261" s="103"/>
      <c r="C261" s="104" t="s">
        <v>238</v>
      </c>
      <c r="D261" s="104" t="s">
        <v>238</v>
      </c>
      <c r="E261" s="104" t="s">
        <v>238</v>
      </c>
      <c r="F261" s="104" t="s">
        <v>238</v>
      </c>
      <c r="G261" s="104" t="s">
        <v>238</v>
      </c>
      <c r="H261" s="104" t="s">
        <v>238</v>
      </c>
      <c r="I261" s="104" t="s">
        <v>238</v>
      </c>
      <c r="J261" s="104" t="s">
        <v>238</v>
      </c>
      <c r="K261" s="106" t="s">
        <v>238</v>
      </c>
      <c r="L261" s="104" t="s">
        <v>238</v>
      </c>
      <c r="M261" s="105" t="s">
        <v>238</v>
      </c>
      <c r="N261" s="104" t="s">
        <v>238</v>
      </c>
      <c r="O261" s="104" t="s">
        <v>238</v>
      </c>
      <c r="P261" s="104" t="s">
        <v>238</v>
      </c>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row>
    <row r="262" spans="1:46">
      <c r="A262" s="103"/>
      <c r="B262" s="103"/>
      <c r="C262" s="104" t="s">
        <v>238</v>
      </c>
      <c r="D262" s="104" t="s">
        <v>238</v>
      </c>
      <c r="E262" s="104" t="s">
        <v>238</v>
      </c>
      <c r="F262" s="104" t="s">
        <v>238</v>
      </c>
      <c r="G262" s="104" t="s">
        <v>238</v>
      </c>
      <c r="H262" s="104" t="s">
        <v>238</v>
      </c>
      <c r="I262" s="104" t="s">
        <v>238</v>
      </c>
      <c r="J262" s="104" t="s">
        <v>238</v>
      </c>
      <c r="K262" s="106" t="s">
        <v>238</v>
      </c>
      <c r="L262" s="104" t="s">
        <v>238</v>
      </c>
      <c r="M262" s="105" t="s">
        <v>238</v>
      </c>
      <c r="N262" s="104" t="s">
        <v>238</v>
      </c>
      <c r="O262" s="104" t="s">
        <v>238</v>
      </c>
      <c r="P262" s="104" t="s">
        <v>238</v>
      </c>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row>
    <row r="263" spans="1:46">
      <c r="A263" s="103"/>
      <c r="B263" s="103"/>
      <c r="C263" s="104" t="s">
        <v>238</v>
      </c>
      <c r="D263" s="104" t="s">
        <v>238</v>
      </c>
      <c r="E263" s="104" t="s">
        <v>238</v>
      </c>
      <c r="F263" s="104" t="s">
        <v>238</v>
      </c>
      <c r="G263" s="104" t="s">
        <v>238</v>
      </c>
      <c r="H263" s="104" t="s">
        <v>238</v>
      </c>
      <c r="I263" s="104" t="s">
        <v>238</v>
      </c>
      <c r="J263" s="104" t="s">
        <v>238</v>
      </c>
      <c r="K263" s="106" t="s">
        <v>238</v>
      </c>
      <c r="L263" s="104" t="s">
        <v>238</v>
      </c>
      <c r="M263" s="105" t="s">
        <v>238</v>
      </c>
      <c r="N263" s="104" t="s">
        <v>238</v>
      </c>
      <c r="O263" s="104" t="s">
        <v>238</v>
      </c>
      <c r="P263" s="104" t="s">
        <v>238</v>
      </c>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row>
    <row r="264" spans="1:46">
      <c r="A264" s="103"/>
      <c r="B264" s="103"/>
      <c r="C264" s="104" t="s">
        <v>238</v>
      </c>
      <c r="D264" s="104" t="s">
        <v>238</v>
      </c>
      <c r="E264" s="104" t="s">
        <v>238</v>
      </c>
      <c r="F264" s="104" t="s">
        <v>238</v>
      </c>
      <c r="G264" s="104" t="s">
        <v>238</v>
      </c>
      <c r="H264" s="104" t="s">
        <v>238</v>
      </c>
      <c r="I264" s="104" t="s">
        <v>238</v>
      </c>
      <c r="J264" s="104" t="s">
        <v>238</v>
      </c>
      <c r="K264" s="106" t="s">
        <v>238</v>
      </c>
      <c r="L264" s="104" t="s">
        <v>238</v>
      </c>
      <c r="M264" s="105" t="s">
        <v>238</v>
      </c>
      <c r="N264" s="104" t="s">
        <v>238</v>
      </c>
      <c r="O264" s="104" t="s">
        <v>238</v>
      </c>
      <c r="P264" s="104" t="s">
        <v>238</v>
      </c>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row>
    <row r="265" spans="1:46">
      <c r="A265" s="103"/>
      <c r="B265" s="103"/>
      <c r="C265" s="104" t="s">
        <v>238</v>
      </c>
      <c r="D265" s="104" t="s">
        <v>238</v>
      </c>
      <c r="E265" s="104" t="s">
        <v>238</v>
      </c>
      <c r="F265" s="104" t="s">
        <v>238</v>
      </c>
      <c r="G265" s="104" t="s">
        <v>238</v>
      </c>
      <c r="H265" s="104" t="s">
        <v>238</v>
      </c>
      <c r="I265" s="104" t="s">
        <v>238</v>
      </c>
      <c r="J265" s="104" t="s">
        <v>238</v>
      </c>
      <c r="K265" s="106" t="s">
        <v>238</v>
      </c>
      <c r="L265" s="104" t="s">
        <v>238</v>
      </c>
      <c r="M265" s="105" t="s">
        <v>238</v>
      </c>
      <c r="N265" s="104" t="s">
        <v>238</v>
      </c>
      <c r="O265" s="104" t="s">
        <v>238</v>
      </c>
      <c r="P265" s="104" t="s">
        <v>238</v>
      </c>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row>
    <row r="266" spans="1:46">
      <c r="A266" s="103"/>
      <c r="B266" s="103"/>
      <c r="C266" s="104" t="s">
        <v>238</v>
      </c>
      <c r="D266" s="104" t="s">
        <v>238</v>
      </c>
      <c r="E266" s="104" t="s">
        <v>238</v>
      </c>
      <c r="F266" s="104" t="s">
        <v>238</v>
      </c>
      <c r="G266" s="104" t="s">
        <v>238</v>
      </c>
      <c r="H266" s="104" t="s">
        <v>238</v>
      </c>
      <c r="I266" s="104" t="s">
        <v>238</v>
      </c>
      <c r="J266" s="104" t="s">
        <v>238</v>
      </c>
      <c r="K266" s="106" t="s">
        <v>238</v>
      </c>
      <c r="L266" s="104" t="s">
        <v>238</v>
      </c>
      <c r="M266" s="105" t="s">
        <v>238</v>
      </c>
      <c r="N266" s="104" t="s">
        <v>238</v>
      </c>
      <c r="O266" s="104" t="s">
        <v>238</v>
      </c>
      <c r="P266" s="104" t="s">
        <v>238</v>
      </c>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row>
    <row r="267" spans="1:46">
      <c r="A267" s="103"/>
      <c r="B267" s="103"/>
      <c r="C267" s="104" t="s">
        <v>238</v>
      </c>
      <c r="D267" s="104" t="s">
        <v>238</v>
      </c>
      <c r="E267" s="104" t="s">
        <v>238</v>
      </c>
      <c r="F267" s="104" t="s">
        <v>238</v>
      </c>
      <c r="G267" s="104" t="s">
        <v>238</v>
      </c>
      <c r="H267" s="104" t="s">
        <v>238</v>
      </c>
      <c r="I267" s="104" t="s">
        <v>238</v>
      </c>
      <c r="J267" s="104" t="s">
        <v>238</v>
      </c>
      <c r="K267" s="106" t="s">
        <v>238</v>
      </c>
      <c r="L267" s="104" t="s">
        <v>238</v>
      </c>
      <c r="M267" s="105" t="s">
        <v>238</v>
      </c>
      <c r="N267" s="104" t="s">
        <v>238</v>
      </c>
      <c r="O267" s="104" t="s">
        <v>238</v>
      </c>
      <c r="P267" s="104" t="s">
        <v>238</v>
      </c>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row>
    <row r="268" spans="1:46">
      <c r="A268" s="103"/>
      <c r="B268" s="103"/>
      <c r="C268" s="104" t="s">
        <v>238</v>
      </c>
      <c r="D268" s="104" t="s">
        <v>238</v>
      </c>
      <c r="E268" s="104" t="s">
        <v>238</v>
      </c>
      <c r="F268" s="104" t="s">
        <v>238</v>
      </c>
      <c r="G268" s="104" t="s">
        <v>238</v>
      </c>
      <c r="H268" s="104" t="s">
        <v>238</v>
      </c>
      <c r="I268" s="104" t="s">
        <v>238</v>
      </c>
      <c r="J268" s="104" t="s">
        <v>238</v>
      </c>
      <c r="K268" s="106" t="s">
        <v>238</v>
      </c>
      <c r="L268" s="104" t="s">
        <v>238</v>
      </c>
      <c r="M268" s="105" t="s">
        <v>238</v>
      </c>
      <c r="N268" s="104" t="s">
        <v>238</v>
      </c>
      <c r="O268" s="104" t="s">
        <v>238</v>
      </c>
      <c r="P268" s="104" t="s">
        <v>238</v>
      </c>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row>
    <row r="269" spans="1:46">
      <c r="A269" s="103"/>
      <c r="B269" s="103"/>
      <c r="C269" s="104" t="s">
        <v>238</v>
      </c>
      <c r="D269" s="104" t="s">
        <v>238</v>
      </c>
      <c r="E269" s="104" t="s">
        <v>238</v>
      </c>
      <c r="F269" s="104" t="s">
        <v>238</v>
      </c>
      <c r="G269" s="104" t="s">
        <v>238</v>
      </c>
      <c r="H269" s="104" t="s">
        <v>238</v>
      </c>
      <c r="I269" s="104" t="s">
        <v>238</v>
      </c>
      <c r="J269" s="104" t="s">
        <v>238</v>
      </c>
      <c r="K269" s="106" t="s">
        <v>238</v>
      </c>
      <c r="L269" s="104" t="s">
        <v>238</v>
      </c>
      <c r="M269" s="105" t="s">
        <v>238</v>
      </c>
      <c r="N269" s="104" t="s">
        <v>238</v>
      </c>
      <c r="O269" s="104" t="s">
        <v>238</v>
      </c>
      <c r="P269" s="104" t="s">
        <v>238</v>
      </c>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row>
    <row r="270" spans="1:46">
      <c r="A270" s="103"/>
      <c r="B270" s="103"/>
      <c r="C270" s="104" t="s">
        <v>238</v>
      </c>
      <c r="D270" s="104" t="s">
        <v>238</v>
      </c>
      <c r="E270" s="104" t="s">
        <v>238</v>
      </c>
      <c r="F270" s="104" t="s">
        <v>238</v>
      </c>
      <c r="G270" s="104" t="s">
        <v>238</v>
      </c>
      <c r="H270" s="104" t="s">
        <v>238</v>
      </c>
      <c r="I270" s="104" t="s">
        <v>238</v>
      </c>
      <c r="J270" s="104" t="s">
        <v>238</v>
      </c>
      <c r="K270" s="106" t="s">
        <v>238</v>
      </c>
      <c r="L270" s="104" t="s">
        <v>238</v>
      </c>
      <c r="M270" s="105" t="s">
        <v>238</v>
      </c>
      <c r="N270" s="104" t="s">
        <v>238</v>
      </c>
      <c r="O270" s="104" t="s">
        <v>238</v>
      </c>
      <c r="P270" s="104" t="s">
        <v>238</v>
      </c>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row>
    <row r="271" spans="1:46">
      <c r="A271" s="103"/>
      <c r="B271" s="103"/>
      <c r="C271" s="104" t="s">
        <v>238</v>
      </c>
      <c r="D271" s="104" t="s">
        <v>238</v>
      </c>
      <c r="E271" s="104" t="s">
        <v>238</v>
      </c>
      <c r="F271" s="104" t="s">
        <v>238</v>
      </c>
      <c r="G271" s="104" t="s">
        <v>238</v>
      </c>
      <c r="H271" s="104" t="s">
        <v>238</v>
      </c>
      <c r="I271" s="104" t="s">
        <v>238</v>
      </c>
      <c r="J271" s="104" t="s">
        <v>238</v>
      </c>
      <c r="K271" s="106" t="s">
        <v>238</v>
      </c>
      <c r="L271" s="104" t="s">
        <v>238</v>
      </c>
      <c r="M271" s="105" t="s">
        <v>238</v>
      </c>
      <c r="N271" s="104" t="s">
        <v>238</v>
      </c>
      <c r="O271" s="104" t="s">
        <v>238</v>
      </c>
      <c r="P271" s="104" t="s">
        <v>238</v>
      </c>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row>
    <row r="272" spans="1:46">
      <c r="A272" s="103"/>
      <c r="B272" s="103"/>
      <c r="C272" s="104" t="s">
        <v>238</v>
      </c>
      <c r="D272" s="104" t="s">
        <v>238</v>
      </c>
      <c r="E272" s="104" t="s">
        <v>238</v>
      </c>
      <c r="F272" s="104" t="s">
        <v>238</v>
      </c>
      <c r="G272" s="104" t="s">
        <v>238</v>
      </c>
      <c r="H272" s="104" t="s">
        <v>238</v>
      </c>
      <c r="I272" s="104" t="s">
        <v>238</v>
      </c>
      <c r="J272" s="104" t="s">
        <v>238</v>
      </c>
      <c r="K272" s="106" t="s">
        <v>238</v>
      </c>
      <c r="L272" s="104" t="s">
        <v>238</v>
      </c>
      <c r="M272" s="105" t="s">
        <v>238</v>
      </c>
      <c r="N272" s="104" t="s">
        <v>238</v>
      </c>
      <c r="O272" s="104" t="s">
        <v>238</v>
      </c>
      <c r="P272" s="104" t="s">
        <v>238</v>
      </c>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row>
    <row r="273" spans="1:46">
      <c r="A273" s="103"/>
      <c r="B273" s="103"/>
      <c r="C273" s="104" t="s">
        <v>238</v>
      </c>
      <c r="D273" s="104" t="s">
        <v>238</v>
      </c>
      <c r="E273" s="104" t="s">
        <v>238</v>
      </c>
      <c r="F273" s="104" t="s">
        <v>238</v>
      </c>
      <c r="G273" s="104" t="s">
        <v>238</v>
      </c>
      <c r="H273" s="104" t="s">
        <v>238</v>
      </c>
      <c r="I273" s="104" t="s">
        <v>238</v>
      </c>
      <c r="J273" s="104" t="s">
        <v>238</v>
      </c>
      <c r="K273" s="106" t="s">
        <v>238</v>
      </c>
      <c r="L273" s="104" t="s">
        <v>238</v>
      </c>
      <c r="M273" s="105" t="s">
        <v>238</v>
      </c>
      <c r="N273" s="104" t="s">
        <v>238</v>
      </c>
      <c r="O273" s="104" t="s">
        <v>238</v>
      </c>
      <c r="P273" s="104" t="s">
        <v>238</v>
      </c>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row>
    <row r="274" spans="1:46">
      <c r="A274" s="103"/>
      <c r="B274" s="103"/>
      <c r="C274" s="104" t="s">
        <v>238</v>
      </c>
      <c r="D274" s="104" t="s">
        <v>238</v>
      </c>
      <c r="E274" s="104" t="s">
        <v>238</v>
      </c>
      <c r="F274" s="104" t="s">
        <v>238</v>
      </c>
      <c r="G274" s="104" t="s">
        <v>238</v>
      </c>
      <c r="H274" s="104" t="s">
        <v>238</v>
      </c>
      <c r="I274" s="104" t="s">
        <v>238</v>
      </c>
      <c r="J274" s="104" t="s">
        <v>238</v>
      </c>
      <c r="K274" s="106" t="s">
        <v>238</v>
      </c>
      <c r="L274" s="104" t="s">
        <v>238</v>
      </c>
      <c r="M274" s="105" t="s">
        <v>238</v>
      </c>
      <c r="N274" s="104" t="s">
        <v>238</v>
      </c>
      <c r="O274" s="104" t="s">
        <v>238</v>
      </c>
      <c r="P274" s="104" t="s">
        <v>238</v>
      </c>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row>
    <row r="275" spans="1:46">
      <c r="A275" s="103"/>
      <c r="B275" s="103"/>
      <c r="C275" s="104" t="s">
        <v>238</v>
      </c>
      <c r="D275" s="104" t="s">
        <v>238</v>
      </c>
      <c r="E275" s="104" t="s">
        <v>238</v>
      </c>
      <c r="F275" s="104" t="s">
        <v>238</v>
      </c>
      <c r="G275" s="104" t="s">
        <v>238</v>
      </c>
      <c r="H275" s="104" t="s">
        <v>238</v>
      </c>
      <c r="I275" s="104" t="s">
        <v>238</v>
      </c>
      <c r="J275" s="104" t="s">
        <v>238</v>
      </c>
      <c r="K275" s="106" t="s">
        <v>238</v>
      </c>
      <c r="L275" s="104" t="s">
        <v>238</v>
      </c>
      <c r="M275" s="105" t="s">
        <v>238</v>
      </c>
      <c r="N275" s="104" t="s">
        <v>238</v>
      </c>
      <c r="O275" s="104" t="s">
        <v>238</v>
      </c>
      <c r="P275" s="104" t="s">
        <v>238</v>
      </c>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row>
    <row r="276" spans="1:46">
      <c r="A276" s="103"/>
      <c r="B276" s="103"/>
      <c r="C276" s="104" t="s">
        <v>238</v>
      </c>
      <c r="D276" s="104" t="s">
        <v>238</v>
      </c>
      <c r="E276" s="104" t="s">
        <v>238</v>
      </c>
      <c r="F276" s="104" t="s">
        <v>238</v>
      </c>
      <c r="G276" s="104" t="s">
        <v>238</v>
      </c>
      <c r="H276" s="104" t="s">
        <v>238</v>
      </c>
      <c r="I276" s="104" t="s">
        <v>238</v>
      </c>
      <c r="J276" s="104" t="s">
        <v>238</v>
      </c>
      <c r="K276" s="106" t="s">
        <v>238</v>
      </c>
      <c r="L276" s="104" t="s">
        <v>238</v>
      </c>
      <c r="M276" s="105" t="s">
        <v>238</v>
      </c>
      <c r="N276" s="104" t="s">
        <v>238</v>
      </c>
      <c r="O276" s="104" t="s">
        <v>238</v>
      </c>
      <c r="P276" s="104" t="s">
        <v>238</v>
      </c>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row>
    <row r="277" spans="1:46">
      <c r="A277" s="103"/>
      <c r="B277" s="103"/>
      <c r="C277" s="104" t="s">
        <v>238</v>
      </c>
      <c r="D277" s="104" t="s">
        <v>238</v>
      </c>
      <c r="E277" s="104" t="s">
        <v>238</v>
      </c>
      <c r="F277" s="104" t="s">
        <v>238</v>
      </c>
      <c r="G277" s="104" t="s">
        <v>238</v>
      </c>
      <c r="H277" s="104" t="s">
        <v>238</v>
      </c>
      <c r="I277" s="104" t="s">
        <v>238</v>
      </c>
      <c r="J277" s="104" t="s">
        <v>238</v>
      </c>
      <c r="K277" s="106" t="s">
        <v>238</v>
      </c>
      <c r="L277" s="104" t="s">
        <v>238</v>
      </c>
      <c r="M277" s="105" t="s">
        <v>238</v>
      </c>
      <c r="N277" s="104" t="s">
        <v>238</v>
      </c>
      <c r="O277" s="104" t="s">
        <v>238</v>
      </c>
      <c r="P277" s="104" t="s">
        <v>238</v>
      </c>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row>
    <row r="278" spans="1:46">
      <c r="A278" s="103"/>
      <c r="B278" s="103"/>
      <c r="C278" s="104" t="s">
        <v>238</v>
      </c>
      <c r="D278" s="104" t="s">
        <v>238</v>
      </c>
      <c r="E278" s="104" t="s">
        <v>238</v>
      </c>
      <c r="F278" s="104" t="s">
        <v>238</v>
      </c>
      <c r="G278" s="104" t="s">
        <v>238</v>
      </c>
      <c r="H278" s="104" t="s">
        <v>238</v>
      </c>
      <c r="I278" s="104" t="s">
        <v>238</v>
      </c>
      <c r="J278" s="104" t="s">
        <v>238</v>
      </c>
      <c r="K278" s="106" t="s">
        <v>238</v>
      </c>
      <c r="L278" s="104" t="s">
        <v>238</v>
      </c>
      <c r="M278" s="105" t="s">
        <v>238</v>
      </c>
      <c r="N278" s="104" t="s">
        <v>238</v>
      </c>
      <c r="O278" s="104" t="s">
        <v>238</v>
      </c>
      <c r="P278" s="104" t="s">
        <v>238</v>
      </c>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row>
    <row r="279" spans="1:46">
      <c r="A279" s="103"/>
      <c r="B279" s="103"/>
      <c r="C279" s="104" t="s">
        <v>238</v>
      </c>
      <c r="D279" s="104" t="s">
        <v>238</v>
      </c>
      <c r="E279" s="104" t="s">
        <v>238</v>
      </c>
      <c r="F279" s="104" t="s">
        <v>238</v>
      </c>
      <c r="G279" s="104" t="s">
        <v>238</v>
      </c>
      <c r="H279" s="104" t="s">
        <v>238</v>
      </c>
      <c r="I279" s="104" t="s">
        <v>238</v>
      </c>
      <c r="J279" s="104" t="s">
        <v>238</v>
      </c>
      <c r="K279" s="106" t="s">
        <v>238</v>
      </c>
      <c r="L279" s="104" t="s">
        <v>238</v>
      </c>
      <c r="M279" s="105" t="s">
        <v>238</v>
      </c>
      <c r="N279" s="104" t="s">
        <v>238</v>
      </c>
      <c r="O279" s="104" t="s">
        <v>238</v>
      </c>
      <c r="P279" s="104" t="s">
        <v>238</v>
      </c>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row>
    <row r="280" spans="1:46">
      <c r="A280" s="103"/>
      <c r="B280" s="103"/>
      <c r="C280" s="104" t="s">
        <v>238</v>
      </c>
      <c r="D280" s="104" t="s">
        <v>238</v>
      </c>
      <c r="E280" s="104" t="s">
        <v>238</v>
      </c>
      <c r="F280" s="104" t="s">
        <v>238</v>
      </c>
      <c r="G280" s="104" t="s">
        <v>238</v>
      </c>
      <c r="H280" s="104" t="s">
        <v>238</v>
      </c>
      <c r="I280" s="104" t="s">
        <v>238</v>
      </c>
      <c r="J280" s="104" t="s">
        <v>238</v>
      </c>
      <c r="K280" s="106" t="s">
        <v>238</v>
      </c>
      <c r="L280" s="104" t="s">
        <v>238</v>
      </c>
      <c r="M280" s="105" t="s">
        <v>238</v>
      </c>
      <c r="N280" s="104" t="s">
        <v>238</v>
      </c>
      <c r="O280" s="104" t="s">
        <v>238</v>
      </c>
      <c r="P280" s="104" t="s">
        <v>238</v>
      </c>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row>
    <row r="281" spans="1:46">
      <c r="A281" s="103"/>
      <c r="B281" s="103"/>
      <c r="C281" s="104" t="s">
        <v>238</v>
      </c>
      <c r="D281" s="104" t="s">
        <v>238</v>
      </c>
      <c r="E281" s="104" t="s">
        <v>238</v>
      </c>
      <c r="F281" s="104" t="s">
        <v>238</v>
      </c>
      <c r="G281" s="104" t="s">
        <v>238</v>
      </c>
      <c r="H281" s="104" t="s">
        <v>238</v>
      </c>
      <c r="I281" s="104" t="s">
        <v>238</v>
      </c>
      <c r="J281" s="104" t="s">
        <v>238</v>
      </c>
      <c r="K281" s="106" t="s">
        <v>238</v>
      </c>
      <c r="L281" s="104" t="s">
        <v>238</v>
      </c>
      <c r="M281" s="105" t="s">
        <v>238</v>
      </c>
      <c r="N281" s="104" t="s">
        <v>238</v>
      </c>
      <c r="O281" s="104" t="s">
        <v>238</v>
      </c>
      <c r="P281" s="104" t="s">
        <v>238</v>
      </c>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row>
    <row r="282" spans="1:46">
      <c r="A282" s="103"/>
      <c r="B282" s="103"/>
      <c r="C282" s="104" t="s">
        <v>238</v>
      </c>
      <c r="D282" s="104" t="s">
        <v>238</v>
      </c>
      <c r="E282" s="104" t="s">
        <v>238</v>
      </c>
      <c r="F282" s="104" t="s">
        <v>238</v>
      </c>
      <c r="G282" s="104" t="s">
        <v>238</v>
      </c>
      <c r="H282" s="104" t="s">
        <v>238</v>
      </c>
      <c r="I282" s="104" t="s">
        <v>238</v>
      </c>
      <c r="J282" s="104" t="s">
        <v>238</v>
      </c>
      <c r="K282" s="106" t="s">
        <v>238</v>
      </c>
      <c r="L282" s="104" t="s">
        <v>238</v>
      </c>
      <c r="M282" s="105" t="s">
        <v>238</v>
      </c>
      <c r="N282" s="104" t="s">
        <v>238</v>
      </c>
      <c r="O282" s="104" t="s">
        <v>238</v>
      </c>
      <c r="P282" s="104" t="s">
        <v>238</v>
      </c>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row>
    <row r="283" spans="1:46">
      <c r="A283" s="103"/>
      <c r="B283" s="103"/>
      <c r="C283" s="104" t="s">
        <v>238</v>
      </c>
      <c r="D283" s="104" t="s">
        <v>238</v>
      </c>
      <c r="E283" s="104" t="s">
        <v>238</v>
      </c>
      <c r="F283" s="104" t="s">
        <v>238</v>
      </c>
      <c r="G283" s="104" t="s">
        <v>238</v>
      </c>
      <c r="H283" s="104" t="s">
        <v>238</v>
      </c>
      <c r="I283" s="104" t="s">
        <v>238</v>
      </c>
      <c r="J283" s="104" t="s">
        <v>238</v>
      </c>
      <c r="K283" s="106" t="s">
        <v>238</v>
      </c>
      <c r="L283" s="104" t="s">
        <v>238</v>
      </c>
      <c r="M283" s="105" t="s">
        <v>238</v>
      </c>
      <c r="N283" s="104" t="s">
        <v>238</v>
      </c>
      <c r="O283" s="104" t="s">
        <v>238</v>
      </c>
      <c r="P283" s="104" t="s">
        <v>238</v>
      </c>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row>
    <row r="284" spans="1:46">
      <c r="A284" s="103"/>
      <c r="B284" s="103"/>
      <c r="C284" s="104" t="s">
        <v>238</v>
      </c>
      <c r="D284" s="104" t="s">
        <v>238</v>
      </c>
      <c r="E284" s="104" t="s">
        <v>238</v>
      </c>
      <c r="F284" s="104" t="s">
        <v>238</v>
      </c>
      <c r="G284" s="104" t="s">
        <v>238</v>
      </c>
      <c r="H284" s="104" t="s">
        <v>238</v>
      </c>
      <c r="I284" s="104" t="s">
        <v>238</v>
      </c>
      <c r="J284" s="104" t="s">
        <v>238</v>
      </c>
      <c r="K284" s="106" t="s">
        <v>238</v>
      </c>
      <c r="L284" s="104" t="s">
        <v>238</v>
      </c>
      <c r="M284" s="105" t="s">
        <v>238</v>
      </c>
      <c r="N284" s="104" t="s">
        <v>238</v>
      </c>
      <c r="O284" s="104" t="s">
        <v>238</v>
      </c>
      <c r="P284" s="104" t="s">
        <v>238</v>
      </c>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row>
    <row r="285" spans="1:46">
      <c r="A285" s="103"/>
      <c r="B285" s="103"/>
      <c r="C285" s="104" t="s">
        <v>238</v>
      </c>
      <c r="D285" s="104" t="s">
        <v>238</v>
      </c>
      <c r="E285" s="104" t="s">
        <v>238</v>
      </c>
      <c r="F285" s="104" t="s">
        <v>238</v>
      </c>
      <c r="G285" s="104" t="s">
        <v>238</v>
      </c>
      <c r="H285" s="104" t="s">
        <v>238</v>
      </c>
      <c r="I285" s="104" t="s">
        <v>238</v>
      </c>
      <c r="J285" s="104" t="s">
        <v>238</v>
      </c>
      <c r="K285" s="106" t="s">
        <v>238</v>
      </c>
      <c r="L285" s="104" t="s">
        <v>238</v>
      </c>
      <c r="M285" s="105" t="s">
        <v>238</v>
      </c>
      <c r="N285" s="104" t="s">
        <v>238</v>
      </c>
      <c r="O285" s="104" t="s">
        <v>238</v>
      </c>
      <c r="P285" s="104" t="s">
        <v>238</v>
      </c>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row>
    <row r="286" spans="1:46">
      <c r="A286" s="103"/>
      <c r="B286" s="103"/>
      <c r="C286" s="104" t="s">
        <v>238</v>
      </c>
      <c r="D286" s="104" t="s">
        <v>238</v>
      </c>
      <c r="E286" s="104" t="s">
        <v>238</v>
      </c>
      <c r="F286" s="104" t="s">
        <v>238</v>
      </c>
      <c r="G286" s="104" t="s">
        <v>238</v>
      </c>
      <c r="H286" s="104" t="s">
        <v>238</v>
      </c>
      <c r="I286" s="104" t="s">
        <v>238</v>
      </c>
      <c r="J286" s="104" t="s">
        <v>238</v>
      </c>
      <c r="K286" s="106" t="s">
        <v>238</v>
      </c>
      <c r="L286" s="104" t="s">
        <v>238</v>
      </c>
      <c r="M286" s="105" t="s">
        <v>238</v>
      </c>
      <c r="N286" s="104" t="s">
        <v>238</v>
      </c>
      <c r="O286" s="104" t="s">
        <v>238</v>
      </c>
      <c r="P286" s="104" t="s">
        <v>238</v>
      </c>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row>
    <row r="287" spans="1:46">
      <c r="A287" s="103"/>
      <c r="B287" s="103"/>
      <c r="C287" s="104" t="s">
        <v>238</v>
      </c>
      <c r="D287" s="104" t="s">
        <v>238</v>
      </c>
      <c r="E287" s="104" t="s">
        <v>238</v>
      </c>
      <c r="F287" s="104" t="s">
        <v>238</v>
      </c>
      <c r="G287" s="104" t="s">
        <v>238</v>
      </c>
      <c r="H287" s="104" t="s">
        <v>238</v>
      </c>
      <c r="I287" s="104" t="s">
        <v>238</v>
      </c>
      <c r="J287" s="104" t="s">
        <v>238</v>
      </c>
      <c r="K287" s="106" t="s">
        <v>238</v>
      </c>
      <c r="L287" s="104" t="s">
        <v>238</v>
      </c>
      <c r="M287" s="105" t="s">
        <v>238</v>
      </c>
      <c r="N287" s="104" t="s">
        <v>238</v>
      </c>
      <c r="O287" s="104" t="s">
        <v>238</v>
      </c>
      <c r="P287" s="104" t="s">
        <v>238</v>
      </c>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c r="AS287" s="103"/>
      <c r="AT287" s="103"/>
    </row>
    <row r="288" spans="1:46">
      <c r="A288" s="103"/>
      <c r="B288" s="103"/>
      <c r="C288" s="104" t="s">
        <v>238</v>
      </c>
      <c r="D288" s="104" t="s">
        <v>238</v>
      </c>
      <c r="E288" s="104" t="s">
        <v>238</v>
      </c>
      <c r="F288" s="104" t="s">
        <v>238</v>
      </c>
      <c r="G288" s="104" t="s">
        <v>238</v>
      </c>
      <c r="H288" s="104" t="s">
        <v>238</v>
      </c>
      <c r="I288" s="104" t="s">
        <v>238</v>
      </c>
      <c r="J288" s="104" t="s">
        <v>238</v>
      </c>
      <c r="K288" s="106" t="s">
        <v>238</v>
      </c>
      <c r="L288" s="104" t="s">
        <v>238</v>
      </c>
      <c r="M288" s="105" t="s">
        <v>238</v>
      </c>
      <c r="N288" s="104" t="s">
        <v>238</v>
      </c>
      <c r="O288" s="104" t="s">
        <v>238</v>
      </c>
      <c r="P288" s="104" t="s">
        <v>238</v>
      </c>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row>
    <row r="289" spans="1:46">
      <c r="A289" s="103"/>
      <c r="B289" s="103"/>
      <c r="C289" s="104" t="s">
        <v>238</v>
      </c>
      <c r="D289" s="104" t="s">
        <v>238</v>
      </c>
      <c r="E289" s="104" t="s">
        <v>238</v>
      </c>
      <c r="F289" s="104" t="s">
        <v>238</v>
      </c>
      <c r="G289" s="104" t="s">
        <v>238</v>
      </c>
      <c r="H289" s="104" t="s">
        <v>238</v>
      </c>
      <c r="I289" s="104" t="s">
        <v>238</v>
      </c>
      <c r="J289" s="104" t="s">
        <v>238</v>
      </c>
      <c r="K289" s="106" t="s">
        <v>238</v>
      </c>
      <c r="L289" s="104" t="s">
        <v>238</v>
      </c>
      <c r="M289" s="105" t="s">
        <v>238</v>
      </c>
      <c r="N289" s="104" t="s">
        <v>238</v>
      </c>
      <c r="O289" s="104" t="s">
        <v>238</v>
      </c>
      <c r="P289" s="104" t="s">
        <v>238</v>
      </c>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row>
    <row r="290" spans="1:46">
      <c r="A290" s="103"/>
      <c r="B290" s="103"/>
      <c r="C290" s="104" t="s">
        <v>238</v>
      </c>
      <c r="D290" s="104" t="s">
        <v>238</v>
      </c>
      <c r="E290" s="104" t="s">
        <v>238</v>
      </c>
      <c r="F290" s="104" t="s">
        <v>238</v>
      </c>
      <c r="G290" s="104" t="s">
        <v>238</v>
      </c>
      <c r="H290" s="104" t="s">
        <v>238</v>
      </c>
      <c r="I290" s="104" t="s">
        <v>238</v>
      </c>
      <c r="J290" s="104" t="s">
        <v>238</v>
      </c>
      <c r="K290" s="106" t="s">
        <v>238</v>
      </c>
      <c r="L290" s="104" t="s">
        <v>238</v>
      </c>
      <c r="M290" s="105" t="s">
        <v>238</v>
      </c>
      <c r="N290" s="104" t="s">
        <v>238</v>
      </c>
      <c r="O290" s="104" t="s">
        <v>238</v>
      </c>
      <c r="P290" s="104" t="s">
        <v>238</v>
      </c>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row>
    <row r="291" spans="1:46">
      <c r="A291" s="103"/>
      <c r="B291" s="103"/>
      <c r="C291" s="104" t="s">
        <v>238</v>
      </c>
      <c r="D291" s="104" t="s">
        <v>238</v>
      </c>
      <c r="E291" s="104" t="s">
        <v>238</v>
      </c>
      <c r="F291" s="104" t="s">
        <v>238</v>
      </c>
      <c r="G291" s="104" t="s">
        <v>238</v>
      </c>
      <c r="H291" s="104" t="s">
        <v>238</v>
      </c>
      <c r="I291" s="104" t="s">
        <v>238</v>
      </c>
      <c r="J291" s="104" t="s">
        <v>238</v>
      </c>
      <c r="K291" s="106" t="s">
        <v>238</v>
      </c>
      <c r="L291" s="104" t="s">
        <v>238</v>
      </c>
      <c r="M291" s="105" t="s">
        <v>238</v>
      </c>
      <c r="N291" s="104" t="s">
        <v>238</v>
      </c>
      <c r="O291" s="104" t="s">
        <v>238</v>
      </c>
      <c r="P291" s="104" t="s">
        <v>238</v>
      </c>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row>
    <row r="292" spans="1:46">
      <c r="A292" s="103"/>
      <c r="B292" s="103"/>
      <c r="C292" s="104" t="s">
        <v>238</v>
      </c>
      <c r="D292" s="104" t="s">
        <v>238</v>
      </c>
      <c r="E292" s="104" t="s">
        <v>238</v>
      </c>
      <c r="F292" s="104" t="s">
        <v>238</v>
      </c>
      <c r="G292" s="104" t="s">
        <v>238</v>
      </c>
      <c r="H292" s="104" t="s">
        <v>238</v>
      </c>
      <c r="I292" s="104" t="s">
        <v>238</v>
      </c>
      <c r="J292" s="104" t="s">
        <v>238</v>
      </c>
      <c r="K292" s="106" t="s">
        <v>238</v>
      </c>
      <c r="L292" s="104" t="s">
        <v>238</v>
      </c>
      <c r="M292" s="105" t="s">
        <v>238</v>
      </c>
      <c r="N292" s="104" t="s">
        <v>238</v>
      </c>
      <c r="O292" s="104" t="s">
        <v>238</v>
      </c>
      <c r="P292" s="104" t="s">
        <v>238</v>
      </c>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row>
    <row r="293" spans="1:46">
      <c r="A293" s="103"/>
      <c r="B293" s="103"/>
      <c r="C293" s="104" t="s">
        <v>238</v>
      </c>
      <c r="D293" s="104" t="s">
        <v>238</v>
      </c>
      <c r="E293" s="104" t="s">
        <v>238</v>
      </c>
      <c r="F293" s="104" t="s">
        <v>238</v>
      </c>
      <c r="G293" s="104" t="s">
        <v>238</v>
      </c>
      <c r="H293" s="104" t="s">
        <v>238</v>
      </c>
      <c r="I293" s="104" t="s">
        <v>238</v>
      </c>
      <c r="J293" s="104" t="s">
        <v>238</v>
      </c>
      <c r="K293" s="106" t="s">
        <v>238</v>
      </c>
      <c r="L293" s="104" t="s">
        <v>238</v>
      </c>
      <c r="M293" s="105" t="s">
        <v>238</v>
      </c>
      <c r="N293" s="104" t="s">
        <v>238</v>
      </c>
      <c r="O293" s="104" t="s">
        <v>238</v>
      </c>
      <c r="P293" s="104" t="s">
        <v>238</v>
      </c>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row>
    <row r="294" spans="1:46">
      <c r="A294" s="103"/>
      <c r="B294" s="103"/>
      <c r="C294" s="104" t="s">
        <v>238</v>
      </c>
      <c r="D294" s="104" t="s">
        <v>238</v>
      </c>
      <c r="E294" s="104" t="s">
        <v>238</v>
      </c>
      <c r="F294" s="104" t="s">
        <v>238</v>
      </c>
      <c r="G294" s="104" t="s">
        <v>238</v>
      </c>
      <c r="H294" s="104" t="s">
        <v>238</v>
      </c>
      <c r="I294" s="104" t="s">
        <v>238</v>
      </c>
      <c r="J294" s="104" t="s">
        <v>238</v>
      </c>
      <c r="K294" s="106" t="s">
        <v>238</v>
      </c>
      <c r="L294" s="104" t="s">
        <v>238</v>
      </c>
      <c r="M294" s="105" t="s">
        <v>238</v>
      </c>
      <c r="N294" s="104" t="s">
        <v>238</v>
      </c>
      <c r="O294" s="104" t="s">
        <v>238</v>
      </c>
      <c r="P294" s="104" t="s">
        <v>238</v>
      </c>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row>
    <row r="295" spans="1:46">
      <c r="A295" s="103"/>
      <c r="B295" s="103"/>
      <c r="C295" s="104" t="s">
        <v>238</v>
      </c>
      <c r="D295" s="104" t="s">
        <v>238</v>
      </c>
      <c r="E295" s="104" t="s">
        <v>238</v>
      </c>
      <c r="F295" s="104" t="s">
        <v>238</v>
      </c>
      <c r="G295" s="104" t="s">
        <v>238</v>
      </c>
      <c r="H295" s="104" t="s">
        <v>238</v>
      </c>
      <c r="I295" s="104" t="s">
        <v>238</v>
      </c>
      <c r="J295" s="104" t="s">
        <v>238</v>
      </c>
      <c r="K295" s="106" t="s">
        <v>238</v>
      </c>
      <c r="L295" s="104" t="s">
        <v>238</v>
      </c>
      <c r="M295" s="105" t="s">
        <v>238</v>
      </c>
      <c r="N295" s="104" t="s">
        <v>238</v>
      </c>
      <c r="O295" s="104" t="s">
        <v>238</v>
      </c>
      <c r="P295" s="104" t="s">
        <v>238</v>
      </c>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row>
    <row r="296" spans="1:46">
      <c r="A296" s="103"/>
      <c r="B296" s="103"/>
      <c r="C296" s="104" t="s">
        <v>238</v>
      </c>
      <c r="D296" s="104" t="s">
        <v>238</v>
      </c>
      <c r="E296" s="104" t="s">
        <v>238</v>
      </c>
      <c r="F296" s="104" t="s">
        <v>238</v>
      </c>
      <c r="G296" s="104" t="s">
        <v>238</v>
      </c>
      <c r="H296" s="104" t="s">
        <v>238</v>
      </c>
      <c r="I296" s="104" t="s">
        <v>238</v>
      </c>
      <c r="J296" s="104" t="s">
        <v>238</v>
      </c>
      <c r="K296" s="106" t="s">
        <v>238</v>
      </c>
      <c r="L296" s="104" t="s">
        <v>238</v>
      </c>
      <c r="M296" s="105" t="s">
        <v>238</v>
      </c>
      <c r="N296" s="104" t="s">
        <v>238</v>
      </c>
      <c r="O296" s="104" t="s">
        <v>238</v>
      </c>
      <c r="P296" s="104" t="s">
        <v>238</v>
      </c>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row>
    <row r="297" spans="1:46">
      <c r="A297" s="103"/>
      <c r="B297" s="103"/>
      <c r="C297" s="104" t="s">
        <v>238</v>
      </c>
      <c r="D297" s="104" t="s">
        <v>238</v>
      </c>
      <c r="E297" s="104" t="s">
        <v>238</v>
      </c>
      <c r="F297" s="104" t="s">
        <v>238</v>
      </c>
      <c r="G297" s="104" t="s">
        <v>238</v>
      </c>
      <c r="H297" s="104" t="s">
        <v>238</v>
      </c>
      <c r="I297" s="104" t="s">
        <v>238</v>
      </c>
      <c r="J297" s="104" t="s">
        <v>238</v>
      </c>
      <c r="K297" s="106" t="s">
        <v>238</v>
      </c>
      <c r="L297" s="104" t="s">
        <v>238</v>
      </c>
      <c r="M297" s="105" t="s">
        <v>238</v>
      </c>
      <c r="N297" s="104" t="s">
        <v>238</v>
      </c>
      <c r="O297" s="104" t="s">
        <v>238</v>
      </c>
      <c r="P297" s="104" t="s">
        <v>238</v>
      </c>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row>
    <row r="298" spans="1:46">
      <c r="A298" s="103"/>
      <c r="B298" s="103"/>
      <c r="C298" s="104" t="s">
        <v>238</v>
      </c>
      <c r="D298" s="104" t="s">
        <v>238</v>
      </c>
      <c r="E298" s="104" t="s">
        <v>238</v>
      </c>
      <c r="F298" s="104" t="s">
        <v>238</v>
      </c>
      <c r="G298" s="104" t="s">
        <v>238</v>
      </c>
      <c r="H298" s="104" t="s">
        <v>238</v>
      </c>
      <c r="I298" s="104" t="s">
        <v>238</v>
      </c>
      <c r="J298" s="104" t="s">
        <v>238</v>
      </c>
      <c r="K298" s="106" t="s">
        <v>238</v>
      </c>
      <c r="L298" s="104" t="s">
        <v>238</v>
      </c>
      <c r="M298" s="105" t="s">
        <v>238</v>
      </c>
      <c r="N298" s="104" t="s">
        <v>238</v>
      </c>
      <c r="O298" s="104" t="s">
        <v>238</v>
      </c>
      <c r="P298" s="104" t="s">
        <v>238</v>
      </c>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row>
    <row r="299" spans="1:46">
      <c r="A299" s="103"/>
      <c r="B299" s="103"/>
      <c r="C299" s="104" t="s">
        <v>238</v>
      </c>
      <c r="D299" s="104" t="s">
        <v>238</v>
      </c>
      <c r="E299" s="104" t="s">
        <v>238</v>
      </c>
      <c r="F299" s="104" t="s">
        <v>238</v>
      </c>
      <c r="G299" s="104" t="s">
        <v>238</v>
      </c>
      <c r="H299" s="104" t="s">
        <v>238</v>
      </c>
      <c r="I299" s="104" t="s">
        <v>238</v>
      </c>
      <c r="J299" s="104" t="s">
        <v>238</v>
      </c>
      <c r="K299" s="106" t="s">
        <v>238</v>
      </c>
      <c r="L299" s="104" t="s">
        <v>238</v>
      </c>
      <c r="M299" s="105" t="s">
        <v>238</v>
      </c>
      <c r="N299" s="104" t="s">
        <v>238</v>
      </c>
      <c r="O299" s="104" t="s">
        <v>238</v>
      </c>
      <c r="P299" s="104" t="s">
        <v>238</v>
      </c>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row>
  </sheetData>
  <phoneticPr fontId="5"/>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43E04-A06C-416E-9DD9-BD63755D654A}">
  <sheetPr codeName="Sheet2">
    <tabColor rgb="FFFF0000"/>
    <pageSetUpPr fitToPage="1"/>
  </sheetPr>
  <dimension ref="A1:M81"/>
  <sheetViews>
    <sheetView zoomScale="85" zoomScaleNormal="85" workbookViewId="0">
      <selection activeCell="K2" sqref="K2"/>
    </sheetView>
  </sheetViews>
  <sheetFormatPr defaultColWidth="9" defaultRowHeight="16.2"/>
  <cols>
    <col min="1" max="1" width="41.44140625" style="18" customWidth="1"/>
    <col min="2" max="2" width="38.88671875" style="18" bestFit="1" customWidth="1"/>
    <col min="3" max="3" width="21.33203125" style="18" bestFit="1" customWidth="1"/>
    <col min="4" max="4" width="27.33203125" style="18" bestFit="1" customWidth="1"/>
    <col min="5" max="5" width="30.77734375" style="18" bestFit="1" customWidth="1"/>
    <col min="6" max="6" width="35.88671875" style="18" customWidth="1"/>
    <col min="7" max="7" width="30.6640625" style="18" customWidth="1"/>
    <col min="8" max="8" width="38.109375" style="18" hidden="1" customWidth="1"/>
    <col min="9" max="9" width="0" style="18" hidden="1" customWidth="1"/>
    <col min="10" max="10" width="9.44140625" style="18" hidden="1" customWidth="1"/>
    <col min="11" max="13" width="0" style="18" hidden="1" customWidth="1"/>
    <col min="14" max="16384" width="9" style="18"/>
  </cols>
  <sheetData>
    <row r="1" spans="1:13" ht="39.9" customHeight="1">
      <c r="B1" s="66" t="s">
        <v>106</v>
      </c>
      <c r="C1" s="67" t="s">
        <v>107</v>
      </c>
      <c r="D1" s="68" t="s">
        <v>108</v>
      </c>
      <c r="E1" s="68" t="s">
        <v>109</v>
      </c>
      <c r="F1" s="68" t="s">
        <v>110</v>
      </c>
      <c r="G1" s="68" t="s">
        <v>111</v>
      </c>
      <c r="H1" s="19" t="s">
        <v>112</v>
      </c>
    </row>
    <row r="2" spans="1:13" ht="20.100000000000001" customHeight="1">
      <c r="B2" s="69" t="s">
        <v>63</v>
      </c>
      <c r="C2" s="208" t="s">
        <v>113</v>
      </c>
      <c r="D2" s="206">
        <f>食事提供加算無!D34+408400</f>
        <v>469500</v>
      </c>
      <c r="E2" s="206">
        <f>食事提供加算無!E34+408400</f>
        <v>482000</v>
      </c>
      <c r="F2" s="206">
        <f>食事提供加算無!F34+408400</f>
        <v>425800</v>
      </c>
      <c r="G2" s="206">
        <f>食事提供加算無!G34+408400</f>
        <v>438300</v>
      </c>
      <c r="H2" s="20" t="s">
        <v>38</v>
      </c>
    </row>
    <row r="3" spans="1:13" ht="11.25" customHeight="1">
      <c r="B3" s="207" t="s">
        <v>114</v>
      </c>
      <c r="C3" s="208"/>
      <c r="D3" s="206"/>
      <c r="E3" s="206"/>
      <c r="F3" s="206"/>
      <c r="G3" s="206"/>
      <c r="H3" s="20" t="s">
        <v>103</v>
      </c>
    </row>
    <row r="4" spans="1:13" ht="11.25" customHeight="1">
      <c r="B4" s="207"/>
      <c r="C4" s="208"/>
      <c r="D4" s="206"/>
      <c r="E4" s="206"/>
      <c r="F4" s="206"/>
      <c r="G4" s="206"/>
      <c r="H4" s="20" t="s">
        <v>104</v>
      </c>
    </row>
    <row r="5" spans="1:13" ht="20.100000000000001" customHeight="1">
      <c r="B5" s="69" t="s">
        <v>66</v>
      </c>
      <c r="C5" s="208"/>
      <c r="D5" s="206"/>
      <c r="E5" s="206"/>
      <c r="F5" s="206"/>
      <c r="G5" s="206"/>
      <c r="J5" s="18">
        <v>218100</v>
      </c>
      <c r="K5" s="18">
        <v>219500</v>
      </c>
      <c r="L5" s="18">
        <v>199900</v>
      </c>
      <c r="M5" s="18">
        <v>201300</v>
      </c>
    </row>
    <row r="6" spans="1:13" ht="20.100000000000001" customHeight="1">
      <c r="B6" s="69" t="s">
        <v>67</v>
      </c>
      <c r="C6" s="208"/>
      <c r="D6" s="206"/>
      <c r="E6" s="206"/>
      <c r="F6" s="206"/>
      <c r="G6" s="206"/>
    </row>
    <row r="7" spans="1:13" ht="20.100000000000001" customHeight="1">
      <c r="B7" s="69" t="s">
        <v>68</v>
      </c>
      <c r="C7" s="208"/>
      <c r="D7" s="206"/>
      <c r="E7" s="206"/>
      <c r="F7" s="206"/>
      <c r="G7" s="206"/>
      <c r="J7" s="18">
        <v>469500</v>
      </c>
    </row>
    <row r="8" spans="1:13" ht="20.100000000000001" customHeight="1">
      <c r="B8" s="69" t="s">
        <v>69</v>
      </c>
      <c r="C8" s="208"/>
      <c r="D8" s="206"/>
      <c r="E8" s="206"/>
      <c r="F8" s="206"/>
      <c r="G8" s="206"/>
      <c r="J8" s="18">
        <v>482000</v>
      </c>
    </row>
    <row r="9" spans="1:13" ht="20.100000000000001" customHeight="1">
      <c r="B9" s="70" t="s">
        <v>240</v>
      </c>
      <c r="C9" s="208"/>
      <c r="D9" s="206"/>
      <c r="E9" s="206"/>
      <c r="F9" s="206"/>
      <c r="G9" s="206"/>
    </row>
    <row r="10" spans="1:13" ht="20.100000000000001" customHeight="1">
      <c r="B10" s="69" t="s">
        <v>70</v>
      </c>
      <c r="C10" s="208"/>
      <c r="D10" s="206"/>
      <c r="E10" s="206"/>
      <c r="F10" s="206"/>
      <c r="G10" s="206"/>
      <c r="J10" s="18">
        <v>425800</v>
      </c>
    </row>
    <row r="11" spans="1:13" ht="20.100000000000001" customHeight="1">
      <c r="B11" s="69" t="s">
        <v>37</v>
      </c>
      <c r="C11" s="208"/>
      <c r="D11" s="206"/>
      <c r="E11" s="206"/>
      <c r="F11" s="206"/>
      <c r="G11" s="206"/>
      <c r="J11" s="18">
        <v>438300</v>
      </c>
    </row>
    <row r="12" spans="1:13" ht="20.100000000000001" customHeight="1">
      <c r="C12" s="21"/>
      <c r="D12" s="22"/>
      <c r="E12" s="22"/>
      <c r="F12" s="22"/>
      <c r="G12" s="22"/>
    </row>
    <row r="13" spans="1:13" s="23" customFormat="1" ht="32.25" customHeight="1">
      <c r="A13" s="23" t="s">
        <v>115</v>
      </c>
      <c r="B13" s="71" t="s">
        <v>116</v>
      </c>
      <c r="C13" s="72" t="s">
        <v>117</v>
      </c>
      <c r="D13" s="73" t="s">
        <v>118</v>
      </c>
      <c r="E13" s="72" t="s">
        <v>119</v>
      </c>
      <c r="F13" s="22"/>
      <c r="G13" s="22"/>
    </row>
    <row r="14" spans="1:13" s="23" customFormat="1" ht="20.100000000000001" customHeight="1">
      <c r="A14" s="23" t="str">
        <f>B14&amp;C14&amp;D14</f>
        <v>生活介護高圧都市ガス</v>
      </c>
      <c r="B14" s="69" t="s">
        <v>63</v>
      </c>
      <c r="C14" s="74" t="s">
        <v>120</v>
      </c>
      <c r="D14" s="68" t="s">
        <v>54</v>
      </c>
      <c r="E14" s="75">
        <v>469500</v>
      </c>
      <c r="F14" s="24"/>
    </row>
    <row r="15" spans="1:13" s="23" customFormat="1" ht="20.100000000000001" customHeight="1">
      <c r="A15" s="23" t="str">
        <f t="shared" ref="A15:A49" si="0">B15&amp;C15&amp;D15</f>
        <v>生活介護高圧プロパンガス</v>
      </c>
      <c r="B15" s="69" t="s">
        <v>63</v>
      </c>
      <c r="C15" s="76" t="s">
        <v>120</v>
      </c>
      <c r="D15" s="77" t="s">
        <v>62</v>
      </c>
      <c r="E15" s="78">
        <v>482000</v>
      </c>
      <c r="F15" s="22"/>
    </row>
    <row r="16" spans="1:13" s="23" customFormat="1" ht="20.100000000000001" customHeight="1">
      <c r="A16" s="23" t="str">
        <f t="shared" si="0"/>
        <v>生活介護低圧都市ガス</v>
      </c>
      <c r="B16" s="69" t="s">
        <v>63</v>
      </c>
      <c r="C16" s="79" t="s">
        <v>121</v>
      </c>
      <c r="D16" s="80" t="s">
        <v>54</v>
      </c>
      <c r="E16" s="81">
        <v>425800</v>
      </c>
      <c r="F16" s="24"/>
    </row>
    <row r="17" spans="1:6" s="23" customFormat="1" ht="20.100000000000001" customHeight="1">
      <c r="A17" s="23" t="str">
        <f t="shared" si="0"/>
        <v>生活介護低圧プロパンガス</v>
      </c>
      <c r="B17" s="69" t="s">
        <v>63</v>
      </c>
      <c r="C17" s="82" t="s">
        <v>121</v>
      </c>
      <c r="D17" s="83" t="s">
        <v>62</v>
      </c>
      <c r="E17" s="84">
        <v>438300</v>
      </c>
      <c r="F17" s="22"/>
    </row>
    <row r="18" spans="1:6" s="23" customFormat="1" ht="20.100000000000001" customHeight="1">
      <c r="A18" s="23" t="str">
        <f t="shared" si="0"/>
        <v>短期入所（単独型）高圧都市ガス</v>
      </c>
      <c r="B18" s="69" t="s">
        <v>114</v>
      </c>
      <c r="C18" s="74" t="s">
        <v>120</v>
      </c>
      <c r="D18" s="68" t="s">
        <v>54</v>
      </c>
      <c r="E18" s="75">
        <v>469500</v>
      </c>
      <c r="F18" s="24"/>
    </row>
    <row r="19" spans="1:6" s="23" customFormat="1" ht="20.100000000000001" customHeight="1">
      <c r="A19" s="23" t="str">
        <f t="shared" si="0"/>
        <v>短期入所（単独型）高圧プロパンガス</v>
      </c>
      <c r="B19" s="69" t="s">
        <v>114</v>
      </c>
      <c r="C19" s="76" t="s">
        <v>120</v>
      </c>
      <c r="D19" s="77" t="s">
        <v>62</v>
      </c>
      <c r="E19" s="78">
        <v>482000</v>
      </c>
      <c r="F19" s="22"/>
    </row>
    <row r="20" spans="1:6" s="23" customFormat="1" ht="20.100000000000001" customHeight="1">
      <c r="A20" s="23" t="str">
        <f t="shared" si="0"/>
        <v>短期入所（単独型）低圧都市ガス</v>
      </c>
      <c r="B20" s="69" t="s">
        <v>114</v>
      </c>
      <c r="C20" s="79" t="s">
        <v>121</v>
      </c>
      <c r="D20" s="80" t="s">
        <v>54</v>
      </c>
      <c r="E20" s="81">
        <v>425800</v>
      </c>
      <c r="F20" s="24"/>
    </row>
    <row r="21" spans="1:6" s="23" customFormat="1" ht="20.100000000000001" customHeight="1">
      <c r="A21" s="23" t="str">
        <f t="shared" si="0"/>
        <v>短期入所（単独型）低圧プロパンガス</v>
      </c>
      <c r="B21" s="69" t="s">
        <v>114</v>
      </c>
      <c r="C21" s="82" t="s">
        <v>121</v>
      </c>
      <c r="D21" s="83" t="s">
        <v>62</v>
      </c>
      <c r="E21" s="84">
        <v>438300</v>
      </c>
      <c r="F21" s="22"/>
    </row>
    <row r="22" spans="1:6" s="23" customFormat="1" ht="20.100000000000001" customHeight="1">
      <c r="A22" s="23" t="str">
        <f t="shared" si="0"/>
        <v>自立訓練（機能訓練）高圧都市ガス</v>
      </c>
      <c r="B22" s="69" t="s">
        <v>66</v>
      </c>
      <c r="C22" s="74" t="s">
        <v>120</v>
      </c>
      <c r="D22" s="68" t="s">
        <v>54</v>
      </c>
      <c r="E22" s="75">
        <v>469500</v>
      </c>
      <c r="F22" s="24"/>
    </row>
    <row r="23" spans="1:6" s="23" customFormat="1" ht="20.100000000000001" customHeight="1">
      <c r="A23" s="23" t="str">
        <f t="shared" si="0"/>
        <v>自立訓練（機能訓練）高圧プロパンガス</v>
      </c>
      <c r="B23" s="69" t="s">
        <v>66</v>
      </c>
      <c r="C23" s="76" t="s">
        <v>120</v>
      </c>
      <c r="D23" s="77" t="s">
        <v>62</v>
      </c>
      <c r="E23" s="78">
        <v>482000</v>
      </c>
      <c r="F23" s="22"/>
    </row>
    <row r="24" spans="1:6" s="23" customFormat="1" ht="20.100000000000001" customHeight="1">
      <c r="A24" s="23" t="str">
        <f t="shared" si="0"/>
        <v>自立訓練（機能訓練）低圧都市ガス</v>
      </c>
      <c r="B24" s="69" t="s">
        <v>66</v>
      </c>
      <c r="C24" s="79" t="s">
        <v>121</v>
      </c>
      <c r="D24" s="80" t="s">
        <v>54</v>
      </c>
      <c r="E24" s="81">
        <v>425800</v>
      </c>
      <c r="F24" s="24"/>
    </row>
    <row r="25" spans="1:6" s="23" customFormat="1" ht="20.100000000000001" customHeight="1">
      <c r="A25" s="23" t="str">
        <f t="shared" si="0"/>
        <v>自立訓練（機能訓練）低圧プロパンガス</v>
      </c>
      <c r="B25" s="69" t="s">
        <v>66</v>
      </c>
      <c r="C25" s="82" t="s">
        <v>121</v>
      </c>
      <c r="D25" s="83" t="s">
        <v>62</v>
      </c>
      <c r="E25" s="84">
        <v>438300</v>
      </c>
      <c r="F25" s="22"/>
    </row>
    <row r="26" spans="1:6" s="23" customFormat="1" ht="20.100000000000001" customHeight="1">
      <c r="A26" s="23" t="str">
        <f t="shared" si="0"/>
        <v>自立訓練（生活訓練）高圧都市ガス</v>
      </c>
      <c r="B26" s="69" t="s">
        <v>67</v>
      </c>
      <c r="C26" s="74" t="s">
        <v>120</v>
      </c>
      <c r="D26" s="68" t="s">
        <v>54</v>
      </c>
      <c r="E26" s="75">
        <v>469500</v>
      </c>
      <c r="F26" s="24"/>
    </row>
    <row r="27" spans="1:6" s="23" customFormat="1" ht="20.100000000000001" customHeight="1">
      <c r="A27" s="23" t="str">
        <f t="shared" si="0"/>
        <v>自立訓練（生活訓練）高圧プロパンガス</v>
      </c>
      <c r="B27" s="69" t="s">
        <v>67</v>
      </c>
      <c r="C27" s="76" t="s">
        <v>120</v>
      </c>
      <c r="D27" s="77" t="s">
        <v>62</v>
      </c>
      <c r="E27" s="78">
        <v>482000</v>
      </c>
      <c r="F27" s="22"/>
    </row>
    <row r="28" spans="1:6" s="23" customFormat="1" ht="20.100000000000001" customHeight="1">
      <c r="A28" s="23" t="str">
        <f t="shared" si="0"/>
        <v>自立訓練（生活訓練）低圧都市ガス</v>
      </c>
      <c r="B28" s="69" t="s">
        <v>67</v>
      </c>
      <c r="C28" s="79" t="s">
        <v>121</v>
      </c>
      <c r="D28" s="80" t="s">
        <v>54</v>
      </c>
      <c r="E28" s="81">
        <v>425800</v>
      </c>
      <c r="F28" s="24"/>
    </row>
    <row r="29" spans="1:6" s="23" customFormat="1" ht="20.100000000000001" customHeight="1">
      <c r="A29" s="23" t="str">
        <f t="shared" si="0"/>
        <v>自立訓練（生活訓練）低圧プロパンガス</v>
      </c>
      <c r="B29" s="69" t="s">
        <v>67</v>
      </c>
      <c r="C29" s="82" t="s">
        <v>121</v>
      </c>
      <c r="D29" s="83" t="s">
        <v>62</v>
      </c>
      <c r="E29" s="84">
        <v>438300</v>
      </c>
      <c r="F29" s="22"/>
    </row>
    <row r="30" spans="1:6" s="23" customFormat="1" ht="20.100000000000001" customHeight="1">
      <c r="A30" s="23" t="str">
        <f t="shared" si="0"/>
        <v>自立訓練（宿泊型）高圧都市ガス</v>
      </c>
      <c r="B30" s="69" t="s">
        <v>68</v>
      </c>
      <c r="C30" s="74" t="s">
        <v>120</v>
      </c>
      <c r="D30" s="68" t="s">
        <v>54</v>
      </c>
      <c r="E30" s="75">
        <v>469500</v>
      </c>
      <c r="F30" s="24"/>
    </row>
    <row r="31" spans="1:6" s="23" customFormat="1" ht="20.100000000000001" customHeight="1">
      <c r="A31" s="23" t="str">
        <f t="shared" si="0"/>
        <v>自立訓練（宿泊型）高圧プロパンガス</v>
      </c>
      <c r="B31" s="69" t="s">
        <v>68</v>
      </c>
      <c r="C31" s="76" t="s">
        <v>120</v>
      </c>
      <c r="D31" s="77" t="s">
        <v>62</v>
      </c>
      <c r="E31" s="78">
        <v>482000</v>
      </c>
      <c r="F31" s="22"/>
    </row>
    <row r="32" spans="1:6" s="23" customFormat="1" ht="20.100000000000001" customHeight="1">
      <c r="A32" s="23" t="str">
        <f t="shared" si="0"/>
        <v>自立訓練（宿泊型）低圧都市ガス</v>
      </c>
      <c r="B32" s="69" t="s">
        <v>68</v>
      </c>
      <c r="C32" s="79" t="s">
        <v>121</v>
      </c>
      <c r="D32" s="80" t="s">
        <v>54</v>
      </c>
      <c r="E32" s="81">
        <v>425800</v>
      </c>
      <c r="F32" s="24"/>
    </row>
    <row r="33" spans="1:6" s="23" customFormat="1" ht="20.100000000000001" customHeight="1">
      <c r="A33" s="23" t="str">
        <f t="shared" si="0"/>
        <v>自立訓練（宿泊型）低圧プロパンガス</v>
      </c>
      <c r="B33" s="69" t="s">
        <v>68</v>
      </c>
      <c r="C33" s="82" t="s">
        <v>121</v>
      </c>
      <c r="D33" s="83" t="s">
        <v>62</v>
      </c>
      <c r="E33" s="84">
        <v>438300</v>
      </c>
      <c r="F33" s="22"/>
    </row>
    <row r="34" spans="1:6" s="23" customFormat="1" ht="20.100000000000001" customHeight="1">
      <c r="A34" s="23" t="str">
        <f t="shared" si="0"/>
        <v>就労移行支援高圧都市ガス</v>
      </c>
      <c r="B34" s="69" t="s">
        <v>69</v>
      </c>
      <c r="C34" s="74" t="s">
        <v>120</v>
      </c>
      <c r="D34" s="68" t="s">
        <v>54</v>
      </c>
      <c r="E34" s="75">
        <v>469500</v>
      </c>
      <c r="F34" s="24"/>
    </row>
    <row r="35" spans="1:6" s="23" customFormat="1" ht="20.100000000000001" customHeight="1">
      <c r="A35" s="23" t="str">
        <f t="shared" si="0"/>
        <v>就労移行支援高圧プロパンガス</v>
      </c>
      <c r="B35" s="69" t="s">
        <v>69</v>
      </c>
      <c r="C35" s="76" t="s">
        <v>120</v>
      </c>
      <c r="D35" s="77" t="s">
        <v>62</v>
      </c>
      <c r="E35" s="78">
        <v>482000</v>
      </c>
      <c r="F35" s="22"/>
    </row>
    <row r="36" spans="1:6" s="23" customFormat="1" ht="20.100000000000001" customHeight="1">
      <c r="A36" s="23" t="str">
        <f t="shared" si="0"/>
        <v>就労移行支援低圧都市ガス</v>
      </c>
      <c r="B36" s="69" t="s">
        <v>69</v>
      </c>
      <c r="C36" s="79" t="s">
        <v>121</v>
      </c>
      <c r="D36" s="80" t="s">
        <v>54</v>
      </c>
      <c r="E36" s="81">
        <v>425800</v>
      </c>
      <c r="F36" s="24"/>
    </row>
    <row r="37" spans="1:6" s="23" customFormat="1" ht="20.100000000000001" customHeight="1">
      <c r="A37" s="23" t="str">
        <f t="shared" si="0"/>
        <v>就労移行支援低圧プロパンガス</v>
      </c>
      <c r="B37" s="69" t="s">
        <v>69</v>
      </c>
      <c r="C37" s="82" t="s">
        <v>121</v>
      </c>
      <c r="D37" s="83" t="s">
        <v>62</v>
      </c>
      <c r="E37" s="84">
        <v>438300</v>
      </c>
      <c r="F37" s="22"/>
    </row>
    <row r="38" spans="1:6" s="23" customFormat="1" ht="20.100000000000001" customHeight="1">
      <c r="A38" s="23" t="str">
        <f>B38&amp;C38&amp;D38</f>
        <v>就労選択支援高圧都市ガス</v>
      </c>
      <c r="B38" s="70" t="s">
        <v>239</v>
      </c>
      <c r="C38" s="74" t="s">
        <v>120</v>
      </c>
      <c r="D38" s="68" t="s">
        <v>54</v>
      </c>
      <c r="E38" s="75">
        <v>469500</v>
      </c>
      <c r="F38" s="24"/>
    </row>
    <row r="39" spans="1:6" s="23" customFormat="1" ht="20.100000000000001" customHeight="1">
      <c r="A39" s="23" t="str">
        <f>B39&amp;C39&amp;D39</f>
        <v>就労選択支援高圧プロパンガス</v>
      </c>
      <c r="B39" s="70" t="s">
        <v>239</v>
      </c>
      <c r="C39" s="76" t="s">
        <v>120</v>
      </c>
      <c r="D39" s="77" t="s">
        <v>62</v>
      </c>
      <c r="E39" s="78">
        <v>482000</v>
      </c>
      <c r="F39" s="22"/>
    </row>
    <row r="40" spans="1:6" s="23" customFormat="1" ht="20.100000000000001" customHeight="1">
      <c r="A40" s="23" t="str">
        <f>B40&amp;C40&amp;D40</f>
        <v>就労選択支援低圧都市ガス</v>
      </c>
      <c r="B40" s="70" t="s">
        <v>239</v>
      </c>
      <c r="C40" s="79" t="s">
        <v>121</v>
      </c>
      <c r="D40" s="80" t="s">
        <v>54</v>
      </c>
      <c r="E40" s="81">
        <v>425800</v>
      </c>
      <c r="F40" s="24"/>
    </row>
    <row r="41" spans="1:6" s="23" customFormat="1" ht="20.100000000000001" customHeight="1">
      <c r="A41" s="23" t="str">
        <f>B41&amp;C41&amp;D41</f>
        <v>就労選択支援低圧プロパンガス</v>
      </c>
      <c r="B41" s="70" t="s">
        <v>239</v>
      </c>
      <c r="C41" s="82" t="s">
        <v>121</v>
      </c>
      <c r="D41" s="83" t="s">
        <v>62</v>
      </c>
      <c r="E41" s="117">
        <v>438300</v>
      </c>
      <c r="F41" s="22"/>
    </row>
    <row r="42" spans="1:6" s="23" customFormat="1" ht="20.100000000000001" customHeight="1">
      <c r="A42" s="23" t="str">
        <f t="shared" si="0"/>
        <v>就労継続支援Ａ型高圧都市ガス</v>
      </c>
      <c r="B42" s="69" t="s">
        <v>70</v>
      </c>
      <c r="C42" s="74" t="s">
        <v>120</v>
      </c>
      <c r="D42" s="68" t="s">
        <v>54</v>
      </c>
      <c r="E42" s="75">
        <v>469500</v>
      </c>
      <c r="F42" s="24"/>
    </row>
    <row r="43" spans="1:6" s="23" customFormat="1" ht="20.100000000000001" customHeight="1">
      <c r="A43" s="23" t="str">
        <f t="shared" si="0"/>
        <v>就労継続支援Ａ型高圧プロパンガス</v>
      </c>
      <c r="B43" s="69" t="s">
        <v>70</v>
      </c>
      <c r="C43" s="76" t="s">
        <v>120</v>
      </c>
      <c r="D43" s="77" t="s">
        <v>62</v>
      </c>
      <c r="E43" s="78">
        <v>482000</v>
      </c>
      <c r="F43" s="22"/>
    </row>
    <row r="44" spans="1:6" s="23" customFormat="1" ht="20.100000000000001" customHeight="1">
      <c r="A44" s="23" t="str">
        <f t="shared" si="0"/>
        <v>就労継続支援Ａ型低圧都市ガス</v>
      </c>
      <c r="B44" s="69" t="s">
        <v>70</v>
      </c>
      <c r="C44" s="79" t="s">
        <v>121</v>
      </c>
      <c r="D44" s="80" t="s">
        <v>54</v>
      </c>
      <c r="E44" s="81">
        <v>425800</v>
      </c>
      <c r="F44" s="24"/>
    </row>
    <row r="45" spans="1:6" s="23" customFormat="1" ht="20.100000000000001" customHeight="1">
      <c r="A45" s="23" t="str">
        <f t="shared" si="0"/>
        <v>就労継続支援Ａ型低圧プロパンガス</v>
      </c>
      <c r="B45" s="69" t="s">
        <v>70</v>
      </c>
      <c r="C45" s="82" t="s">
        <v>121</v>
      </c>
      <c r="D45" s="83" t="s">
        <v>62</v>
      </c>
      <c r="E45" s="84">
        <v>438300</v>
      </c>
      <c r="F45" s="22"/>
    </row>
    <row r="46" spans="1:6" s="23" customFormat="1" ht="20.100000000000001" customHeight="1">
      <c r="A46" s="23" t="str">
        <f>B46&amp;C46&amp;D46</f>
        <v>就労継続支援Ｂ型高圧都市ガス</v>
      </c>
      <c r="B46" s="69" t="s">
        <v>37</v>
      </c>
      <c r="C46" s="74" t="s">
        <v>120</v>
      </c>
      <c r="D46" s="68" t="s">
        <v>54</v>
      </c>
      <c r="E46" s="75">
        <v>469500</v>
      </c>
      <c r="F46" s="24"/>
    </row>
    <row r="47" spans="1:6" s="23" customFormat="1" ht="20.100000000000001" customHeight="1">
      <c r="A47" s="23" t="str">
        <f t="shared" si="0"/>
        <v>就労継続支援Ｂ型高圧プロパンガス</v>
      </c>
      <c r="B47" s="69" t="s">
        <v>37</v>
      </c>
      <c r="C47" s="76" t="s">
        <v>120</v>
      </c>
      <c r="D47" s="77" t="s">
        <v>62</v>
      </c>
      <c r="E47" s="78">
        <v>482000</v>
      </c>
      <c r="F47" s="22"/>
    </row>
    <row r="48" spans="1:6" s="23" customFormat="1" ht="20.100000000000001" customHeight="1">
      <c r="A48" s="23" t="str">
        <f t="shared" si="0"/>
        <v>就労継続支援Ｂ型低圧都市ガス</v>
      </c>
      <c r="B48" s="69" t="s">
        <v>37</v>
      </c>
      <c r="C48" s="79" t="s">
        <v>121</v>
      </c>
      <c r="D48" s="80" t="s">
        <v>54</v>
      </c>
      <c r="E48" s="81">
        <v>425800</v>
      </c>
      <c r="F48" s="24"/>
    </row>
    <row r="49" spans="1:9" s="23" customFormat="1" ht="20.100000000000001" customHeight="1">
      <c r="A49" s="23" t="str">
        <f t="shared" si="0"/>
        <v>就労継続支援Ｂ型低圧プロパンガス</v>
      </c>
      <c r="B49" s="69" t="s">
        <v>37</v>
      </c>
      <c r="C49" s="82" t="s">
        <v>121</v>
      </c>
      <c r="D49" s="83" t="s">
        <v>62</v>
      </c>
      <c r="E49" s="84">
        <v>438300</v>
      </c>
      <c r="F49" s="22"/>
    </row>
    <row r="50" spans="1:9" ht="20.100000000000001" customHeight="1">
      <c r="A50" s="23"/>
      <c r="C50" s="24"/>
      <c r="D50" s="25"/>
      <c r="E50" s="22"/>
      <c r="F50" s="22"/>
      <c r="G50" s="206">
        <f>食事提供加算無!G126+408400</f>
        <v>421750</v>
      </c>
    </row>
    <row r="51" spans="1:9" ht="20.100000000000001" customHeight="1">
      <c r="A51" s="23"/>
      <c r="C51" s="24"/>
      <c r="D51" s="25"/>
      <c r="E51" s="22"/>
      <c r="F51" s="22"/>
      <c r="G51" s="206"/>
    </row>
    <row r="52" spans="1:9" ht="20.100000000000001" customHeight="1">
      <c r="G52" s="206"/>
    </row>
    <row r="53" spans="1:9" ht="20.100000000000001" customHeight="1">
      <c r="B53" s="66" t="s">
        <v>122</v>
      </c>
      <c r="C53" s="67" t="s">
        <v>107</v>
      </c>
      <c r="D53" s="68" t="s">
        <v>108</v>
      </c>
      <c r="E53" s="68" t="s">
        <v>111</v>
      </c>
      <c r="F53" s="68" t="s">
        <v>110</v>
      </c>
      <c r="G53" s="206"/>
    </row>
    <row r="54" spans="1:9" ht="20.100000000000001" customHeight="1">
      <c r="B54" s="207" t="s">
        <v>123</v>
      </c>
      <c r="C54" s="208" t="s">
        <v>113</v>
      </c>
      <c r="D54" s="206">
        <f>食事提供加算無!D126+408400</f>
        <v>438950</v>
      </c>
      <c r="E54" s="206">
        <f>食事提供加算無!E126+408400</f>
        <v>443600</v>
      </c>
      <c r="F54" s="206">
        <f>食事提供加算無!F126+408400</f>
        <v>417100</v>
      </c>
      <c r="G54" s="22"/>
    </row>
    <row r="55" spans="1:9" s="23" customFormat="1" ht="32.25" customHeight="1">
      <c r="A55" s="18"/>
      <c r="B55" s="207"/>
      <c r="C55" s="208"/>
      <c r="D55" s="206"/>
      <c r="E55" s="206"/>
      <c r="F55" s="206"/>
      <c r="G55" s="22"/>
    </row>
    <row r="56" spans="1:9" s="23" customFormat="1" ht="20.100000000000001" customHeight="1">
      <c r="A56" s="18"/>
      <c r="B56" s="207" t="s">
        <v>124</v>
      </c>
      <c r="C56" s="208"/>
      <c r="D56" s="206"/>
      <c r="E56" s="206"/>
      <c r="F56" s="206"/>
      <c r="I56" s="23">
        <v>438950</v>
      </c>
    </row>
    <row r="57" spans="1:9" s="23" customFormat="1" ht="20.100000000000001" customHeight="1">
      <c r="A57" s="18"/>
      <c r="B57" s="207"/>
      <c r="C57" s="208"/>
      <c r="D57" s="206"/>
      <c r="E57" s="206"/>
      <c r="F57" s="206"/>
      <c r="I57" s="23">
        <v>443600</v>
      </c>
    </row>
    <row r="58" spans="1:9" s="23" customFormat="1" ht="20.100000000000001" customHeight="1">
      <c r="A58" s="18"/>
      <c r="B58" s="26"/>
      <c r="C58" s="21"/>
      <c r="D58" s="22"/>
      <c r="E58" s="22"/>
      <c r="F58" s="22"/>
      <c r="I58" s="23">
        <v>417100</v>
      </c>
    </row>
    <row r="59" spans="1:9" s="23" customFormat="1" ht="20.100000000000001" customHeight="1">
      <c r="A59" s="23" t="s">
        <v>115</v>
      </c>
      <c r="B59" s="71" t="s">
        <v>116</v>
      </c>
      <c r="C59" s="72" t="s">
        <v>117</v>
      </c>
      <c r="D59" s="73" t="s">
        <v>118</v>
      </c>
      <c r="E59" s="72" t="s">
        <v>119</v>
      </c>
      <c r="F59" s="22"/>
      <c r="I59" s="23">
        <v>421750</v>
      </c>
    </row>
    <row r="60" spans="1:9" s="23" customFormat="1" ht="20.100000000000001" customHeight="1">
      <c r="A60" s="23" t="str">
        <f t="shared" ref="A60:A67" si="1">B60&amp;C60&amp;D60</f>
        <v>児童発達支援センター高圧都市ガス</v>
      </c>
      <c r="B60" s="69" t="s">
        <v>123</v>
      </c>
      <c r="C60" s="74" t="s">
        <v>120</v>
      </c>
      <c r="D60" s="68" t="s">
        <v>54</v>
      </c>
      <c r="E60" s="75">
        <v>438950</v>
      </c>
      <c r="F60" s="24"/>
    </row>
    <row r="61" spans="1:9" s="23" customFormat="1" ht="20.100000000000001" customHeight="1">
      <c r="A61" s="23" t="str">
        <f t="shared" si="1"/>
        <v>児童発達支援センター高圧プロパンガス</v>
      </c>
      <c r="B61" s="69" t="s">
        <v>123</v>
      </c>
      <c r="C61" s="76" t="s">
        <v>120</v>
      </c>
      <c r="D61" s="77" t="s">
        <v>62</v>
      </c>
      <c r="E61" s="78">
        <v>443600</v>
      </c>
      <c r="F61" s="22"/>
    </row>
    <row r="62" spans="1:9" s="23" customFormat="1" ht="20.100000000000001" customHeight="1">
      <c r="A62" s="23" t="str">
        <f t="shared" si="1"/>
        <v>児童発達支援センター低圧都市ガス</v>
      </c>
      <c r="B62" s="69" t="s">
        <v>123</v>
      </c>
      <c r="C62" s="79" t="s">
        <v>121</v>
      </c>
      <c r="D62" s="80" t="s">
        <v>54</v>
      </c>
      <c r="E62" s="81">
        <v>417100</v>
      </c>
      <c r="F62" s="24"/>
    </row>
    <row r="63" spans="1:9" s="23" customFormat="1" ht="20.100000000000001" customHeight="1">
      <c r="A63" s="23" t="str">
        <f t="shared" si="1"/>
        <v>児童発達支援センター低圧プロパンガス</v>
      </c>
      <c r="B63" s="69" t="s">
        <v>123</v>
      </c>
      <c r="C63" s="85" t="s">
        <v>121</v>
      </c>
      <c r="D63" s="86" t="s">
        <v>62</v>
      </c>
      <c r="E63" s="87">
        <v>421750</v>
      </c>
      <c r="F63" s="22"/>
    </row>
    <row r="64" spans="1:9" ht="20.100000000000001" customHeight="1">
      <c r="A64" s="23" t="str">
        <f t="shared" si="1"/>
        <v>医療型児童発達支援センター高圧都市ガス</v>
      </c>
      <c r="B64" s="69" t="s">
        <v>124</v>
      </c>
      <c r="C64" s="74" t="s">
        <v>120</v>
      </c>
      <c r="D64" s="68" t="s">
        <v>54</v>
      </c>
      <c r="E64" s="75">
        <v>438950</v>
      </c>
      <c r="F64" s="24"/>
    </row>
    <row r="65" spans="1:9" ht="39.9" customHeight="1">
      <c r="A65" s="23" t="str">
        <f t="shared" si="1"/>
        <v>医療型児童発達支援センター高圧プロパンガス</v>
      </c>
      <c r="B65" s="69" t="s">
        <v>124</v>
      </c>
      <c r="C65" s="76" t="s">
        <v>120</v>
      </c>
      <c r="D65" s="77" t="s">
        <v>62</v>
      </c>
      <c r="E65" s="78">
        <v>443600</v>
      </c>
      <c r="F65" s="22"/>
    </row>
    <row r="66" spans="1:9" ht="20.100000000000001" customHeight="1">
      <c r="A66" s="23" t="str">
        <f t="shared" si="1"/>
        <v>医療型児童発達支援センター低圧都市ガス</v>
      </c>
      <c r="B66" s="69" t="s">
        <v>124</v>
      </c>
      <c r="C66" s="79" t="s">
        <v>121</v>
      </c>
      <c r="D66" s="80" t="s">
        <v>54</v>
      </c>
      <c r="E66" s="81">
        <v>417100</v>
      </c>
      <c r="F66" s="24"/>
    </row>
    <row r="67" spans="1:9" ht="20.100000000000001" customHeight="1">
      <c r="A67" s="23" t="str">
        <f t="shared" si="1"/>
        <v>医療型児童発達支援センター低圧プロパンガス</v>
      </c>
      <c r="B67" s="69" t="s">
        <v>124</v>
      </c>
      <c r="C67" s="85" t="s">
        <v>121</v>
      </c>
      <c r="D67" s="86" t="s">
        <v>62</v>
      </c>
      <c r="E67" s="87">
        <v>421750</v>
      </c>
      <c r="F67" s="22"/>
    </row>
    <row r="68" spans="1:9" ht="20.100000000000001" customHeight="1">
      <c r="D68" s="21"/>
      <c r="E68" s="21"/>
    </row>
    <row r="69" spans="1:9" ht="20.100000000000001" customHeight="1">
      <c r="B69" s="66" t="s">
        <v>125</v>
      </c>
      <c r="C69" s="67" t="s">
        <v>107</v>
      </c>
      <c r="D69" s="68" t="s">
        <v>126</v>
      </c>
      <c r="E69" s="68" t="s">
        <v>127</v>
      </c>
    </row>
    <row r="70" spans="1:9" s="23" customFormat="1" ht="32.25" customHeight="1">
      <c r="A70" s="18"/>
      <c r="B70" s="69" t="s">
        <v>38</v>
      </c>
      <c r="C70" s="208" t="s">
        <v>128</v>
      </c>
      <c r="D70" s="209">
        <v>44100</v>
      </c>
      <c r="E70" s="210">
        <v>45100</v>
      </c>
      <c r="F70" s="18"/>
      <c r="G70" s="22"/>
    </row>
    <row r="71" spans="1:9" s="23" customFormat="1" ht="20.100000000000001" customHeight="1">
      <c r="A71" s="18"/>
      <c r="B71" s="69" t="s">
        <v>103</v>
      </c>
      <c r="C71" s="208"/>
      <c r="D71" s="209"/>
      <c r="E71" s="210"/>
      <c r="F71" s="18"/>
      <c r="I71" s="23">
        <v>44100</v>
      </c>
    </row>
    <row r="72" spans="1:9" s="23" customFormat="1" ht="20.100000000000001" customHeight="1">
      <c r="A72" s="18"/>
      <c r="B72" s="69" t="s">
        <v>104</v>
      </c>
      <c r="C72" s="208"/>
      <c r="D72" s="209"/>
      <c r="E72" s="210"/>
      <c r="F72" s="18"/>
      <c r="I72" s="23">
        <v>45100</v>
      </c>
    </row>
    <row r="73" spans="1:9" s="23" customFormat="1" ht="20.100000000000001" customHeight="1">
      <c r="A73" s="18"/>
      <c r="B73" s="18"/>
      <c r="C73" s="21"/>
      <c r="D73" s="22"/>
      <c r="E73" s="22"/>
      <c r="F73" s="18"/>
    </row>
    <row r="74" spans="1:9" s="23" customFormat="1" ht="20.100000000000001" customHeight="1">
      <c r="A74" s="23" t="s">
        <v>115</v>
      </c>
      <c r="B74" s="71" t="s">
        <v>125</v>
      </c>
      <c r="C74" s="72" t="s">
        <v>117</v>
      </c>
      <c r="D74" s="73" t="s">
        <v>118</v>
      </c>
      <c r="E74" s="72" t="s">
        <v>119</v>
      </c>
      <c r="F74" s="73" t="s">
        <v>129</v>
      </c>
    </row>
    <row r="75" spans="1:9" s="23" customFormat="1" ht="20.100000000000001" customHeight="1">
      <c r="A75" s="23" t="str">
        <f>B75&amp;D75</f>
        <v>障害者入所支援施設都市ガス</v>
      </c>
      <c r="B75" s="69" t="s">
        <v>38</v>
      </c>
      <c r="C75" s="88" t="s">
        <v>130</v>
      </c>
      <c r="D75" s="89" t="s">
        <v>54</v>
      </c>
      <c r="E75" s="90">
        <v>44100</v>
      </c>
      <c r="F75" s="88">
        <v>0</v>
      </c>
    </row>
    <row r="76" spans="1:9" s="23" customFormat="1" ht="20.100000000000001" customHeight="1">
      <c r="A76" s="23" t="str">
        <f t="shared" ref="A76:A80" si="2">B76&amp;D76</f>
        <v>障害者入所支援施設プロパンガス</v>
      </c>
      <c r="B76" s="69" t="s">
        <v>38</v>
      </c>
      <c r="C76" s="88" t="s">
        <v>130</v>
      </c>
      <c r="D76" s="83" t="s">
        <v>62</v>
      </c>
      <c r="E76" s="84">
        <v>45100</v>
      </c>
      <c r="F76" s="91">
        <v>3200</v>
      </c>
    </row>
    <row r="77" spans="1:9" ht="20.100000000000001" customHeight="1">
      <c r="A77" s="23" t="str">
        <f t="shared" si="2"/>
        <v>福祉型障害児入所施設都市ガス</v>
      </c>
      <c r="B77" s="69" t="s">
        <v>103</v>
      </c>
      <c r="C77" s="88" t="s">
        <v>130</v>
      </c>
      <c r="D77" s="89" t="s">
        <v>54</v>
      </c>
      <c r="E77" s="90">
        <v>44100</v>
      </c>
      <c r="F77" s="88">
        <v>0</v>
      </c>
    </row>
    <row r="78" spans="1:9" ht="21">
      <c r="A78" s="23" t="str">
        <f t="shared" si="2"/>
        <v>福祉型障害児入所施設プロパンガス</v>
      </c>
      <c r="B78" s="69" t="s">
        <v>103</v>
      </c>
      <c r="C78" s="88" t="s">
        <v>130</v>
      </c>
      <c r="D78" s="83" t="s">
        <v>62</v>
      </c>
      <c r="E78" s="84">
        <v>45100</v>
      </c>
      <c r="F78" s="91">
        <v>3200</v>
      </c>
    </row>
    <row r="79" spans="1:9" ht="21">
      <c r="A79" s="23" t="str">
        <f t="shared" si="2"/>
        <v>医療型障害児入所施設都市ガス</v>
      </c>
      <c r="B79" s="69" t="s">
        <v>104</v>
      </c>
      <c r="C79" s="88" t="s">
        <v>130</v>
      </c>
      <c r="D79" s="89" t="s">
        <v>54</v>
      </c>
      <c r="E79" s="90">
        <v>44100</v>
      </c>
      <c r="F79" s="88">
        <v>0</v>
      </c>
    </row>
    <row r="80" spans="1:9" ht="21">
      <c r="A80" s="23" t="str">
        <f t="shared" si="2"/>
        <v>医療型障害児入所施設プロパンガス</v>
      </c>
      <c r="B80" s="69" t="s">
        <v>104</v>
      </c>
      <c r="C80" s="88" t="s">
        <v>130</v>
      </c>
      <c r="D80" s="83" t="s">
        <v>62</v>
      </c>
      <c r="E80" s="84">
        <v>45100</v>
      </c>
      <c r="F80" s="91">
        <v>3200</v>
      </c>
    </row>
    <row r="81" spans="3:5" ht="21">
      <c r="C81" s="21"/>
      <c r="D81" s="22"/>
      <c r="E81" s="22"/>
    </row>
  </sheetData>
  <mergeCells count="16">
    <mergeCell ref="C70:C72"/>
    <mergeCell ref="D70:D72"/>
    <mergeCell ref="E70:E72"/>
    <mergeCell ref="B54:B55"/>
    <mergeCell ref="C54:C57"/>
    <mergeCell ref="D54:D57"/>
    <mergeCell ref="E54:E57"/>
    <mergeCell ref="F54:F57"/>
    <mergeCell ref="G50:G53"/>
    <mergeCell ref="B56:B57"/>
    <mergeCell ref="C2:C11"/>
    <mergeCell ref="D2:D11"/>
    <mergeCell ref="E2:E11"/>
    <mergeCell ref="F2:F11"/>
    <mergeCell ref="G2:G11"/>
    <mergeCell ref="B3:B4"/>
  </mergeCells>
  <phoneticPr fontId="5"/>
  <pageMargins left="0.70866141732283472" right="0.70866141732283472" top="0.74803149606299213" bottom="0.74803149606299213" header="0.31496062992125984" footer="0.31496062992125984"/>
  <pageSetup paperSize="9" scale="33" orientation="landscape"/>
  <headerFooter>
    <oddHeader>&amp;L&amp;18（食材料費有）</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【参考】交付金checklist</vt:lpstr>
      <vt:lpstr>①交付申請書</vt:lpstr>
      <vt:lpstr>②-1申請額算出内訳（入所支援施設） (2)</vt:lpstr>
      <vt:lpstr>②-2申請額算出内訳 （共同生活援助系) (2)</vt:lpstr>
      <vt:lpstr>②-3申請額算出内訳 (児・者通所系) (2)</vt:lpstr>
      <vt:lpstr>②-4申請額算出内訳 (児・者訪問系)</vt:lpstr>
      <vt:lpstr>⑥電気・ガスの契約種別がわかるもの</vt:lpstr>
      <vt:lpstr>☆財務貼り付け用</vt:lpstr>
      <vt:lpstr>食事提供加算有</vt:lpstr>
      <vt:lpstr>食事提供加算無</vt:lpstr>
      <vt:lpstr>【参考】交付金checklist!Print_Area</vt:lpstr>
      <vt:lpstr>①交付申請書!Print_Area</vt:lpstr>
      <vt:lpstr>'②-1申請額算出内訳（入所支援施設） (2)'!Print_Area</vt:lpstr>
      <vt:lpstr>'②-2申請額算出内訳 （共同生活援助系) (2)'!Print_Area</vt:lpstr>
      <vt:lpstr>'②-3申請額算出内訳 (児・者通所系) (2)'!Print_Area</vt:lpstr>
      <vt:lpstr>'②-4申請額算出内訳 (児・者訪問系)'!Print_Area</vt:lpstr>
      <vt:lpstr>⑥電気・ガスの契約種別がわかるもの!Print_Area</vt:lpstr>
      <vt:lpstr>ここ１</vt:lpstr>
      <vt:lpstr>ここ２</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さいたま市</cp:lastModifiedBy>
  <cp:lastPrinted>2026-02-16T11:11:06Z</cp:lastPrinted>
  <dcterms:created xsi:type="dcterms:W3CDTF">2022-11-14T07:21:33Z</dcterms:created>
  <dcterms:modified xsi:type="dcterms:W3CDTF">2026-02-24T05:19:30Z</dcterms:modified>
</cp:coreProperties>
</file>