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03 企画係\009-01 耐震補強等助成事業\01-1要綱・取扱い・様式\01-B取扱い様式\R5改正案\"/>
    </mc:Choice>
  </mc:AlternateContent>
  <bookViews>
    <workbookView xWindow="0" yWindow="0" windowWidth="20490" windowHeight="8835"/>
  </bookViews>
  <sheets>
    <sheet name="民間特定・小規模建築物（診断）" sheetId="1" r:id="rId1"/>
  </sheets>
  <definedNames>
    <definedName name="_xlnm.Print_Area" localSheetId="0">'民間特定・小規模建築物（診断）'!$A$1:$BI$57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3" i="1" l="1"/>
  <c r="AT23" i="1"/>
  <c r="L30" i="1" s="1"/>
  <c r="AT30" i="1" s="1"/>
  <c r="AT21" i="1"/>
  <c r="L28" i="1" s="1"/>
  <c r="AT28" i="1" s="1"/>
  <c r="AT19" i="1"/>
  <c r="L26" i="1" s="1"/>
  <c r="AT26" i="1" s="1"/>
  <c r="AT36" i="1" l="1"/>
  <c r="AT40" i="1" s="1"/>
  <c r="G47" i="1" s="1"/>
  <c r="AF47" i="1" s="1"/>
</calcChain>
</file>

<file path=xl/sharedStrings.xml><?xml version="1.0" encoding="utf-8"?>
<sst xmlns="http://schemas.openxmlformats.org/spreadsheetml/2006/main" count="72" uniqueCount="44">
  <si>
    <t>取扱い様式第３－９号</t>
    <rPh sb="0" eb="2">
      <t>トリアツカ</t>
    </rPh>
    <rPh sb="3" eb="5">
      <t>ヨウシキ</t>
    </rPh>
    <rPh sb="5" eb="6">
      <t>ダイ</t>
    </rPh>
    <rPh sb="9" eb="10">
      <t>ゴウ</t>
    </rPh>
    <phoneticPr fontId="2"/>
  </si>
  <si>
    <t>耐震診断（民間特定建築物・小規模建築物）</t>
    <rPh sb="0" eb="2">
      <t>タイシン</t>
    </rPh>
    <rPh sb="2" eb="4">
      <t>シンダン</t>
    </rPh>
    <rPh sb="5" eb="7">
      <t>ミンカン</t>
    </rPh>
    <rPh sb="7" eb="9">
      <t>トクテイ</t>
    </rPh>
    <rPh sb="9" eb="12">
      <t>ケンチクブツ</t>
    </rPh>
    <rPh sb="13" eb="19">
      <t>ショウキボケンチクブツ</t>
    </rPh>
    <phoneticPr fontId="2"/>
  </si>
  <si>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2"/>
  </si>
  <si>
    <t>１　耐震診断に要する費用</t>
    <rPh sb="2" eb="4">
      <t>タイシン</t>
    </rPh>
    <rPh sb="4" eb="6">
      <t>シンダン</t>
    </rPh>
    <rPh sb="7" eb="8">
      <t>ヨウ</t>
    </rPh>
    <rPh sb="10" eb="12">
      <t>ヒヨウ</t>
    </rPh>
    <phoneticPr fontId="2"/>
  </si>
  <si>
    <t>(a)</t>
    <phoneticPr fontId="2"/>
  </si>
  <si>
    <t>円</t>
    <rPh sb="0" eb="1">
      <t>エン</t>
    </rPh>
    <phoneticPr fontId="2"/>
  </si>
  <si>
    <t>(a')</t>
    <phoneticPr fontId="2"/>
  </si>
  <si>
    <r>
      <t>⇒(</t>
    </r>
    <r>
      <rPr>
        <sz val="11"/>
        <rFont val="ＭＳ 明朝"/>
        <family val="1"/>
        <charset val="128"/>
      </rPr>
      <t>a)のうち、図面復元や判定会に要する費用</t>
    </r>
    <rPh sb="8" eb="10">
      <t>ズメン</t>
    </rPh>
    <rPh sb="10" eb="12">
      <t>フクゲン</t>
    </rPh>
    <rPh sb="13" eb="15">
      <t>ハンテイ</t>
    </rPh>
    <rPh sb="15" eb="16">
      <t>カイ</t>
    </rPh>
    <rPh sb="17" eb="18">
      <t>ヨウ</t>
    </rPh>
    <rPh sb="20" eb="22">
      <t>ヒヨウ</t>
    </rPh>
    <phoneticPr fontId="2"/>
  </si>
  <si>
    <t>←対象の費用がなくても「０」を入力すること！</t>
    <rPh sb="1" eb="3">
      <t>タイショウ</t>
    </rPh>
    <rPh sb="4" eb="6">
      <t>ヒヨウ</t>
    </rPh>
    <rPh sb="15" eb="17">
      <t>ニュウリョク</t>
    </rPh>
    <phoneticPr fontId="2"/>
  </si>
  <si>
    <t>２　助成対象耐震診断費用</t>
    <rPh sb="2" eb="4">
      <t>ジョセイ</t>
    </rPh>
    <rPh sb="4" eb="6">
      <t>タイショウ</t>
    </rPh>
    <rPh sb="6" eb="8">
      <t>タイシン</t>
    </rPh>
    <rPh sb="8" eb="10">
      <t>シンダン</t>
    </rPh>
    <rPh sb="10" eb="12">
      <t>ヒヨウ</t>
    </rPh>
    <phoneticPr fontId="2"/>
  </si>
  <si>
    <t>延べ床面積（㎡）</t>
    <phoneticPr fontId="2"/>
  </si>
  <si>
    <t>(b)</t>
    <phoneticPr fontId="2"/>
  </si>
  <si>
    <t>㎡</t>
    <phoneticPr fontId="2"/>
  </si>
  <si>
    <t>(b)=(c)+(d)+(e)</t>
  </si>
  <si>
    <t>[延べ床面積のうち、1,000㎡までの部分] ⇒</t>
    <rPh sb="1" eb="2">
      <t>ノ</t>
    </rPh>
    <rPh sb="3" eb="4">
      <t>ユカ</t>
    </rPh>
    <rPh sb="4" eb="6">
      <t>メンセキ</t>
    </rPh>
    <rPh sb="19" eb="21">
      <t>ブブン</t>
    </rPh>
    <phoneticPr fontId="2"/>
  </si>
  <si>
    <t>(c)</t>
    <phoneticPr fontId="2"/>
  </si>
  <si>
    <t>[延べ床面積のうち、1,000㎡を超え、2,000㎡までの部分] ⇒</t>
    <rPh sb="1" eb="2">
      <t>ノ</t>
    </rPh>
    <rPh sb="3" eb="4">
      <t>ユカ</t>
    </rPh>
    <rPh sb="4" eb="6">
      <t>メンセキ</t>
    </rPh>
    <rPh sb="17" eb="18">
      <t>コ</t>
    </rPh>
    <rPh sb="29" eb="31">
      <t>ブブン</t>
    </rPh>
    <phoneticPr fontId="2"/>
  </si>
  <si>
    <t>(d)</t>
    <phoneticPr fontId="2"/>
  </si>
  <si>
    <t>[延べ床面積のうち、2,000㎡を超える部分] ⇒</t>
    <rPh sb="1" eb="2">
      <t>ノ</t>
    </rPh>
    <rPh sb="3" eb="4">
      <t>ユカ</t>
    </rPh>
    <rPh sb="4" eb="6">
      <t>メンセキ</t>
    </rPh>
    <rPh sb="17" eb="18">
      <t>コ</t>
    </rPh>
    <rPh sb="20" eb="22">
      <t>ブブン</t>
    </rPh>
    <phoneticPr fontId="2"/>
  </si>
  <si>
    <t>(e)</t>
    <phoneticPr fontId="2"/>
  </si>
  <si>
    <t>×</t>
    <phoneticPr fontId="2"/>
  </si>
  <si>
    <t>3,670円／㎡</t>
    <rPh sb="5" eb="6">
      <t>エン</t>
    </rPh>
    <phoneticPr fontId="2"/>
  </si>
  <si>
    <t>＝</t>
    <phoneticPr fontId="2"/>
  </si>
  <si>
    <t>(f)</t>
    <phoneticPr fontId="2"/>
  </si>
  <si>
    <t>1,570円／㎡</t>
    <rPh sb="5" eb="6">
      <t>エン</t>
    </rPh>
    <phoneticPr fontId="2"/>
  </si>
  <si>
    <t>(g)</t>
    <phoneticPr fontId="2"/>
  </si>
  <si>
    <t>1,050円／㎡</t>
    <rPh sb="5" eb="6">
      <t>エン</t>
    </rPh>
    <phoneticPr fontId="2"/>
  </si>
  <si>
    <t>(h)</t>
    <phoneticPr fontId="2"/>
  </si>
  <si>
    <t>[(a')と1,570,000円のうち小さい額] ⇒</t>
    <rPh sb="15" eb="16">
      <t>エン</t>
    </rPh>
    <rPh sb="19" eb="20">
      <t>チイ</t>
    </rPh>
    <rPh sb="22" eb="23">
      <t>ガク</t>
    </rPh>
    <phoneticPr fontId="2"/>
  </si>
  <si>
    <t>(i)</t>
    <phoneticPr fontId="2"/>
  </si>
  <si>
    <t>(f)+(g)+(h)+(i)</t>
    <phoneticPr fontId="2"/>
  </si>
  <si>
    <t>(j)</t>
    <phoneticPr fontId="2"/>
  </si>
  <si>
    <t>助成対象耐震診断費用</t>
    <rPh sb="0" eb="2">
      <t>ジョセイ</t>
    </rPh>
    <rPh sb="2" eb="4">
      <t>タイショウ</t>
    </rPh>
    <rPh sb="4" eb="6">
      <t>タイシン</t>
    </rPh>
    <rPh sb="6" eb="8">
      <t>シンダン</t>
    </rPh>
    <rPh sb="8" eb="10">
      <t>ヒヨウ</t>
    </rPh>
    <phoneticPr fontId="2"/>
  </si>
  <si>
    <t>(k)</t>
    <phoneticPr fontId="2"/>
  </si>
  <si>
    <t>(a)と(j)の小さい額</t>
    <rPh sb="8" eb="9">
      <t>チイ</t>
    </rPh>
    <rPh sb="11" eb="12">
      <t>ガク</t>
    </rPh>
    <phoneticPr fontId="2"/>
  </si>
  <si>
    <t>３　助成金額</t>
    <rPh sb="2" eb="4">
      <t>ジョセイ</t>
    </rPh>
    <rPh sb="4" eb="6">
      <t>キンガク</t>
    </rPh>
    <phoneticPr fontId="2"/>
  </si>
  <si>
    <t>×2/3＝</t>
    <phoneticPr fontId="2"/>
  </si>
  <si>
    <t>(l)</t>
    <phoneticPr fontId="2"/>
  </si>
  <si>
    <t>（千円未満切捨て）</t>
    <rPh sb="1" eb="3">
      <t>センエン</t>
    </rPh>
    <rPh sb="3" eb="5">
      <t>ミマン</t>
    </rPh>
    <rPh sb="5" eb="7">
      <t>キリス</t>
    </rPh>
    <phoneticPr fontId="2"/>
  </si>
  <si>
    <t>助成金限度額</t>
    <rPh sb="0" eb="2">
      <t>ジョセイ</t>
    </rPh>
    <rPh sb="2" eb="3">
      <t>キン</t>
    </rPh>
    <rPh sb="3" eb="5">
      <t>ゲンド</t>
    </rPh>
    <rPh sb="5" eb="6">
      <t>ガク</t>
    </rPh>
    <phoneticPr fontId="2"/>
  </si>
  <si>
    <t>助成金額（耐震診断）</t>
    <rPh sb="0" eb="2">
      <t>ジョセイ</t>
    </rPh>
    <rPh sb="2" eb="4">
      <t>キンガク</t>
    </rPh>
    <rPh sb="5" eb="7">
      <t>タイシン</t>
    </rPh>
    <rPh sb="7" eb="9">
      <t>シンダン</t>
    </rPh>
    <phoneticPr fontId="2"/>
  </si>
  <si>
    <t>民間特定建築物　：3,000,000円</t>
    <rPh sb="0" eb="2">
      <t>ミンカン</t>
    </rPh>
    <rPh sb="2" eb="4">
      <t>トクテイ</t>
    </rPh>
    <rPh sb="4" eb="7">
      <t>ケンチクブツ</t>
    </rPh>
    <rPh sb="18" eb="19">
      <t>エン</t>
    </rPh>
    <phoneticPr fontId="2"/>
  </si>
  <si>
    <t>小規模建築物　：1,200,000円</t>
    <rPh sb="0" eb="6">
      <t>ショウキボケンチクブツ</t>
    </rPh>
    <rPh sb="17" eb="18">
      <t>エン</t>
    </rPh>
    <phoneticPr fontId="2"/>
  </si>
  <si>
    <t>(l)と助成金限度額の小さい額</t>
    <rPh sb="4" eb="6">
      <t>ジョセイ</t>
    </rPh>
    <rPh sb="6" eb="7">
      <t>キン</t>
    </rPh>
    <rPh sb="7" eb="9">
      <t>ゲンド</t>
    </rPh>
    <rPh sb="9" eb="10">
      <t>ガク</t>
    </rPh>
    <rPh sb="11" eb="12">
      <t>チイ</t>
    </rPh>
    <rPh sb="14" eb="1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</si>
</sst>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0_);[Red]\(#,##0.000\)"/>
    <numFmt numFmtId="178" formatCode="#,##0.000_ 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 shrinkToFit="1"/>
    </xf>
    <xf numFmtId="0" fontId="1" fillId="0" borderId="17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0" fontId="9" fillId="0" borderId="18" xfId="0" applyNumberFormat="1" applyFont="1" applyFill="1" applyBorder="1" applyAlignment="1">
      <alignment horizontal="center" vertical="center"/>
    </xf>
    <xf numFmtId="178" fontId="1" fillId="0" borderId="18" xfId="0" applyNumberFormat="1" applyFont="1" applyBorder="1" applyAlignment="1">
      <alignment vertical="center" shrinkToFit="1"/>
    </xf>
    <xf numFmtId="0" fontId="1" fillId="0" borderId="18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 shrinkToFit="1"/>
    </xf>
    <xf numFmtId="0" fontId="1" fillId="0" borderId="13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vertical="center" shrinkToFit="1"/>
    </xf>
    <xf numFmtId="176" fontId="10" fillId="0" borderId="5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10" fillId="0" borderId="12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/>
    </xf>
    <xf numFmtId="0" fontId="9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0" fillId="0" borderId="13" xfId="0" applyNumberFormat="1" applyFont="1" applyFill="1" applyBorder="1" applyAlignment="1">
      <alignment vertical="center" shrinkToFit="1"/>
    </xf>
    <xf numFmtId="0" fontId="10" fillId="0" borderId="1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shrinkToFit="1"/>
    </xf>
    <xf numFmtId="0" fontId="1" fillId="0" borderId="0" xfId="0" applyNumberFormat="1" applyFont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6" fontId="13" fillId="0" borderId="1" xfId="0" applyNumberFormat="1" applyFont="1" applyBorder="1" applyAlignment="1">
      <alignment vertical="center" shrinkToFit="1"/>
    </xf>
    <xf numFmtId="176" fontId="13" fillId="0" borderId="2" xfId="0" applyNumberFormat="1" applyFont="1" applyBorder="1" applyAlignment="1">
      <alignment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top" shrinkToFit="1"/>
    </xf>
    <xf numFmtId="0" fontId="8" fillId="0" borderId="13" xfId="0" applyNumberFormat="1" applyFont="1" applyFill="1" applyBorder="1" applyAlignment="1">
      <alignment horizontal="center" vertical="top" shrinkToFit="1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shrinkToFit="1"/>
    </xf>
    <xf numFmtId="0" fontId="8" fillId="0" borderId="15" xfId="0" applyNumberFormat="1" applyFont="1" applyFill="1" applyBorder="1" applyAlignment="1">
      <alignment horizont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horizontal="center" vertical="center" shrinkToFit="1"/>
    </xf>
    <xf numFmtId="0" fontId="1" fillId="0" borderId="10" xfId="0" applyNumberFormat="1" applyFont="1" applyFill="1" applyBorder="1" applyAlignment="1">
      <alignment horizontal="center" vertical="center" shrinkToFit="1"/>
    </xf>
    <xf numFmtId="0" fontId="8" fillId="0" borderId="18" xfId="0" applyNumberFormat="1" applyFont="1" applyFill="1" applyBorder="1" applyAlignment="1">
      <alignment horizontal="center" vertical="top"/>
    </xf>
    <xf numFmtId="0" fontId="8" fillId="0" borderId="13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8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9"/>
  <sheetViews>
    <sheetView showGridLines="0" showZeros="0" tabSelected="1" view="pageBreakPreview" topLeftCell="A37" zoomScale="85" zoomScaleNormal="100" zoomScaleSheetLayoutView="85" workbookViewId="0">
      <selection activeCell="AP58" sqref="AP58"/>
    </sheetView>
  </sheetViews>
  <sheetFormatPr defaultColWidth="8.875" defaultRowHeight="13.5" x14ac:dyDescent="0.15"/>
  <cols>
    <col min="1" max="61" width="1.5" style="1" customWidth="1"/>
    <col min="62" max="62" width="3.875" style="1" customWidth="1"/>
    <col min="63" max="16384" width="8.875" style="1"/>
  </cols>
  <sheetData>
    <row r="1" spans="2:62" ht="18.600000000000001" customHeight="1" x14ac:dyDescent="0.15">
      <c r="C1" s="1" t="s">
        <v>0</v>
      </c>
      <c r="E1" s="2"/>
      <c r="N1" s="2"/>
      <c r="Y1" s="3"/>
      <c r="Z1" s="3"/>
      <c r="AA1" s="3"/>
      <c r="AB1" s="3"/>
      <c r="AC1" s="3"/>
      <c r="AD1" s="3"/>
      <c r="AE1" s="3"/>
      <c r="AF1" s="3"/>
      <c r="AG1" s="3"/>
      <c r="AH1" s="116" t="s">
        <v>1</v>
      </c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8"/>
    </row>
    <row r="2" spans="2:62" ht="12.75" customHeight="1" x14ac:dyDescent="0.15"/>
    <row r="3" spans="2:62" ht="18.600000000000001" customHeight="1" x14ac:dyDescent="0.15">
      <c r="C3" s="4" t="s">
        <v>2</v>
      </c>
      <c r="E3" s="2"/>
      <c r="N3" s="2"/>
      <c r="S3" s="2"/>
    </row>
    <row r="4" spans="2:62" ht="13.5" customHeight="1" x14ac:dyDescent="0.15"/>
    <row r="5" spans="2:62" ht="19.899999999999999" customHeight="1" x14ac:dyDescent="0.15">
      <c r="B5" s="5" t="s">
        <v>3</v>
      </c>
      <c r="C5" s="6"/>
      <c r="D5" s="7"/>
      <c r="E5" s="6"/>
      <c r="F5" s="6"/>
      <c r="G5" s="6"/>
      <c r="H5" s="6"/>
      <c r="M5" s="2"/>
      <c r="R5" s="2"/>
    </row>
    <row r="6" spans="2:62" ht="7.15" customHeight="1" x14ac:dyDescent="0.15"/>
    <row r="7" spans="2:62" ht="10.15" customHeight="1" x14ac:dyDescent="0.1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0"/>
    </row>
    <row r="8" spans="2:62" s="13" customFormat="1" ht="25.15" customHeight="1" x14ac:dyDescent="0.15">
      <c r="B8" s="11"/>
      <c r="C8" s="7"/>
      <c r="D8" s="99" t="s">
        <v>4</v>
      </c>
      <c r="E8" s="100"/>
      <c r="F8" s="100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88" t="s">
        <v>5</v>
      </c>
      <c r="AB8" s="88"/>
      <c r="AC8" s="8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12"/>
    </row>
    <row r="9" spans="2:62" ht="9.6" customHeight="1" x14ac:dyDescent="0.15">
      <c r="B9" s="1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15"/>
    </row>
    <row r="10" spans="2:62" ht="24.75" customHeight="1" x14ac:dyDescent="0.15">
      <c r="B10" s="14"/>
      <c r="C10" s="3"/>
      <c r="D10" s="120" t="s">
        <v>6</v>
      </c>
      <c r="E10" s="121"/>
      <c r="F10" s="121"/>
      <c r="G10" s="121"/>
      <c r="H10" s="121"/>
      <c r="I10" s="122">
        <v>0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88" t="s">
        <v>5</v>
      </c>
      <c r="AB10" s="88"/>
      <c r="AC10" s="89"/>
      <c r="AD10" s="3"/>
      <c r="AE10" s="16" t="s">
        <v>7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15"/>
      <c r="BJ10" s="17" t="s">
        <v>8</v>
      </c>
    </row>
    <row r="11" spans="2:62" ht="9.6" customHeight="1" x14ac:dyDescent="0.1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0"/>
    </row>
    <row r="12" spans="2:62" ht="11.25" customHeight="1" x14ac:dyDescent="0.15"/>
    <row r="13" spans="2:62" ht="19.899999999999999" customHeight="1" x14ac:dyDescent="0.15">
      <c r="B13" s="5" t="s">
        <v>9</v>
      </c>
      <c r="C13" s="16"/>
      <c r="D13" s="7"/>
      <c r="E13" s="6"/>
      <c r="F13" s="6"/>
      <c r="G13" s="6"/>
      <c r="H13" s="6"/>
      <c r="M13" s="2"/>
      <c r="R13" s="2"/>
    </row>
    <row r="14" spans="2:62" ht="7.15" customHeight="1" x14ac:dyDescent="0.15"/>
    <row r="15" spans="2:62" ht="12" customHeight="1" x14ac:dyDescent="0.15">
      <c r="B15" s="8"/>
      <c r="C15" s="9"/>
      <c r="D15" s="21"/>
      <c r="E15" s="21"/>
      <c r="F15" s="21"/>
      <c r="G15" s="21"/>
      <c r="H15" s="110" t="s">
        <v>10</v>
      </c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10"/>
    </row>
    <row r="16" spans="2:62" ht="10.15" customHeight="1" x14ac:dyDescent="0.15">
      <c r="B16" s="14"/>
      <c r="C16" s="3"/>
      <c r="D16" s="22"/>
      <c r="E16" s="22"/>
      <c r="F16" s="22"/>
      <c r="G16" s="2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3"/>
      <c r="T16" s="3"/>
      <c r="U16" s="3"/>
      <c r="V16" s="3"/>
      <c r="W16" s="3"/>
      <c r="X16" s="3"/>
      <c r="Y16" s="3"/>
      <c r="Z16" s="3"/>
      <c r="AA16" s="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15"/>
    </row>
    <row r="17" spans="2:60" s="13" customFormat="1" ht="25.15" customHeight="1" x14ac:dyDescent="0.15">
      <c r="B17" s="11"/>
      <c r="C17" s="6"/>
      <c r="D17" s="99" t="s">
        <v>11</v>
      </c>
      <c r="E17" s="100"/>
      <c r="F17" s="100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05" t="s">
        <v>12</v>
      </c>
      <c r="U17" s="105"/>
      <c r="V17" s="106"/>
      <c r="W17" s="6"/>
      <c r="Y17" s="6" t="s">
        <v>13</v>
      </c>
      <c r="Z17" s="6"/>
      <c r="AA17" s="6"/>
      <c r="AC17" s="6"/>
      <c r="AD17" s="6"/>
      <c r="AE17" s="6"/>
      <c r="AF17" s="24"/>
      <c r="AG17" s="24"/>
      <c r="AH17" s="24"/>
      <c r="AI17" s="24"/>
      <c r="AJ17" s="24"/>
      <c r="AK17" s="24"/>
      <c r="AL17" s="24"/>
      <c r="AM17" s="24"/>
      <c r="AN17" s="24"/>
      <c r="AO17" s="6"/>
      <c r="AP17" s="6"/>
      <c r="AQ17" s="25"/>
      <c r="AR17" s="26"/>
      <c r="AS17" s="6"/>
      <c r="AT17" s="6"/>
      <c r="AU17" s="6"/>
      <c r="AV17" s="112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3"/>
      <c r="BH17" s="12"/>
    </row>
    <row r="18" spans="2:60" s="30" customFormat="1" ht="10.15" customHeight="1" x14ac:dyDescent="0.15">
      <c r="B18" s="27"/>
      <c r="C18" s="26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29"/>
    </row>
    <row r="19" spans="2:60" s="30" customFormat="1" ht="24" customHeight="1" x14ac:dyDescent="0.15">
      <c r="B19" s="27"/>
      <c r="C19" s="26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26"/>
      <c r="R19" s="26"/>
      <c r="S19" s="26"/>
      <c r="T19" s="26"/>
      <c r="U19" s="6"/>
      <c r="V19" s="6"/>
      <c r="W19" s="6"/>
      <c r="X19" s="13"/>
      <c r="Y19" s="6"/>
      <c r="Z19" s="6"/>
      <c r="AA19" s="6"/>
      <c r="AB19" s="13"/>
      <c r="AC19" s="6"/>
      <c r="AD19" s="6"/>
      <c r="AE19" s="6"/>
      <c r="AF19" s="24"/>
      <c r="AG19" s="24"/>
      <c r="AH19" s="24"/>
      <c r="AI19" s="24"/>
      <c r="AJ19" s="24"/>
      <c r="AK19" s="24"/>
      <c r="AL19" s="24"/>
      <c r="AM19" s="24"/>
      <c r="AN19" s="24"/>
      <c r="AO19" s="33" t="s">
        <v>14</v>
      </c>
      <c r="AP19" s="6"/>
      <c r="AQ19" s="93" t="s">
        <v>15</v>
      </c>
      <c r="AR19" s="94"/>
      <c r="AS19" s="94"/>
      <c r="AT19" s="107">
        <f>IF(G17&gt;1000,1000,G17)</f>
        <v>0</v>
      </c>
      <c r="AU19" s="107"/>
      <c r="AV19" s="107"/>
      <c r="AW19" s="107"/>
      <c r="AX19" s="107"/>
      <c r="AY19" s="107"/>
      <c r="AZ19" s="107"/>
      <c r="BA19" s="107"/>
      <c r="BB19" s="107"/>
      <c r="BC19" s="107"/>
      <c r="BD19" s="108" t="s">
        <v>12</v>
      </c>
      <c r="BE19" s="108"/>
      <c r="BF19" s="109"/>
      <c r="BG19" s="3"/>
      <c r="BH19" s="29"/>
    </row>
    <row r="20" spans="2:60" s="30" customFormat="1" ht="10.15" customHeight="1" x14ac:dyDescent="0.15">
      <c r="B20" s="27"/>
      <c r="C20" s="26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3"/>
      <c r="AP20" s="26"/>
      <c r="AQ20" s="34"/>
      <c r="AR20" s="35"/>
      <c r="AS20" s="35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/>
      <c r="BE20" s="35"/>
      <c r="BF20" s="35"/>
      <c r="BG20" s="3"/>
      <c r="BH20" s="29"/>
    </row>
    <row r="21" spans="2:60" s="13" customFormat="1" ht="25.15" customHeight="1" x14ac:dyDescent="0.15">
      <c r="B21" s="11"/>
      <c r="D21" s="6"/>
      <c r="E21" s="6"/>
      <c r="F21" s="6"/>
      <c r="G21" s="6"/>
      <c r="H21" s="6"/>
      <c r="I21" s="6"/>
      <c r="J21" s="6"/>
      <c r="K21" s="6"/>
      <c r="L21" s="6"/>
      <c r="M21" s="24"/>
      <c r="N21" s="24"/>
      <c r="R21" s="24"/>
      <c r="T21" s="24"/>
      <c r="V21" s="24"/>
      <c r="W21" s="24"/>
      <c r="Y21" s="6"/>
      <c r="Z21" s="6"/>
      <c r="AA21" s="6"/>
      <c r="AB21" s="6"/>
      <c r="AC21" s="6"/>
      <c r="AD21" s="6"/>
      <c r="AE21" s="6"/>
      <c r="AF21" s="6"/>
      <c r="AG21" s="24"/>
      <c r="AH21" s="24"/>
      <c r="AI21" s="24"/>
      <c r="AJ21" s="24"/>
      <c r="AK21" s="24"/>
      <c r="AL21" s="24"/>
      <c r="AM21" s="24"/>
      <c r="AN21" s="24"/>
      <c r="AO21" s="33" t="s">
        <v>16</v>
      </c>
      <c r="AP21" s="6"/>
      <c r="AQ21" s="93" t="s">
        <v>17</v>
      </c>
      <c r="AR21" s="94"/>
      <c r="AS21" s="94"/>
      <c r="AT21" s="107">
        <f>IF(G17&gt;1000,IF(G17&gt;2000,1000,G17-1000),0)</f>
        <v>0</v>
      </c>
      <c r="AU21" s="107"/>
      <c r="AV21" s="107"/>
      <c r="AW21" s="107"/>
      <c r="AX21" s="107"/>
      <c r="AY21" s="107"/>
      <c r="AZ21" s="107"/>
      <c r="BA21" s="107"/>
      <c r="BB21" s="107"/>
      <c r="BC21" s="107"/>
      <c r="BD21" s="108" t="s">
        <v>12</v>
      </c>
      <c r="BE21" s="108"/>
      <c r="BF21" s="109"/>
      <c r="BG21" s="6"/>
      <c r="BH21" s="12"/>
    </row>
    <row r="22" spans="2:60" s="30" customFormat="1" ht="10.15" customHeight="1" x14ac:dyDescent="0.15"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3"/>
      <c r="AP22" s="26"/>
      <c r="AQ22" s="34"/>
      <c r="AR22" s="35"/>
      <c r="AS22" s="37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9"/>
      <c r="BE22" s="39"/>
      <c r="BF22" s="39"/>
      <c r="BG22" s="26"/>
      <c r="BH22" s="29"/>
    </row>
    <row r="23" spans="2:60" s="13" customFormat="1" ht="25.15" customHeight="1" x14ac:dyDescent="0.15">
      <c r="B23" s="11"/>
      <c r="D23" s="6"/>
      <c r="E23" s="6"/>
      <c r="F23" s="6"/>
      <c r="G23" s="6"/>
      <c r="H23" s="6"/>
      <c r="I23" s="6"/>
      <c r="J23" s="6"/>
      <c r="K23" s="6"/>
      <c r="L23" s="6"/>
      <c r="M23" s="24"/>
      <c r="N23" s="24"/>
      <c r="R23" s="24"/>
      <c r="T23" s="24"/>
      <c r="Y23" s="6"/>
      <c r="Z23" s="6"/>
      <c r="AA23" s="6"/>
      <c r="AB23" s="6"/>
      <c r="AC23" s="6"/>
      <c r="AD23" s="6"/>
      <c r="AE23" s="6"/>
      <c r="AF23" s="6"/>
      <c r="AG23" s="24"/>
      <c r="AH23" s="24"/>
      <c r="AI23" s="24"/>
      <c r="AJ23" s="24"/>
      <c r="AK23" s="24"/>
      <c r="AL23" s="24"/>
      <c r="AM23" s="24"/>
      <c r="AN23" s="24"/>
      <c r="AO23" s="33" t="s">
        <v>18</v>
      </c>
      <c r="AP23" s="6"/>
      <c r="AQ23" s="93" t="s">
        <v>19</v>
      </c>
      <c r="AR23" s="94"/>
      <c r="AS23" s="94"/>
      <c r="AT23" s="107">
        <f>IF(G17&gt;2000,G17-2000,0)</f>
        <v>0</v>
      </c>
      <c r="AU23" s="107"/>
      <c r="AV23" s="107"/>
      <c r="AW23" s="107"/>
      <c r="AX23" s="107"/>
      <c r="AY23" s="107"/>
      <c r="AZ23" s="107"/>
      <c r="BA23" s="107"/>
      <c r="BB23" s="107"/>
      <c r="BC23" s="107"/>
      <c r="BD23" s="108" t="s">
        <v>12</v>
      </c>
      <c r="BE23" s="108"/>
      <c r="BF23" s="109"/>
      <c r="BG23" s="6"/>
      <c r="BH23" s="12"/>
    </row>
    <row r="24" spans="2:60" ht="10.1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1"/>
      <c r="BH24" s="43"/>
    </row>
    <row r="25" spans="2:60" ht="10.15" customHeight="1" x14ac:dyDescent="0.15">
      <c r="B25" s="14"/>
      <c r="C25" s="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"/>
      <c r="AP25" s="3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"/>
      <c r="BH25" s="15"/>
    </row>
    <row r="26" spans="2:60" s="13" customFormat="1" ht="25.15" customHeight="1" x14ac:dyDescent="0.15">
      <c r="B26" s="11"/>
      <c r="C26" s="6"/>
      <c r="D26" s="6"/>
      <c r="E26" s="6"/>
      <c r="F26" s="6"/>
      <c r="G26" s="6"/>
      <c r="H26" s="6"/>
      <c r="I26" s="99" t="s">
        <v>15</v>
      </c>
      <c r="J26" s="100"/>
      <c r="K26" s="100"/>
      <c r="L26" s="104">
        <f>AT19</f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5" t="s">
        <v>12</v>
      </c>
      <c r="W26" s="105"/>
      <c r="X26" s="106"/>
      <c r="Y26" s="24"/>
      <c r="Z26" s="6" t="s">
        <v>20</v>
      </c>
      <c r="AA26" s="6"/>
      <c r="AC26" s="6" t="s">
        <v>21</v>
      </c>
      <c r="AD26" s="24"/>
      <c r="AE26" s="24"/>
      <c r="AF26" s="24"/>
      <c r="AG26" s="24"/>
      <c r="AH26" s="24"/>
      <c r="AI26" s="24"/>
      <c r="AJ26" s="24"/>
      <c r="AK26" s="24"/>
      <c r="AL26" s="6"/>
      <c r="AM26" s="102" t="s">
        <v>22</v>
      </c>
      <c r="AN26" s="103"/>
      <c r="AO26" s="103"/>
      <c r="AQ26" s="93" t="s">
        <v>23</v>
      </c>
      <c r="AR26" s="94"/>
      <c r="AS26" s="94"/>
      <c r="AT26" s="87">
        <f>L26*3670</f>
        <v>0</v>
      </c>
      <c r="AU26" s="87"/>
      <c r="AV26" s="87"/>
      <c r="AW26" s="87"/>
      <c r="AX26" s="87"/>
      <c r="AY26" s="87"/>
      <c r="AZ26" s="87"/>
      <c r="BA26" s="87"/>
      <c r="BB26" s="87"/>
      <c r="BC26" s="87"/>
      <c r="BD26" s="95" t="s">
        <v>5</v>
      </c>
      <c r="BE26" s="95"/>
      <c r="BF26" s="96"/>
      <c r="BG26" s="3"/>
      <c r="BH26" s="12"/>
    </row>
    <row r="27" spans="2:60" s="30" customFormat="1" ht="10.15" customHeight="1" x14ac:dyDescent="0.15">
      <c r="B27" s="27"/>
      <c r="C27" s="26"/>
      <c r="D27" s="26"/>
      <c r="E27" s="26"/>
      <c r="F27" s="26"/>
      <c r="G27" s="26"/>
      <c r="H27" s="26"/>
      <c r="I27" s="26"/>
      <c r="J27" s="26"/>
      <c r="K27" s="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3"/>
      <c r="W27" s="3"/>
      <c r="X27" s="3"/>
      <c r="Y27" s="3"/>
      <c r="Z27" s="26"/>
      <c r="AA27" s="26"/>
      <c r="AC27" s="3"/>
      <c r="AD27" s="3"/>
      <c r="AE27" s="3"/>
      <c r="AF27" s="3"/>
      <c r="AG27" s="26"/>
      <c r="AH27" s="26"/>
      <c r="AI27" s="26"/>
      <c r="AJ27" s="26"/>
      <c r="AK27" s="26"/>
      <c r="AL27" s="26"/>
      <c r="AM27" s="26"/>
      <c r="AN27" s="26"/>
      <c r="AO27" s="3"/>
      <c r="AQ27" s="34"/>
      <c r="AR27" s="34"/>
      <c r="AS27" s="3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35"/>
      <c r="BE27" s="35"/>
      <c r="BF27" s="35"/>
      <c r="BG27" s="3"/>
      <c r="BH27" s="29"/>
    </row>
    <row r="28" spans="2:60" s="13" customFormat="1" ht="25.15" customHeight="1" x14ac:dyDescent="0.15">
      <c r="B28" s="11"/>
      <c r="C28" s="6"/>
      <c r="D28" s="6"/>
      <c r="E28" s="6"/>
      <c r="F28" s="6"/>
      <c r="G28" s="6"/>
      <c r="H28" s="6"/>
      <c r="I28" s="99" t="s">
        <v>17</v>
      </c>
      <c r="J28" s="100"/>
      <c r="K28" s="100"/>
      <c r="L28" s="104">
        <f>AT21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5" t="s">
        <v>12</v>
      </c>
      <c r="W28" s="105"/>
      <c r="X28" s="106"/>
      <c r="Y28" s="24"/>
      <c r="Z28" s="6" t="s">
        <v>20</v>
      </c>
      <c r="AA28" s="24"/>
      <c r="AC28" s="6" t="s">
        <v>24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102" t="s">
        <v>22</v>
      </c>
      <c r="AN28" s="103"/>
      <c r="AO28" s="103"/>
      <c r="AQ28" s="93" t="s">
        <v>25</v>
      </c>
      <c r="AR28" s="94"/>
      <c r="AS28" s="94"/>
      <c r="AT28" s="87">
        <f>L28*1570</f>
        <v>0</v>
      </c>
      <c r="AU28" s="87"/>
      <c r="AV28" s="87"/>
      <c r="AW28" s="87"/>
      <c r="AX28" s="87"/>
      <c r="AY28" s="87"/>
      <c r="AZ28" s="87"/>
      <c r="BA28" s="87"/>
      <c r="BB28" s="87"/>
      <c r="BC28" s="87"/>
      <c r="BD28" s="95" t="s">
        <v>5</v>
      </c>
      <c r="BE28" s="95"/>
      <c r="BF28" s="96"/>
      <c r="BG28" s="6"/>
      <c r="BH28" s="12"/>
    </row>
    <row r="29" spans="2:60" s="30" customFormat="1" ht="10.15" customHeight="1" x14ac:dyDescent="0.15">
      <c r="B29" s="27"/>
      <c r="C29" s="26"/>
      <c r="D29" s="26"/>
      <c r="E29" s="26"/>
      <c r="F29" s="26"/>
      <c r="G29" s="26"/>
      <c r="H29" s="26"/>
      <c r="I29" s="26"/>
      <c r="J29" s="26"/>
      <c r="K29" s="46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/>
      <c r="W29" s="48"/>
      <c r="X29" s="48"/>
      <c r="Y29" s="24"/>
      <c r="Z29" s="26"/>
      <c r="AA29" s="26"/>
      <c r="AC29" s="23"/>
      <c r="AD29" s="24"/>
      <c r="AE29" s="24"/>
      <c r="AF29" s="24"/>
      <c r="AG29" s="26"/>
      <c r="AH29" s="26"/>
      <c r="AI29" s="26"/>
      <c r="AJ29" s="26"/>
      <c r="AK29" s="26"/>
      <c r="AL29" s="26"/>
      <c r="AM29" s="26"/>
      <c r="AN29" s="26"/>
      <c r="AO29" s="3"/>
      <c r="AQ29" s="34"/>
      <c r="AR29" s="34"/>
      <c r="AS29" s="37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39"/>
      <c r="BE29" s="39"/>
      <c r="BF29" s="39"/>
      <c r="BG29" s="26"/>
      <c r="BH29" s="29"/>
    </row>
    <row r="30" spans="2:60" s="13" customFormat="1" ht="25.15" customHeight="1" x14ac:dyDescent="0.15">
      <c r="B30" s="11"/>
      <c r="C30" s="6"/>
      <c r="D30" s="6"/>
      <c r="E30" s="6"/>
      <c r="F30" s="6"/>
      <c r="G30" s="6"/>
      <c r="H30" s="6"/>
      <c r="I30" s="99" t="s">
        <v>19</v>
      </c>
      <c r="J30" s="100"/>
      <c r="K30" s="100"/>
      <c r="L30" s="104">
        <f>AT23</f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5" t="s">
        <v>12</v>
      </c>
      <c r="W30" s="105"/>
      <c r="X30" s="106"/>
      <c r="Y30" s="24"/>
      <c r="Z30" s="6" t="s">
        <v>20</v>
      </c>
      <c r="AA30" s="24"/>
      <c r="AC30" s="6" t="s">
        <v>26</v>
      </c>
      <c r="AD30" s="24"/>
      <c r="AE30" s="24"/>
      <c r="AF30" s="24"/>
      <c r="AG30" s="24"/>
      <c r="AH30" s="24"/>
      <c r="AI30" s="24"/>
      <c r="AJ30" s="24"/>
      <c r="AK30" s="24"/>
      <c r="AL30" s="24"/>
      <c r="AM30" s="102" t="s">
        <v>22</v>
      </c>
      <c r="AN30" s="103"/>
      <c r="AO30" s="103"/>
      <c r="AQ30" s="93" t="s">
        <v>27</v>
      </c>
      <c r="AR30" s="94"/>
      <c r="AS30" s="94"/>
      <c r="AT30" s="87">
        <f>L30*1050</f>
        <v>0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95" t="s">
        <v>5</v>
      </c>
      <c r="BE30" s="95"/>
      <c r="BF30" s="96"/>
      <c r="BG30" s="6"/>
      <c r="BH30" s="12"/>
    </row>
    <row r="31" spans="2:60" ht="10.15" customHeight="1" x14ac:dyDescent="0.15"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50"/>
      <c r="AR31" s="50"/>
      <c r="AS31" s="51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1"/>
      <c r="BE31" s="51"/>
      <c r="BF31" s="51"/>
      <c r="BG31" s="53"/>
      <c r="BH31" s="15"/>
    </row>
    <row r="32" spans="2:60" ht="10.15" customHeight="1" x14ac:dyDescent="0.1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54"/>
      <c r="AR32" s="55"/>
      <c r="AS32" s="56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6"/>
      <c r="BE32" s="56"/>
      <c r="BF32" s="56"/>
      <c r="BG32" s="58"/>
      <c r="BH32" s="10"/>
    </row>
    <row r="33" spans="2:60" s="13" customFormat="1" ht="25.15" customHeight="1" x14ac:dyDescent="0.15">
      <c r="B33" s="11"/>
      <c r="C33" s="7"/>
      <c r="D33" s="16"/>
      <c r="E33" s="16"/>
      <c r="F33" s="6"/>
      <c r="G33" s="6"/>
      <c r="H33" s="24"/>
      <c r="I33" s="24"/>
      <c r="J33" s="24"/>
      <c r="K33" s="24"/>
      <c r="L33" s="24"/>
      <c r="M33" s="24"/>
      <c r="N33" s="24"/>
      <c r="O33" s="24"/>
      <c r="P33" s="24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6"/>
      <c r="AC33" s="6"/>
      <c r="AD33" s="6"/>
      <c r="AE33" s="6"/>
      <c r="AF33" s="6"/>
      <c r="AG33" s="24"/>
      <c r="AH33" s="24"/>
      <c r="AI33" s="24"/>
      <c r="AJ33" s="24"/>
      <c r="AK33" s="24"/>
      <c r="AL33" s="59"/>
      <c r="AM33" s="6"/>
      <c r="AN33" s="24"/>
      <c r="AO33" s="33" t="s">
        <v>28</v>
      </c>
      <c r="AP33" s="6"/>
      <c r="AQ33" s="93" t="s">
        <v>29</v>
      </c>
      <c r="AR33" s="94"/>
      <c r="AS33" s="94"/>
      <c r="AT33" s="87">
        <f>MIN(I10,1570000)</f>
        <v>0</v>
      </c>
      <c r="AU33" s="87"/>
      <c r="AV33" s="87"/>
      <c r="AW33" s="87"/>
      <c r="AX33" s="87"/>
      <c r="AY33" s="87"/>
      <c r="AZ33" s="87"/>
      <c r="BA33" s="87"/>
      <c r="BB33" s="87"/>
      <c r="BC33" s="87"/>
      <c r="BD33" s="95" t="s">
        <v>5</v>
      </c>
      <c r="BE33" s="95"/>
      <c r="BF33" s="96"/>
      <c r="BG33" s="3"/>
      <c r="BH33" s="12"/>
    </row>
    <row r="34" spans="2:60" s="30" customFormat="1" ht="10.15" customHeight="1" x14ac:dyDescent="0.15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2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1"/>
      <c r="AQ34" s="64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19"/>
      <c r="BH34" s="65"/>
    </row>
    <row r="35" spans="2:60" ht="10.15" customHeight="1" x14ac:dyDescent="0.1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5"/>
      <c r="AR35" s="66"/>
      <c r="AS35" s="67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7"/>
      <c r="BE35" s="67"/>
      <c r="BF35" s="67"/>
      <c r="BG35" s="26"/>
      <c r="BH35" s="10"/>
    </row>
    <row r="36" spans="2:60" s="13" customFormat="1" ht="25.15" customHeight="1" x14ac:dyDescent="0.15">
      <c r="B36" s="11"/>
      <c r="C36" s="7"/>
      <c r="D36" s="6"/>
      <c r="E36" s="6"/>
      <c r="F36" s="6"/>
      <c r="G36" s="6"/>
      <c r="H36" s="24"/>
      <c r="I36" s="24"/>
      <c r="J36" s="24"/>
      <c r="K36" s="24"/>
      <c r="L36" s="24"/>
      <c r="M36" s="24"/>
      <c r="N36" s="24"/>
      <c r="O36" s="24"/>
      <c r="P36" s="24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6"/>
      <c r="AC36" s="6"/>
      <c r="AD36" s="6"/>
      <c r="AE36" s="6"/>
      <c r="AF36" s="6"/>
      <c r="AG36" s="24"/>
      <c r="AH36" s="24"/>
      <c r="AI36" s="24"/>
      <c r="AJ36" s="24"/>
      <c r="AK36" s="24"/>
      <c r="AL36" s="59" t="s">
        <v>30</v>
      </c>
      <c r="AM36" s="102" t="s">
        <v>22</v>
      </c>
      <c r="AN36" s="103"/>
      <c r="AO36" s="103"/>
      <c r="AP36" s="6"/>
      <c r="AQ36" s="93" t="s">
        <v>31</v>
      </c>
      <c r="AR36" s="94"/>
      <c r="AS36" s="94"/>
      <c r="AT36" s="87">
        <f>AT26+AT28+AT30+AT33</f>
        <v>0</v>
      </c>
      <c r="AU36" s="87"/>
      <c r="AV36" s="87"/>
      <c r="AW36" s="87"/>
      <c r="AX36" s="87"/>
      <c r="AY36" s="87"/>
      <c r="AZ36" s="87"/>
      <c r="BA36" s="87"/>
      <c r="BB36" s="87"/>
      <c r="BC36" s="87"/>
      <c r="BD36" s="95" t="s">
        <v>5</v>
      </c>
      <c r="BE36" s="95"/>
      <c r="BF36" s="96"/>
      <c r="BG36" s="3"/>
      <c r="BH36" s="12"/>
    </row>
    <row r="37" spans="2:60" s="30" customFormat="1" ht="10.15" customHeight="1" x14ac:dyDescent="0.15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2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1"/>
      <c r="AQ37" s="64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19"/>
      <c r="BH37" s="65"/>
    </row>
    <row r="38" spans="2:60" ht="10.15" customHeight="1" x14ac:dyDescent="0.15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91" t="s">
        <v>32</v>
      </c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26"/>
      <c r="BH38" s="15"/>
    </row>
    <row r="39" spans="2:60" ht="10.15" customHeight="1" x14ac:dyDescent="0.15"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26"/>
      <c r="BH39" s="15"/>
    </row>
    <row r="40" spans="2:60" s="13" customFormat="1" ht="25.15" customHeight="1" x14ac:dyDescent="0.15">
      <c r="B40" s="11"/>
      <c r="C40" s="7"/>
      <c r="D40" s="6"/>
      <c r="E40" s="6"/>
      <c r="F40" s="6"/>
      <c r="G40" s="6"/>
      <c r="H40" s="24"/>
      <c r="I40" s="24"/>
      <c r="J40" s="24"/>
      <c r="K40" s="24"/>
      <c r="L40" s="24"/>
      <c r="M40" s="24"/>
      <c r="N40" s="24"/>
      <c r="O40" s="24"/>
      <c r="P40" s="24"/>
      <c r="Q40" s="6"/>
      <c r="R40" s="7"/>
      <c r="S40" s="7"/>
      <c r="T40" s="7"/>
      <c r="U40" s="7"/>
      <c r="V40" s="7"/>
      <c r="W40" s="7"/>
      <c r="X40" s="7"/>
      <c r="Y40" s="7"/>
      <c r="Z40" s="7"/>
      <c r="AA40" s="7"/>
      <c r="AB40" s="6"/>
      <c r="AC40" s="6"/>
      <c r="AD40" s="6"/>
      <c r="AE40" s="6"/>
      <c r="AF40" s="6"/>
      <c r="AG40" s="24"/>
      <c r="AH40" s="24"/>
      <c r="AI40" s="24"/>
      <c r="AJ40" s="24"/>
      <c r="AK40" s="24"/>
      <c r="AL40" s="24"/>
      <c r="AM40" s="24"/>
      <c r="AN40" s="24"/>
      <c r="AO40" s="24"/>
      <c r="AP40" s="6"/>
      <c r="AQ40" s="93" t="s">
        <v>33</v>
      </c>
      <c r="AR40" s="94"/>
      <c r="AS40" s="94"/>
      <c r="AT40" s="87">
        <f>MIN(G8,AT36)</f>
        <v>0</v>
      </c>
      <c r="AU40" s="87"/>
      <c r="AV40" s="87"/>
      <c r="AW40" s="87"/>
      <c r="AX40" s="87"/>
      <c r="AY40" s="87"/>
      <c r="AZ40" s="87"/>
      <c r="BA40" s="87"/>
      <c r="BB40" s="87"/>
      <c r="BC40" s="87"/>
      <c r="BD40" s="95" t="s">
        <v>5</v>
      </c>
      <c r="BE40" s="95"/>
      <c r="BF40" s="96"/>
      <c r="BG40" s="3"/>
      <c r="BH40" s="12"/>
    </row>
    <row r="41" spans="2:60" s="30" customFormat="1" ht="10.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3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26"/>
      <c r="AQ41" s="97" t="s">
        <v>34</v>
      </c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3"/>
      <c r="BH41" s="29"/>
    </row>
    <row r="42" spans="2:60" ht="12" customHeight="1" x14ac:dyDescent="0.1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19"/>
      <c r="BH42" s="20"/>
    </row>
    <row r="43" spans="2:60" ht="9" customHeight="1" x14ac:dyDescent="0.15"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</row>
    <row r="44" spans="2:60" ht="18.600000000000001" customHeight="1" x14ac:dyDescent="0.15">
      <c r="B44" s="5" t="s">
        <v>35</v>
      </c>
      <c r="D44" s="2"/>
      <c r="M44" s="2"/>
      <c r="R44" s="2"/>
    </row>
    <row r="45" spans="2:60" ht="7.15" customHeight="1" x14ac:dyDescent="0.15"/>
    <row r="46" spans="2:60" ht="12" customHeight="1" x14ac:dyDescent="0.1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10"/>
    </row>
    <row r="47" spans="2:60" s="13" customFormat="1" ht="25.15" customHeight="1" x14ac:dyDescent="0.15">
      <c r="B47" s="11"/>
      <c r="C47" s="7"/>
      <c r="D47" s="99" t="s">
        <v>33</v>
      </c>
      <c r="E47" s="100"/>
      <c r="F47" s="100"/>
      <c r="G47" s="87">
        <f>AT40</f>
        <v>0</v>
      </c>
      <c r="H47" s="87"/>
      <c r="I47" s="87"/>
      <c r="J47" s="87"/>
      <c r="K47" s="87"/>
      <c r="L47" s="87"/>
      <c r="M47" s="87"/>
      <c r="N47" s="87"/>
      <c r="O47" s="87"/>
      <c r="P47" s="87"/>
      <c r="Q47" s="95" t="s">
        <v>5</v>
      </c>
      <c r="R47" s="95"/>
      <c r="S47" s="96"/>
      <c r="T47" s="70"/>
      <c r="U47" s="101" t="s">
        <v>36</v>
      </c>
      <c r="V47" s="101"/>
      <c r="W47" s="101"/>
      <c r="X47" s="101"/>
      <c r="Y47" s="101"/>
      <c r="Z47" s="101"/>
      <c r="AA47" s="101"/>
      <c r="AB47" s="66"/>
      <c r="AC47" s="93" t="s">
        <v>37</v>
      </c>
      <c r="AD47" s="94"/>
      <c r="AE47" s="94"/>
      <c r="AF47" s="87">
        <f>ROUNDDOWN(G47*2/3,-3)</f>
        <v>0</v>
      </c>
      <c r="AG47" s="87"/>
      <c r="AH47" s="87"/>
      <c r="AI47" s="87"/>
      <c r="AJ47" s="87"/>
      <c r="AK47" s="87"/>
      <c r="AL47" s="87"/>
      <c r="AM47" s="87"/>
      <c r="AN47" s="87"/>
      <c r="AO47" s="87"/>
      <c r="AP47" s="88" t="s">
        <v>5</v>
      </c>
      <c r="AQ47" s="88"/>
      <c r="AR47" s="89"/>
      <c r="AS47" s="6"/>
      <c r="AT47" s="6"/>
      <c r="AU47" s="6"/>
      <c r="AV47" s="6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6"/>
      <c r="BH47" s="12"/>
    </row>
    <row r="48" spans="2:60" s="30" customFormat="1" ht="10.15" customHeight="1" x14ac:dyDescent="0.15">
      <c r="B48" s="27"/>
      <c r="C48" s="26"/>
      <c r="D48" s="46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24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90" t="s">
        <v>38</v>
      </c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29"/>
    </row>
    <row r="49" spans="2:60" ht="10.15" customHeight="1" x14ac:dyDescent="0.15">
      <c r="B49" s="14"/>
      <c r="C49" s="3"/>
      <c r="D49" s="71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23"/>
      <c r="AC49" s="23"/>
      <c r="AD49" s="84" t="s">
        <v>39</v>
      </c>
      <c r="AE49" s="84"/>
      <c r="AF49" s="84"/>
      <c r="AG49" s="84"/>
      <c r="AH49" s="84"/>
      <c r="AI49" s="84"/>
      <c r="AJ49" s="84"/>
      <c r="AK49" s="84"/>
      <c r="AL49" s="84"/>
      <c r="AM49" s="31"/>
      <c r="AN49" s="72"/>
      <c r="AO49" s="28"/>
      <c r="AP49" s="28"/>
      <c r="AQ49" s="84" t="s">
        <v>40</v>
      </c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3"/>
      <c r="BH49" s="15"/>
    </row>
    <row r="50" spans="2:60" ht="10.15" customHeight="1" x14ac:dyDescent="0.15">
      <c r="B50" s="14"/>
      <c r="C50" s="3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3"/>
      <c r="S50" s="73"/>
      <c r="T50" s="73"/>
      <c r="U50" s="73"/>
      <c r="W50" s="73"/>
      <c r="X50" s="73"/>
      <c r="Y50" s="73"/>
      <c r="Z50" s="73"/>
      <c r="AA50" s="73"/>
      <c r="AB50" s="73"/>
      <c r="AC50" s="73"/>
      <c r="AD50" s="84"/>
      <c r="AE50" s="84"/>
      <c r="AF50" s="84"/>
      <c r="AG50" s="84"/>
      <c r="AH50" s="84"/>
      <c r="AI50" s="84"/>
      <c r="AJ50" s="84"/>
      <c r="AK50" s="84"/>
      <c r="AL50" s="84"/>
      <c r="AM50" s="74"/>
      <c r="AN50" s="74"/>
      <c r="AO50" s="74"/>
      <c r="AP50" s="28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3"/>
      <c r="BH50" s="15"/>
    </row>
    <row r="51" spans="2:60" s="13" customFormat="1" ht="25.15" customHeight="1" x14ac:dyDescent="0.15">
      <c r="B51" s="11"/>
      <c r="C51" s="77" t="s">
        <v>41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6"/>
      <c r="AO51" s="6"/>
      <c r="AP51" s="75"/>
      <c r="AQ51" s="78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80" t="s">
        <v>5</v>
      </c>
      <c r="BE51" s="80"/>
      <c r="BF51" s="81"/>
      <c r="BG51" s="6"/>
      <c r="BH51" s="12"/>
    </row>
    <row r="52" spans="2:60" s="30" customFormat="1" ht="10.15" customHeight="1" x14ac:dyDescent="0.15">
      <c r="B52" s="27"/>
      <c r="C52" s="26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3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82" t="s">
        <v>43</v>
      </c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3"/>
      <c r="BH52" s="29"/>
    </row>
    <row r="53" spans="2:60" s="30" customFormat="1" ht="10.15" customHeight="1" x14ac:dyDescent="0.15">
      <c r="B53" s="27"/>
      <c r="C53" s="26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3"/>
      <c r="AD53" s="84" t="s">
        <v>39</v>
      </c>
      <c r="AE53" s="84"/>
      <c r="AF53" s="84"/>
      <c r="AG53" s="84"/>
      <c r="AH53" s="84"/>
      <c r="AI53" s="84"/>
      <c r="AJ53" s="84"/>
      <c r="AK53" s="84"/>
      <c r="AL53" s="84"/>
      <c r="AM53" s="76"/>
      <c r="AN53" s="76"/>
      <c r="AO53" s="76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3"/>
      <c r="BH53" s="29"/>
    </row>
    <row r="54" spans="2:60" ht="10.15" customHeight="1" x14ac:dyDescent="0.15">
      <c r="B54" s="14"/>
      <c r="C54" s="3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3"/>
      <c r="S54" s="73"/>
      <c r="T54" s="73"/>
      <c r="U54" s="73"/>
      <c r="V54" s="23"/>
      <c r="W54" s="73"/>
      <c r="X54" s="73"/>
      <c r="Y54" s="73"/>
      <c r="Z54" s="73"/>
      <c r="AA54" s="73"/>
      <c r="AB54" s="73"/>
      <c r="AC54" s="73"/>
      <c r="AD54" s="84"/>
      <c r="AE54" s="84"/>
      <c r="AF54" s="84"/>
      <c r="AG54" s="84"/>
      <c r="AH54" s="84"/>
      <c r="AI54" s="84"/>
      <c r="AJ54" s="84"/>
      <c r="AK54" s="84"/>
      <c r="AL54" s="84"/>
      <c r="AM54" s="73"/>
      <c r="AN54" s="73"/>
      <c r="AO54" s="73"/>
      <c r="AP54" s="35"/>
      <c r="AQ54" s="35"/>
      <c r="AR54" s="6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3"/>
      <c r="BH54" s="15"/>
    </row>
    <row r="55" spans="2:60" s="13" customFormat="1" ht="25.15" customHeight="1" x14ac:dyDescent="0.15">
      <c r="B55" s="11"/>
      <c r="C55" s="7"/>
      <c r="D55" s="6"/>
      <c r="E55" s="6"/>
      <c r="F55" s="6"/>
      <c r="G55" s="6"/>
      <c r="H55" s="24"/>
      <c r="I55" s="24"/>
      <c r="J55" s="24"/>
      <c r="K55" s="24"/>
      <c r="L55" s="24"/>
      <c r="M55" s="77" t="s">
        <v>42</v>
      </c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P55" s="75"/>
      <c r="AQ55" s="78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80" t="s">
        <v>5</v>
      </c>
      <c r="BE55" s="80"/>
      <c r="BF55" s="81"/>
      <c r="BG55" s="6"/>
      <c r="BH55" s="12"/>
    </row>
    <row r="56" spans="2:60" s="30" customFormat="1" ht="10.15" customHeight="1" x14ac:dyDescent="0.15">
      <c r="B56" s="27"/>
      <c r="C56" s="26"/>
      <c r="D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3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82" t="s">
        <v>43</v>
      </c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3"/>
      <c r="BH56" s="29"/>
    </row>
    <row r="57" spans="2:60" ht="3.75" customHeight="1" x14ac:dyDescent="0.1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19"/>
      <c r="BH57" s="20"/>
    </row>
    <row r="58" spans="2:60" ht="18.600000000000001" customHeight="1" x14ac:dyDescent="0.15"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</row>
    <row r="59" spans="2:60" ht="18.75" x14ac:dyDescent="0.15"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</sheetData>
  <mergeCells count="77">
    <mergeCell ref="D18:P18"/>
    <mergeCell ref="AH1:BI1"/>
    <mergeCell ref="D8:F8"/>
    <mergeCell ref="G8:Z8"/>
    <mergeCell ref="AA8:AC8"/>
    <mergeCell ref="D10:H10"/>
    <mergeCell ref="I10:Z10"/>
    <mergeCell ref="AA10:AC10"/>
    <mergeCell ref="H15:R16"/>
    <mergeCell ref="D17:F17"/>
    <mergeCell ref="G17:S17"/>
    <mergeCell ref="T17:V17"/>
    <mergeCell ref="AV17:BF17"/>
    <mergeCell ref="AQ19:AS19"/>
    <mergeCell ref="AT19:BC19"/>
    <mergeCell ref="BD19:BF19"/>
    <mergeCell ref="AQ21:AS21"/>
    <mergeCell ref="AT21:BC21"/>
    <mergeCell ref="BD21:BF21"/>
    <mergeCell ref="AQ23:AS23"/>
    <mergeCell ref="AT23:BC23"/>
    <mergeCell ref="BD23:BF23"/>
    <mergeCell ref="I26:K26"/>
    <mergeCell ref="L26:U26"/>
    <mergeCell ref="V26:X26"/>
    <mergeCell ref="AM26:AO26"/>
    <mergeCell ref="AQ26:AS26"/>
    <mergeCell ref="AT26:BC26"/>
    <mergeCell ref="BD26:BF26"/>
    <mergeCell ref="BD28:BF28"/>
    <mergeCell ref="I30:K30"/>
    <mergeCell ref="L30:U30"/>
    <mergeCell ref="V30:X30"/>
    <mergeCell ref="AM30:AO30"/>
    <mergeCell ref="AQ30:AS30"/>
    <mergeCell ref="AT30:BC30"/>
    <mergeCell ref="BD30:BF30"/>
    <mergeCell ref="I28:K28"/>
    <mergeCell ref="L28:U28"/>
    <mergeCell ref="V28:X28"/>
    <mergeCell ref="AM28:AO28"/>
    <mergeCell ref="AQ28:AS28"/>
    <mergeCell ref="AT28:BC28"/>
    <mergeCell ref="AQ33:AS33"/>
    <mergeCell ref="AT33:BC33"/>
    <mergeCell ref="BD33:BF33"/>
    <mergeCell ref="AM36:AO36"/>
    <mergeCell ref="AQ36:AS36"/>
    <mergeCell ref="AT36:BC36"/>
    <mergeCell ref="BD36:BF36"/>
    <mergeCell ref="D50:P50"/>
    <mergeCell ref="AQ38:BF39"/>
    <mergeCell ref="AQ40:AS40"/>
    <mergeCell ref="AT40:BC40"/>
    <mergeCell ref="BD40:BF40"/>
    <mergeCell ref="AQ41:BF42"/>
    <mergeCell ref="D47:F47"/>
    <mergeCell ref="G47:P47"/>
    <mergeCell ref="Q47:S47"/>
    <mergeCell ref="U47:AA47"/>
    <mergeCell ref="AC47:AE47"/>
    <mergeCell ref="AF47:AO47"/>
    <mergeCell ref="AP47:AR47"/>
    <mergeCell ref="AC48:AR48"/>
    <mergeCell ref="AD49:AL50"/>
    <mergeCell ref="AQ49:BF50"/>
    <mergeCell ref="M55:AM55"/>
    <mergeCell ref="AQ55:BC55"/>
    <mergeCell ref="BD55:BF55"/>
    <mergeCell ref="AP56:BF57"/>
    <mergeCell ref="C51:AM51"/>
    <mergeCell ref="AQ51:BC51"/>
    <mergeCell ref="BD51:BF51"/>
    <mergeCell ref="AP52:BF53"/>
    <mergeCell ref="AD53:AL54"/>
    <mergeCell ref="D54:P54"/>
    <mergeCell ref="AS54:BF54"/>
  </mergeCells>
  <phoneticPr fontId="2"/>
  <dataValidations count="1">
    <dataValidation type="custom" allowBlank="1" showInputMessage="1" showErrorMessage="1" sqref="AT19:BC19 AT21:BC21">
      <formula1>AT19&lt;=1000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民間特定・小規模建築物（診断）</vt:lpstr>
      <vt:lpstr>'民間特定・小規模建築物（診断）'!Print_Area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2023-05-12T05:51:08Z</dcterms:created>
  <dcterms:modified xsi:type="dcterms:W3CDTF">2023-06-13T05:37:48Z</dcterms:modified>
</cp:coreProperties>
</file>