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1 耐震補強等助成事業\01-1要綱・取扱い・様式\01-B取扱い様式\算定書\"/>
    </mc:Choice>
  </mc:AlternateContent>
  <bookViews>
    <workbookView xWindow="96" yWindow="48" windowWidth="8736" windowHeight="3948" tabRatio="670"/>
  </bookViews>
  <sheets>
    <sheet name="小規模建築物（補強）" sheetId="13" r:id="rId1"/>
  </sheets>
  <calcPr calcId="162913"/>
</workbook>
</file>

<file path=xl/calcChain.xml><?xml version="1.0" encoding="utf-8"?>
<calcChain xmlns="http://schemas.openxmlformats.org/spreadsheetml/2006/main">
  <c r="AU25" i="13" l="1"/>
  <c r="G30" i="13" s="1"/>
  <c r="AG30" i="13" s="1"/>
  <c r="AC25" i="13"/>
  <c r="AC10" i="13"/>
  <c r="AU10" i="13"/>
  <c r="AC46" i="13" s="1"/>
  <c r="AM34" i="13"/>
  <c r="AU37" i="13" l="1"/>
  <c r="G46" i="13" s="1"/>
  <c r="AS46" i="13" s="1"/>
</calcChain>
</file>

<file path=xl/sharedStrings.xml><?xml version="1.0" encoding="utf-8"?>
<sst xmlns="http://schemas.openxmlformats.org/spreadsheetml/2006/main" count="62" uniqueCount="43">
  <si>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1"/>
  </si>
  <si>
    <t>１　耐震補強設計</t>
    <rPh sb="2" eb="4">
      <t>タイシン</t>
    </rPh>
    <rPh sb="4" eb="6">
      <t>ホキョウ</t>
    </rPh>
    <rPh sb="6" eb="8">
      <t>セッケイ</t>
    </rPh>
    <phoneticPr fontId="1"/>
  </si>
  <si>
    <t>耐震補強設計費</t>
    <rPh sb="0" eb="2">
      <t>タイシン</t>
    </rPh>
    <rPh sb="2" eb="4">
      <t>ホキョウ</t>
    </rPh>
    <rPh sb="4" eb="6">
      <t>セッケイ</t>
    </rPh>
    <rPh sb="6" eb="7">
      <t>ヒ</t>
    </rPh>
    <phoneticPr fontId="1"/>
  </si>
  <si>
    <t>（千円未満切捨て）</t>
    <rPh sb="1" eb="3">
      <t>センエン</t>
    </rPh>
    <rPh sb="3" eb="5">
      <t>ミマン</t>
    </rPh>
    <rPh sb="5" eb="7">
      <t>キリス</t>
    </rPh>
    <phoneticPr fontId="1"/>
  </si>
  <si>
    <t>過去に受けた助成金額(補強設計)</t>
    <rPh sb="0" eb="2">
      <t>カコ</t>
    </rPh>
    <rPh sb="3" eb="4">
      <t>ウ</t>
    </rPh>
    <rPh sb="6" eb="8">
      <t>ジョセイ</t>
    </rPh>
    <rPh sb="8" eb="10">
      <t>キンガク</t>
    </rPh>
    <rPh sb="11" eb="13">
      <t>ホキョウ</t>
    </rPh>
    <rPh sb="13" eb="15">
      <t>セッケイ</t>
    </rPh>
    <phoneticPr fontId="1"/>
  </si>
  <si>
    <t>(b)</t>
    <phoneticPr fontId="1"/>
  </si>
  <si>
    <t>２　耐震補強工事</t>
    <rPh sb="2" eb="4">
      <t>タイシン</t>
    </rPh>
    <rPh sb="4" eb="6">
      <t>ホキョウ</t>
    </rPh>
    <rPh sb="6" eb="8">
      <t>コウジ</t>
    </rPh>
    <phoneticPr fontId="1"/>
  </si>
  <si>
    <t>耐震補強工事費</t>
    <rPh sb="0" eb="2">
      <t>タイシン</t>
    </rPh>
    <rPh sb="2" eb="4">
      <t>ホキョウ</t>
    </rPh>
    <rPh sb="4" eb="7">
      <t>コウジヒ</t>
    </rPh>
    <phoneticPr fontId="1"/>
  </si>
  <si>
    <t>(c)と(d)の小さい額</t>
    <rPh sb="8" eb="9">
      <t>チイ</t>
    </rPh>
    <rPh sb="11" eb="12">
      <t>ガク</t>
    </rPh>
    <phoneticPr fontId="1"/>
  </si>
  <si>
    <t>(f)と(g)の小さい額</t>
    <rPh sb="8" eb="9">
      <t>チイ</t>
    </rPh>
    <rPh sb="11" eb="12">
      <t>ガク</t>
    </rPh>
    <phoneticPr fontId="1"/>
  </si>
  <si>
    <t>(h)</t>
    <phoneticPr fontId="1"/>
  </si>
  <si>
    <t>助成金額（合計）</t>
    <rPh sb="0" eb="2">
      <t>ジョセイ</t>
    </rPh>
    <rPh sb="2" eb="4">
      <t>キンガク</t>
    </rPh>
    <rPh sb="5" eb="7">
      <t>ゴウケイ</t>
    </rPh>
    <phoneticPr fontId="1"/>
  </si>
  <si>
    <t>＋</t>
    <phoneticPr fontId="1"/>
  </si>
  <si>
    <t>(c)</t>
    <phoneticPr fontId="1"/>
  </si>
  <si>
    <t>(b)</t>
    <phoneticPr fontId="1"/>
  </si>
  <si>
    <t>助成金額（補強設計）</t>
    <rPh sb="0" eb="2">
      <t>ジョセイ</t>
    </rPh>
    <rPh sb="2" eb="4">
      <t>キンガク</t>
    </rPh>
    <rPh sb="5" eb="7">
      <t>ホキョウ</t>
    </rPh>
    <rPh sb="7" eb="9">
      <t>セッケイ</t>
    </rPh>
    <phoneticPr fontId="1"/>
  </si>
  <si>
    <t>耐震補強工事費の限度額</t>
    <rPh sb="0" eb="2">
      <t>タイシン</t>
    </rPh>
    <rPh sb="2" eb="4">
      <t>ホキョウ</t>
    </rPh>
    <rPh sb="4" eb="7">
      <t>コウジヒ</t>
    </rPh>
    <rPh sb="8" eb="10">
      <t>ゲンド</t>
    </rPh>
    <rPh sb="10" eb="11">
      <t>ガク</t>
    </rPh>
    <phoneticPr fontId="1"/>
  </si>
  <si>
    <t>助成金額（補強工事）限度額</t>
    <rPh sb="0" eb="2">
      <t>ジョセイ</t>
    </rPh>
    <rPh sb="2" eb="4">
      <t>キンガク</t>
    </rPh>
    <rPh sb="5" eb="7">
      <t>ホキョウ</t>
    </rPh>
    <rPh sb="7" eb="9">
      <t>コウジ</t>
    </rPh>
    <rPh sb="10" eb="12">
      <t>ゲンド</t>
    </rPh>
    <rPh sb="12" eb="13">
      <t>ガク</t>
    </rPh>
    <phoneticPr fontId="1"/>
  </si>
  <si>
    <t>助成金額（補強工事）</t>
    <rPh sb="0" eb="2">
      <t>ジョセイ</t>
    </rPh>
    <rPh sb="2" eb="4">
      <t>キンガク</t>
    </rPh>
    <rPh sb="5" eb="7">
      <t>ホキョウ</t>
    </rPh>
    <rPh sb="7" eb="9">
      <t>コウジ</t>
    </rPh>
    <phoneticPr fontId="1"/>
  </si>
  <si>
    <t>助成対象耐震補強工事費</t>
    <rPh sb="0" eb="2">
      <t>ジョセイ</t>
    </rPh>
    <rPh sb="2" eb="4">
      <t>タイショウ</t>
    </rPh>
    <rPh sb="4" eb="6">
      <t>タイシン</t>
    </rPh>
    <rPh sb="6" eb="8">
      <t>ホキョウ</t>
    </rPh>
    <rPh sb="8" eb="11">
      <t>コウジヒ</t>
    </rPh>
    <phoneticPr fontId="1"/>
  </si>
  <si>
    <t>×2/3＝</t>
    <phoneticPr fontId="1"/>
  </si>
  <si>
    <t>＝</t>
    <phoneticPr fontId="1"/>
  </si>
  <si>
    <t>×23.0％＝</t>
    <phoneticPr fontId="1"/>
  </si>
  <si>
    <t>＝</t>
    <phoneticPr fontId="1"/>
  </si>
  <si>
    <t>延べ床面積（㎡）</t>
    <rPh sb="0" eb="1">
      <t>ノ</t>
    </rPh>
    <rPh sb="2" eb="5">
      <t>ユカメンセキ</t>
    </rPh>
    <phoneticPr fontId="1"/>
  </si>
  <si>
    <t>(a)と1,200,000円の小さい額</t>
    <rPh sb="13" eb="14">
      <t>エン</t>
    </rPh>
    <rPh sb="15" eb="16">
      <t>チイ</t>
    </rPh>
    <rPh sb="18" eb="19">
      <t>ガク</t>
    </rPh>
    <phoneticPr fontId="1"/>
  </si>
  <si>
    <t>(b')</t>
    <phoneticPr fontId="1"/>
  </si>
  <si>
    <t>(g)</t>
    <phoneticPr fontId="1"/>
  </si>
  <si>
    <t>(a)</t>
    <phoneticPr fontId="1"/>
  </si>
  <si>
    <t>(e)</t>
    <phoneticPr fontId="1"/>
  </si>
  <si>
    <t>(d)</t>
    <phoneticPr fontId="1"/>
  </si>
  <si>
    <t>(b)</t>
    <phoneticPr fontId="1"/>
  </si>
  <si>
    <t>円</t>
    <rPh sb="0" eb="1">
      <t>エン</t>
    </rPh>
    <phoneticPr fontId="1"/>
  </si>
  <si>
    <t>(f)</t>
    <phoneticPr fontId="1"/>
  </si>
  <si>
    <t>　(又はb')</t>
    <rPh sb="2" eb="3">
      <t>マタ</t>
    </rPh>
    <phoneticPr fontId="1"/>
  </si>
  <si>
    <t>(h)</t>
    <phoneticPr fontId="1"/>
  </si>
  <si>
    <t>7,200,000円－</t>
    <rPh sb="9" eb="10">
      <t>エン</t>
    </rPh>
    <phoneticPr fontId="1"/>
  </si>
  <si>
    <t>取扱い様式第３－７号</t>
    <rPh sb="0" eb="2">
      <t>トリアツカ</t>
    </rPh>
    <rPh sb="3" eb="5">
      <t>ヨウシキ</t>
    </rPh>
    <rPh sb="5" eb="6">
      <t>ダイ</t>
    </rPh>
    <rPh sb="9" eb="10">
      <t>ゴウ</t>
    </rPh>
    <phoneticPr fontId="1"/>
  </si>
  <si>
    <t>３　助成金額（合計）</t>
    <rPh sb="2" eb="4">
      <t>ジョセイ</t>
    </rPh>
    <rPh sb="4" eb="6">
      <t>キンガク</t>
    </rPh>
    <rPh sb="7" eb="9">
      <t>ゴウケイ</t>
    </rPh>
    <phoneticPr fontId="1"/>
  </si>
  <si>
    <t>51,200円×</t>
    <rPh sb="6" eb="7">
      <t>エン</t>
    </rPh>
    <phoneticPr fontId="1"/>
  </si>
  <si>
    <t>(※に該当する場合は56,300円)</t>
    <rPh sb="3" eb="5">
      <t>ガイトウ</t>
    </rPh>
    <rPh sb="7" eb="9">
      <t>バアイ</t>
    </rPh>
    <rPh sb="12" eb="17">
      <t>３００エン</t>
    </rPh>
    <phoneticPr fontId="1"/>
  </si>
  <si>
    <t>※　非木造で、耐震診断の結果、Is値が0.3未満</t>
    <rPh sb="2" eb="3">
      <t>ヒ</t>
    </rPh>
    <rPh sb="3" eb="5">
      <t>モクゾウ</t>
    </rPh>
    <rPh sb="7" eb="9">
      <t>タイシン</t>
    </rPh>
    <rPh sb="9" eb="11">
      <t>シンダン</t>
    </rPh>
    <rPh sb="12" eb="14">
      <t>ケッカ</t>
    </rPh>
    <rPh sb="17" eb="18">
      <t>アタイ</t>
    </rPh>
    <rPh sb="22" eb="24">
      <t>ミマン</t>
    </rPh>
    <phoneticPr fontId="1"/>
  </si>
  <si>
    <t>耐震補強（小規模建築物）</t>
    <rPh sb="0" eb="2">
      <t>タイシン</t>
    </rPh>
    <rPh sb="2" eb="4">
      <t>ホキョウ</t>
    </rPh>
    <rPh sb="5" eb="11">
      <t>ショウキボケンチクブツ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</si>
</sst>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top"/>
    </xf>
    <xf numFmtId="177" fontId="4" fillId="0" borderId="15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horizontal="center" shrinkToFit="1"/>
    </xf>
    <xf numFmtId="0" fontId="9" fillId="0" borderId="0" xfId="0" applyNumberFormat="1" applyFont="1" applyFill="1" applyBorder="1" applyAlignment="1">
      <alignment horizontal="center" shrinkToFit="1"/>
    </xf>
    <xf numFmtId="0" fontId="2" fillId="0" borderId="15" xfId="0" applyNumberFormat="1" applyFont="1" applyFill="1" applyBorder="1" applyAlignment="1">
      <alignment horizontal="center" vertical="center" shrinkToFit="1"/>
    </xf>
    <xf numFmtId="0" fontId="2" fillId="0" borderId="19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vertical="center" shrinkToFit="1"/>
    </xf>
    <xf numFmtId="177" fontId="4" fillId="0" borderId="18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vertical="center" shrinkToFit="1"/>
    </xf>
    <xf numFmtId="0" fontId="4" fillId="0" borderId="15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shrinkToFit="1"/>
    </xf>
    <xf numFmtId="0" fontId="9" fillId="0" borderId="10" xfId="0" applyNumberFormat="1" applyFont="1" applyFill="1" applyBorder="1" applyAlignment="1">
      <alignment horizontal="center"/>
    </xf>
    <xf numFmtId="177" fontId="4" fillId="0" borderId="17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177" fontId="4" fillId="0" borderId="16" xfId="0" applyNumberFormat="1" applyFont="1" applyFill="1" applyBorder="1" applyAlignment="1">
      <alignment vertical="center" shrinkToFit="1"/>
    </xf>
    <xf numFmtId="0" fontId="4" fillId="0" borderId="19" xfId="0" applyNumberFormat="1" applyFont="1" applyFill="1" applyBorder="1" applyAlignment="1">
      <alignment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177" fontId="4" fillId="0" borderId="15" xfId="0" applyNumberFormat="1" applyFont="1" applyFill="1" applyBorder="1" applyAlignment="1">
      <alignment horizontal="center" vertical="center" shrinkToFit="1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177" fontId="0" fillId="0" borderId="15" xfId="0" applyNumberFormat="1" applyBorder="1" applyAlignment="1">
      <alignment vertical="center" shrinkToFit="1"/>
    </xf>
    <xf numFmtId="0" fontId="2" fillId="0" borderId="18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Fill="1" applyBorder="1" applyAlignment="1">
      <alignment horizontal="center" vertical="center" shrinkToFit="1"/>
    </xf>
    <xf numFmtId="0" fontId="2" fillId="0" borderId="19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top"/>
    </xf>
    <xf numFmtId="0" fontId="9" fillId="0" borderId="10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>
      <alignment horizontal="right" vertical="top" shrinkToFit="1"/>
    </xf>
    <xf numFmtId="0" fontId="10" fillId="0" borderId="5" xfId="0" applyNumberFormat="1" applyFont="1" applyFill="1" applyBorder="1" applyAlignment="1">
      <alignment horizontal="right" vertical="top" shrinkToFit="1"/>
    </xf>
    <xf numFmtId="0" fontId="0" fillId="0" borderId="0" xfId="0" applyNumberFormat="1" applyBorder="1" applyAlignment="1">
      <alignment horizontal="center" vertical="center" shrinkToFit="1"/>
    </xf>
    <xf numFmtId="0" fontId="9" fillId="0" borderId="13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0"/>
  <sheetViews>
    <sheetView showGridLines="0" showZeros="0" tabSelected="1" zoomScaleNormal="100" zoomScaleSheetLayoutView="100" workbookViewId="0">
      <selection activeCell="AG17" sqref="AG17"/>
    </sheetView>
  </sheetViews>
  <sheetFormatPr defaultRowHeight="13.2" x14ac:dyDescent="0.2"/>
  <cols>
    <col min="1" max="61" width="1.44140625" style="4" customWidth="1"/>
    <col min="62" max="16384" width="8.88671875" style="4"/>
  </cols>
  <sheetData>
    <row r="2" spans="2:60" ht="18.600000000000001" customHeight="1" x14ac:dyDescent="0.2">
      <c r="C2" s="4" t="s">
        <v>37</v>
      </c>
      <c r="E2" s="7"/>
      <c r="N2" s="7"/>
      <c r="AR2" s="75" t="s">
        <v>42</v>
      </c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7"/>
    </row>
    <row r="3" spans="2:60" ht="34.950000000000003" customHeight="1" x14ac:dyDescent="0.2"/>
    <row r="4" spans="2:60" ht="18.600000000000001" customHeight="1" x14ac:dyDescent="0.2">
      <c r="C4" s="18" t="s">
        <v>0</v>
      </c>
      <c r="E4" s="7"/>
      <c r="N4" s="7"/>
      <c r="S4" s="7"/>
    </row>
    <row r="5" spans="2:60" ht="25.2" customHeight="1" x14ac:dyDescent="0.2"/>
    <row r="6" spans="2:60" ht="19.95" customHeight="1" x14ac:dyDescent="0.2">
      <c r="B6" s="19" t="s">
        <v>1</v>
      </c>
      <c r="C6" s="6"/>
      <c r="D6" s="5"/>
      <c r="E6" s="6"/>
      <c r="F6" s="6"/>
      <c r="G6" s="6"/>
      <c r="H6" s="6"/>
      <c r="M6" s="7"/>
      <c r="R6" s="7"/>
    </row>
    <row r="7" spans="2:60" ht="7.2" customHeight="1" x14ac:dyDescent="0.2"/>
    <row r="8" spans="2:60" ht="12" customHeight="1" x14ac:dyDescent="0.2">
      <c r="B8" s="20"/>
      <c r="C8" s="13"/>
      <c r="D8" s="48" t="s">
        <v>2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48" t="s">
        <v>15</v>
      </c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14"/>
    </row>
    <row r="9" spans="2:60" ht="10.199999999999999" customHeight="1" x14ac:dyDescent="0.2">
      <c r="B9" s="21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22"/>
      <c r="R9" s="23"/>
      <c r="S9" s="23"/>
      <c r="T9" s="23"/>
      <c r="U9" s="23"/>
      <c r="V9" s="23"/>
      <c r="W9" s="23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16"/>
    </row>
    <row r="10" spans="2:60" s="12" customFormat="1" ht="25.2" customHeight="1" x14ac:dyDescent="0.2">
      <c r="B10" s="25"/>
      <c r="C10" s="5"/>
      <c r="D10" s="60"/>
      <c r="E10" s="40"/>
      <c r="F10" s="40"/>
      <c r="G10" s="40"/>
      <c r="H10" s="40"/>
      <c r="I10" s="40"/>
      <c r="J10" s="40"/>
      <c r="K10" s="40"/>
      <c r="L10" s="40"/>
      <c r="M10" s="40"/>
      <c r="N10" s="43" t="s">
        <v>32</v>
      </c>
      <c r="O10" s="43"/>
      <c r="P10" s="44"/>
      <c r="Q10" s="1"/>
      <c r="R10" s="53" t="s">
        <v>20</v>
      </c>
      <c r="S10" s="53"/>
      <c r="T10" s="53"/>
      <c r="U10" s="53"/>
      <c r="V10" s="53"/>
      <c r="W10" s="53"/>
      <c r="X10" s="53"/>
      <c r="Y10" s="10"/>
      <c r="Z10" s="50" t="s">
        <v>28</v>
      </c>
      <c r="AA10" s="51"/>
      <c r="AB10" s="51"/>
      <c r="AC10" s="40">
        <f>ROUNDDOWN(D10*2/3,-3)</f>
        <v>0</v>
      </c>
      <c r="AD10" s="40"/>
      <c r="AE10" s="40"/>
      <c r="AF10" s="40"/>
      <c r="AG10" s="40"/>
      <c r="AH10" s="40"/>
      <c r="AI10" s="40"/>
      <c r="AJ10" s="40"/>
      <c r="AK10" s="40"/>
      <c r="AL10" s="40"/>
      <c r="AM10" s="43" t="s">
        <v>32</v>
      </c>
      <c r="AN10" s="43"/>
      <c r="AO10" s="44"/>
      <c r="AP10" s="1"/>
      <c r="AQ10" s="1"/>
      <c r="AR10" s="45" t="s">
        <v>5</v>
      </c>
      <c r="AS10" s="46"/>
      <c r="AT10" s="46"/>
      <c r="AU10" s="47">
        <f>MIN(AC10,1200000)</f>
        <v>0</v>
      </c>
      <c r="AV10" s="47"/>
      <c r="AW10" s="47"/>
      <c r="AX10" s="47"/>
      <c r="AY10" s="47"/>
      <c r="AZ10" s="47"/>
      <c r="BA10" s="47"/>
      <c r="BB10" s="47"/>
      <c r="BC10" s="47"/>
      <c r="BD10" s="47"/>
      <c r="BE10" s="71" t="s">
        <v>32</v>
      </c>
      <c r="BF10" s="71"/>
      <c r="BG10" s="72"/>
      <c r="BH10" s="17"/>
    </row>
    <row r="11" spans="2:60" s="12" customFormat="1" ht="10.199999999999999" customHeight="1" x14ac:dyDescent="0.2">
      <c r="B11" s="25"/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74" t="s">
        <v>3</v>
      </c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P11" s="81" t="s">
        <v>25</v>
      </c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17"/>
    </row>
    <row r="12" spans="2:60" ht="12" customHeight="1" x14ac:dyDescent="0.2">
      <c r="B12" s="21"/>
      <c r="C12" s="1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16"/>
    </row>
    <row r="13" spans="2:60" ht="12" customHeight="1" x14ac:dyDescent="0.2">
      <c r="B13" s="20"/>
      <c r="C13" s="1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41" t="s">
        <v>4</v>
      </c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14"/>
    </row>
    <row r="14" spans="2:60" ht="10.199999999999999" customHeight="1" x14ac:dyDescent="0.2">
      <c r="B14" s="21"/>
      <c r="C14" s="1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16"/>
    </row>
    <row r="15" spans="2:60" s="12" customFormat="1" ht="25.2" customHeight="1" x14ac:dyDescent="0.2">
      <c r="B15" s="25"/>
      <c r="C15" s="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50" t="s">
        <v>26</v>
      </c>
      <c r="AS15" s="51"/>
      <c r="AT15" s="51"/>
      <c r="AU15" s="51"/>
      <c r="AV15" s="40"/>
      <c r="AW15" s="40"/>
      <c r="AX15" s="40"/>
      <c r="AY15" s="40"/>
      <c r="AZ15" s="40"/>
      <c r="BA15" s="40"/>
      <c r="BB15" s="40"/>
      <c r="BC15" s="40"/>
      <c r="BD15" s="40"/>
      <c r="BE15" s="43" t="s">
        <v>32</v>
      </c>
      <c r="BF15" s="43"/>
      <c r="BG15" s="44"/>
      <c r="BH15" s="17"/>
    </row>
    <row r="16" spans="2:60" ht="12" customHeight="1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8"/>
    </row>
    <row r="17" spans="2:60" ht="25.2" customHeight="1" x14ac:dyDescent="0.2"/>
    <row r="18" spans="2:60" ht="19.95" customHeight="1" x14ac:dyDescent="0.2">
      <c r="B18" s="19" t="s">
        <v>6</v>
      </c>
      <c r="C18" s="29"/>
      <c r="D18" s="5"/>
      <c r="E18" s="6"/>
      <c r="F18" s="6"/>
      <c r="G18" s="6"/>
      <c r="H18" s="6"/>
      <c r="M18" s="7"/>
      <c r="R18" s="7"/>
    </row>
    <row r="19" spans="2:60" ht="7.2" customHeight="1" x14ac:dyDescent="0.2"/>
    <row r="20" spans="2:60" ht="12" customHeight="1" x14ac:dyDescent="0.2">
      <c r="B20" s="20"/>
      <c r="C20" s="13"/>
      <c r="D20" s="48" t="s">
        <v>7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4"/>
    </row>
    <row r="21" spans="2:60" ht="10.199999999999999" customHeight="1" x14ac:dyDescent="0.2">
      <c r="B21" s="21"/>
      <c r="C21" s="15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15"/>
      <c r="U21" s="15"/>
      <c r="V21" s="15"/>
      <c r="W21" s="15"/>
      <c r="X21" s="15"/>
      <c r="Y21" s="15"/>
      <c r="Z21" s="15"/>
      <c r="AA21" s="15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3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6"/>
    </row>
    <row r="22" spans="2:60" s="12" customFormat="1" ht="25.2" customHeight="1" x14ac:dyDescent="0.2">
      <c r="B22" s="25"/>
      <c r="C22" s="6"/>
      <c r="D22" s="54" t="s">
        <v>13</v>
      </c>
      <c r="E22" s="55"/>
      <c r="F22" s="55"/>
      <c r="G22" s="40"/>
      <c r="H22" s="70"/>
      <c r="I22" s="70"/>
      <c r="J22" s="70"/>
      <c r="K22" s="70"/>
      <c r="L22" s="70"/>
      <c r="M22" s="70"/>
      <c r="N22" s="70"/>
      <c r="O22" s="70"/>
      <c r="P22" s="70"/>
      <c r="Q22" s="66" t="s">
        <v>32</v>
      </c>
      <c r="R22" s="66"/>
      <c r="S22" s="7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3"/>
      <c r="AG22" s="23"/>
      <c r="AH22" s="23"/>
      <c r="AI22" s="23"/>
      <c r="AJ22" s="23"/>
      <c r="AK22" s="23"/>
      <c r="AL22" s="23"/>
      <c r="AM22" s="23"/>
      <c r="AN22" s="23"/>
      <c r="AO22" s="6"/>
      <c r="AP22" s="6"/>
      <c r="AQ22" s="6"/>
      <c r="AR22" s="33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7"/>
    </row>
    <row r="23" spans="2:60" s="30" customFormat="1" ht="10.199999999999999" customHeight="1" x14ac:dyDescent="0.2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24"/>
      <c r="M23" s="49" t="s">
        <v>24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33"/>
      <c r="Z23" s="49" t="s">
        <v>16</v>
      </c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33"/>
      <c r="AQ23" s="33"/>
      <c r="AR23" s="49" t="s">
        <v>19</v>
      </c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34"/>
    </row>
    <row r="24" spans="2:60" ht="10.199999999999999" customHeight="1" x14ac:dyDescent="0.2">
      <c r="B24" s="21"/>
      <c r="C24" s="15"/>
      <c r="D24" s="15"/>
      <c r="E24" s="15"/>
      <c r="F24" s="15"/>
      <c r="G24" s="15"/>
      <c r="H24" s="15"/>
      <c r="I24" s="15"/>
      <c r="J24" s="15"/>
      <c r="K24" s="15"/>
      <c r="L24" s="24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15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15"/>
      <c r="AQ24" s="15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16"/>
    </row>
    <row r="25" spans="2:60" s="12" customFormat="1" ht="25.2" customHeight="1" x14ac:dyDescent="0.2">
      <c r="B25" s="25"/>
      <c r="C25" s="67" t="s">
        <v>39</v>
      </c>
      <c r="D25" s="67"/>
      <c r="E25" s="67"/>
      <c r="F25" s="67"/>
      <c r="G25" s="67"/>
      <c r="H25" s="67"/>
      <c r="I25" s="67"/>
      <c r="J25" s="67"/>
      <c r="K25" s="67"/>
      <c r="L25" s="78"/>
      <c r="M25" s="50"/>
      <c r="N25" s="51"/>
      <c r="O25" s="51"/>
      <c r="P25" s="51"/>
      <c r="Q25" s="51"/>
      <c r="R25" s="51"/>
      <c r="S25" s="51"/>
      <c r="T25" s="51"/>
      <c r="U25" s="61"/>
      <c r="V25" s="1"/>
      <c r="W25" s="56" t="s">
        <v>21</v>
      </c>
      <c r="X25" s="56"/>
      <c r="Y25" s="1"/>
      <c r="Z25" s="50" t="s">
        <v>30</v>
      </c>
      <c r="AA25" s="51"/>
      <c r="AB25" s="51"/>
      <c r="AC25" s="65">
        <f>51200*M25</f>
        <v>0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43" t="s">
        <v>32</v>
      </c>
      <c r="AN25" s="43"/>
      <c r="AO25" s="44"/>
      <c r="AP25" s="1"/>
      <c r="AQ25" s="1"/>
      <c r="AR25" s="50" t="s">
        <v>29</v>
      </c>
      <c r="AS25" s="51"/>
      <c r="AT25" s="51"/>
      <c r="AU25" s="40">
        <f>MIN(G22,AC25)</f>
        <v>0</v>
      </c>
      <c r="AV25" s="40"/>
      <c r="AW25" s="40"/>
      <c r="AX25" s="40"/>
      <c r="AY25" s="40"/>
      <c r="AZ25" s="40"/>
      <c r="BA25" s="40"/>
      <c r="BB25" s="40"/>
      <c r="BC25" s="40"/>
      <c r="BD25" s="40"/>
      <c r="BE25" s="66" t="s">
        <v>32</v>
      </c>
      <c r="BF25" s="66"/>
      <c r="BG25" s="73"/>
      <c r="BH25" s="17"/>
    </row>
    <row r="26" spans="2:60" s="30" customFormat="1" ht="10.199999999999999" customHeight="1" x14ac:dyDescent="0.2">
      <c r="B26" s="85" t="s">
        <v>40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2"/>
      <c r="N26" s="2"/>
      <c r="O26" s="2"/>
      <c r="P26" s="2"/>
      <c r="Q26" s="2"/>
      <c r="R26" s="2"/>
      <c r="S26" s="2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79" t="s">
        <v>8</v>
      </c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34"/>
    </row>
    <row r="27" spans="2:60" ht="12" customHeight="1" x14ac:dyDescent="0.2"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36"/>
    </row>
    <row r="28" spans="2:60" ht="12" customHeight="1" x14ac:dyDescent="0.2">
      <c r="B28" s="2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16"/>
    </row>
    <row r="29" spans="2:60" ht="10.199999999999999" customHeight="1" x14ac:dyDescent="0.2">
      <c r="B29" s="2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6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16"/>
    </row>
    <row r="30" spans="2:60" s="12" customFormat="1" ht="25.2" customHeight="1" x14ac:dyDescent="0.2">
      <c r="B30" s="25"/>
      <c r="C30" s="5"/>
      <c r="D30" s="54" t="s">
        <v>29</v>
      </c>
      <c r="E30" s="55"/>
      <c r="F30" s="55"/>
      <c r="G30" s="40">
        <f>AU25</f>
        <v>0</v>
      </c>
      <c r="H30" s="40"/>
      <c r="I30" s="40"/>
      <c r="J30" s="40"/>
      <c r="K30" s="40"/>
      <c r="L30" s="40"/>
      <c r="M30" s="40"/>
      <c r="N30" s="40"/>
      <c r="O30" s="40"/>
      <c r="P30" s="40"/>
      <c r="Q30" s="43" t="s">
        <v>32</v>
      </c>
      <c r="R30" s="43"/>
      <c r="S30" s="44"/>
      <c r="T30" s="10"/>
      <c r="U30" s="53" t="s">
        <v>22</v>
      </c>
      <c r="V30" s="53"/>
      <c r="W30" s="53"/>
      <c r="X30" s="53"/>
      <c r="Y30" s="53"/>
      <c r="Z30" s="53"/>
      <c r="AA30" s="53"/>
      <c r="AB30" s="53"/>
      <c r="AC30" s="11"/>
      <c r="AD30" s="50" t="s">
        <v>33</v>
      </c>
      <c r="AE30" s="51"/>
      <c r="AF30" s="51"/>
      <c r="AG30" s="65">
        <f>ROUNDDOWN(G30*23%,-3)</f>
        <v>0</v>
      </c>
      <c r="AH30" s="65"/>
      <c r="AI30" s="65"/>
      <c r="AJ30" s="65"/>
      <c r="AK30" s="65"/>
      <c r="AL30" s="65"/>
      <c r="AM30" s="65"/>
      <c r="AN30" s="65"/>
      <c r="AO30" s="65"/>
      <c r="AP30" s="65"/>
      <c r="AQ30" s="66" t="s">
        <v>32</v>
      </c>
      <c r="AR30" s="66"/>
      <c r="AS30" s="73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7"/>
    </row>
    <row r="31" spans="2:60" s="30" customFormat="1" ht="10.199999999999999" customHeight="1" x14ac:dyDescent="0.2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90" t="s">
        <v>3</v>
      </c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34"/>
    </row>
    <row r="32" spans="2:60" ht="10.199999999999999" customHeight="1" x14ac:dyDescent="0.2"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42" t="s">
        <v>17</v>
      </c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15"/>
      <c r="BA32" s="15"/>
      <c r="BB32" s="15"/>
      <c r="BC32" s="15"/>
      <c r="BD32" s="15"/>
      <c r="BE32" s="15"/>
      <c r="BF32" s="15"/>
      <c r="BG32" s="15"/>
      <c r="BH32" s="16"/>
    </row>
    <row r="33" spans="2:60" ht="10.199999999999999" customHeight="1" x14ac:dyDescent="0.2">
      <c r="B33" s="2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8"/>
      <c r="AD33" s="31"/>
      <c r="AE33" s="31"/>
      <c r="AF33" s="31"/>
      <c r="AG33" s="31"/>
      <c r="AH33" s="31"/>
      <c r="AI33" s="31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23"/>
      <c r="BA33" s="23"/>
      <c r="BB33" s="23"/>
      <c r="BC33" s="23"/>
      <c r="BD33" s="23"/>
      <c r="BE33" s="23"/>
      <c r="BF33" s="23"/>
      <c r="BG33" s="6"/>
      <c r="BH33" s="16"/>
    </row>
    <row r="34" spans="2:60" s="12" customFormat="1" ht="25.2" customHeight="1" x14ac:dyDescent="0.2">
      <c r="B34" s="25"/>
      <c r="D34" s="6" t="s">
        <v>36</v>
      </c>
      <c r="E34" s="6"/>
      <c r="F34" s="6"/>
      <c r="G34" s="6"/>
      <c r="H34" s="6"/>
      <c r="I34" s="6"/>
      <c r="J34" s="6"/>
      <c r="K34" s="6"/>
      <c r="L34" s="6"/>
      <c r="Q34" s="50" t="s">
        <v>31</v>
      </c>
      <c r="R34" s="51"/>
      <c r="S34" s="51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3" t="s">
        <v>32</v>
      </c>
      <c r="AE34" s="43"/>
      <c r="AF34" s="44"/>
      <c r="AG34" s="62" t="s">
        <v>23</v>
      </c>
      <c r="AH34" s="53"/>
      <c r="AI34" s="53"/>
      <c r="AJ34" s="50" t="s">
        <v>27</v>
      </c>
      <c r="AK34" s="51"/>
      <c r="AL34" s="51"/>
      <c r="AM34" s="40">
        <f>IF(G22&gt;0,7200000-T34,0)</f>
        <v>0</v>
      </c>
      <c r="AN34" s="40"/>
      <c r="AO34" s="40"/>
      <c r="AP34" s="40"/>
      <c r="AQ34" s="40"/>
      <c r="AR34" s="40"/>
      <c r="AS34" s="40"/>
      <c r="AT34" s="40"/>
      <c r="AU34" s="40"/>
      <c r="AV34" s="40"/>
      <c r="AW34" s="43" t="s">
        <v>32</v>
      </c>
      <c r="AX34" s="43"/>
      <c r="AY34" s="44"/>
      <c r="AZ34" s="1"/>
      <c r="BA34" s="1"/>
      <c r="BB34" s="1"/>
      <c r="BC34" s="1"/>
      <c r="BD34" s="1"/>
      <c r="BE34" s="1"/>
      <c r="BF34" s="1"/>
      <c r="BG34" s="1"/>
      <c r="BH34" s="17"/>
    </row>
    <row r="35" spans="2:60" s="30" customFormat="1" ht="10.199999999999999" customHeight="1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84" t="s">
        <v>34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42" t="s">
        <v>18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34"/>
    </row>
    <row r="36" spans="2:60" s="30" customFormat="1" ht="10.199999999999999" customHeight="1" x14ac:dyDescent="0.2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34"/>
    </row>
    <row r="37" spans="2:60" s="30" customFormat="1" ht="24" customHeight="1" x14ac:dyDescent="0.2">
      <c r="B37" s="37"/>
      <c r="D37" s="33"/>
      <c r="E37" s="33"/>
      <c r="F37" s="33"/>
      <c r="G37" s="33"/>
      <c r="H37" s="33"/>
      <c r="I37" s="33"/>
      <c r="J37" s="33"/>
      <c r="L37" s="33"/>
      <c r="M37" s="38"/>
      <c r="O37" s="33"/>
      <c r="P37" s="33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45" t="s">
        <v>10</v>
      </c>
      <c r="AS37" s="46"/>
      <c r="AT37" s="46"/>
      <c r="AU37" s="47">
        <f>MIN(AG30,AM34)</f>
        <v>0</v>
      </c>
      <c r="AV37" s="47"/>
      <c r="AW37" s="47"/>
      <c r="AX37" s="47"/>
      <c r="AY37" s="47"/>
      <c r="AZ37" s="47"/>
      <c r="BA37" s="47"/>
      <c r="BB37" s="47"/>
      <c r="BC37" s="47"/>
      <c r="BD37" s="47"/>
      <c r="BE37" s="71" t="s">
        <v>32</v>
      </c>
      <c r="BF37" s="71"/>
      <c r="BG37" s="72"/>
      <c r="BH37" s="34"/>
    </row>
    <row r="38" spans="2:60" s="30" customFormat="1" ht="10.199999999999999" customHeight="1" x14ac:dyDescent="0.2">
      <c r="B38" s="37"/>
      <c r="D38" s="33"/>
      <c r="E38" s="33"/>
      <c r="F38" s="33"/>
      <c r="G38" s="33"/>
      <c r="H38" s="33"/>
      <c r="I38" s="33"/>
      <c r="J38" s="33"/>
      <c r="L38" s="33"/>
      <c r="M38" s="38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89" t="s">
        <v>9</v>
      </c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34"/>
    </row>
    <row r="39" spans="2:60" s="30" customFormat="1" ht="10.199999999999999" customHeight="1" x14ac:dyDescent="0.2">
      <c r="B39" s="37"/>
      <c r="D39" s="33"/>
      <c r="E39" s="33"/>
      <c r="F39" s="33"/>
      <c r="G39" s="33"/>
      <c r="H39" s="33"/>
      <c r="I39" s="33"/>
      <c r="J39" s="33"/>
      <c r="L39" s="33"/>
      <c r="M39" s="38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34"/>
    </row>
    <row r="40" spans="2:60" ht="12" customHeight="1" x14ac:dyDescent="0.2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8"/>
    </row>
    <row r="41" spans="2:60" ht="25.2" customHeight="1" x14ac:dyDescent="0.2">
      <c r="B41" s="39" t="s">
        <v>41</v>
      </c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2:60" ht="18.600000000000001" customHeight="1" x14ac:dyDescent="0.2">
      <c r="B42" s="19" t="s">
        <v>38</v>
      </c>
      <c r="D42" s="7"/>
      <c r="M42" s="7"/>
      <c r="R42" s="7"/>
    </row>
    <row r="43" spans="2:60" ht="7.2" customHeight="1" x14ac:dyDescent="0.2"/>
    <row r="44" spans="2:60" ht="12" customHeight="1" x14ac:dyDescent="0.2">
      <c r="B44" s="20"/>
      <c r="C44" s="13"/>
      <c r="D44" s="48" t="s">
        <v>15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3"/>
      <c r="U44" s="13"/>
      <c r="V44" s="13"/>
      <c r="W44" s="13"/>
      <c r="X44" s="13"/>
      <c r="Y44" s="13"/>
      <c r="Z44" s="48" t="s">
        <v>18</v>
      </c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13"/>
      <c r="AQ44" s="13"/>
      <c r="AR44" s="13"/>
      <c r="AS44" s="48" t="s">
        <v>11</v>
      </c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13"/>
      <c r="BH44" s="14"/>
    </row>
    <row r="45" spans="2:60" ht="10.199999999999999" customHeight="1" x14ac:dyDescent="0.2">
      <c r="B45" s="21"/>
      <c r="C45" s="15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15"/>
      <c r="U45" s="15"/>
      <c r="V45" s="15"/>
      <c r="W45" s="15"/>
      <c r="X45" s="15"/>
      <c r="Y45" s="15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15"/>
      <c r="AQ45" s="15"/>
      <c r="AR45" s="6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15"/>
      <c r="BH45" s="16"/>
    </row>
    <row r="46" spans="2:60" s="12" customFormat="1" ht="25.2" customHeight="1" x14ac:dyDescent="0.2">
      <c r="B46" s="25"/>
      <c r="C46" s="5"/>
      <c r="D46" s="54" t="s">
        <v>14</v>
      </c>
      <c r="E46" s="55"/>
      <c r="F46" s="55"/>
      <c r="G46" s="40">
        <f>IF(AU37&gt;0,AU10,0)</f>
        <v>0</v>
      </c>
      <c r="H46" s="70"/>
      <c r="I46" s="70"/>
      <c r="J46" s="70"/>
      <c r="K46" s="70"/>
      <c r="L46" s="70"/>
      <c r="M46" s="70"/>
      <c r="N46" s="70"/>
      <c r="O46" s="70"/>
      <c r="P46" s="70"/>
      <c r="Q46" s="43" t="s">
        <v>32</v>
      </c>
      <c r="R46" s="43"/>
      <c r="S46" s="44"/>
      <c r="T46" s="10"/>
      <c r="U46" s="53" t="s">
        <v>12</v>
      </c>
      <c r="V46" s="53"/>
      <c r="W46" s="53"/>
      <c r="X46" s="53"/>
      <c r="Y46" s="10"/>
      <c r="Z46" s="63" t="s">
        <v>35</v>
      </c>
      <c r="AA46" s="64"/>
      <c r="AB46" s="64"/>
      <c r="AC46" s="40">
        <f>IF(AU10&gt;0,AU37,0)</f>
        <v>0</v>
      </c>
      <c r="AD46" s="40"/>
      <c r="AE46" s="40"/>
      <c r="AF46" s="40"/>
      <c r="AG46" s="40"/>
      <c r="AH46" s="40"/>
      <c r="AI46" s="40"/>
      <c r="AJ46" s="40"/>
      <c r="AK46" s="40"/>
      <c r="AL46" s="40"/>
      <c r="AM46" s="43" t="s">
        <v>32</v>
      </c>
      <c r="AN46" s="43"/>
      <c r="AO46" s="44"/>
      <c r="AP46" s="53" t="s">
        <v>23</v>
      </c>
      <c r="AQ46" s="83"/>
      <c r="AR46" s="83"/>
      <c r="AS46" s="58">
        <f>G46+AC46</f>
        <v>0</v>
      </c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68" t="s">
        <v>32</v>
      </c>
      <c r="BE46" s="68"/>
      <c r="BF46" s="69"/>
      <c r="BG46" s="6"/>
      <c r="BH46" s="17"/>
    </row>
    <row r="47" spans="2:60" s="30" customFormat="1" ht="10.199999999999999" customHeight="1" x14ac:dyDescent="0.2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34"/>
    </row>
    <row r="48" spans="2:60" ht="12" customHeight="1" x14ac:dyDescent="0.2"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8"/>
    </row>
    <row r="49" spans="45:59" ht="18.600000000000001" customHeight="1" x14ac:dyDescent="0.2"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45:59" ht="19.2" x14ac:dyDescent="0.2"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</row>
  </sheetData>
  <mergeCells count="71">
    <mergeCell ref="AR2:BH2"/>
    <mergeCell ref="B26:L27"/>
    <mergeCell ref="AR38:BG39"/>
    <mergeCell ref="AJ32:AY33"/>
    <mergeCell ref="D44:S45"/>
    <mergeCell ref="Z44:AO45"/>
    <mergeCell ref="AS44:BF45"/>
    <mergeCell ref="M25:U25"/>
    <mergeCell ref="BE37:BG37"/>
    <mergeCell ref="AC31:AS31"/>
    <mergeCell ref="Q34:S34"/>
    <mergeCell ref="T34:AC34"/>
    <mergeCell ref="AD34:AF34"/>
    <mergeCell ref="AG34:AI34"/>
    <mergeCell ref="AJ34:AL34"/>
    <mergeCell ref="AB11:AN11"/>
    <mergeCell ref="AW34:AY34"/>
    <mergeCell ref="AM34:AV34"/>
    <mergeCell ref="G46:P46"/>
    <mergeCell ref="AP46:AR46"/>
    <mergeCell ref="D46:F46"/>
    <mergeCell ref="Q46:S46"/>
    <mergeCell ref="U46:X46"/>
    <mergeCell ref="Z46:AB46"/>
    <mergeCell ref="AC46:AL46"/>
    <mergeCell ref="AM46:AO46"/>
    <mergeCell ref="AS46:BC46"/>
    <mergeCell ref="Q35:AF36"/>
    <mergeCell ref="AR35:BG36"/>
    <mergeCell ref="AR37:AT37"/>
    <mergeCell ref="AU37:BD37"/>
    <mergeCell ref="BD46:BF46"/>
    <mergeCell ref="BE25:BG25"/>
    <mergeCell ref="Z23:AO24"/>
    <mergeCell ref="AR23:BG24"/>
    <mergeCell ref="AC25:AL25"/>
    <mergeCell ref="AM25:AO25"/>
    <mergeCell ref="AR25:AT25"/>
    <mergeCell ref="AU25:BD25"/>
    <mergeCell ref="AD30:AF30"/>
    <mergeCell ref="AG30:AP30"/>
    <mergeCell ref="AQ30:AS30"/>
    <mergeCell ref="AR26:BG27"/>
    <mergeCell ref="D8:P9"/>
    <mergeCell ref="AR15:AU15"/>
    <mergeCell ref="AV15:BD15"/>
    <mergeCell ref="BE15:BG15"/>
    <mergeCell ref="AR8:BG9"/>
    <mergeCell ref="D10:M10"/>
    <mergeCell ref="N10:P10"/>
    <mergeCell ref="R10:X10"/>
    <mergeCell ref="AP11:BG12"/>
    <mergeCell ref="AP13:BG14"/>
    <mergeCell ref="Z10:AB10"/>
    <mergeCell ref="AC10:AL10"/>
    <mergeCell ref="AM10:AO10"/>
    <mergeCell ref="AR10:AT10"/>
    <mergeCell ref="AU10:BD10"/>
    <mergeCell ref="BE10:BG10"/>
    <mergeCell ref="D20:S21"/>
    <mergeCell ref="G22:P22"/>
    <mergeCell ref="G30:P30"/>
    <mergeCell ref="D22:F22"/>
    <mergeCell ref="Q22:S22"/>
    <mergeCell ref="M23:X24"/>
    <mergeCell ref="W25:X25"/>
    <mergeCell ref="D30:F30"/>
    <mergeCell ref="Q30:S30"/>
    <mergeCell ref="U30:AB30"/>
    <mergeCell ref="C25:L25"/>
    <mergeCell ref="Z25:AB25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小規模建築物（補強）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2021-03-19T00:25:40Z</cp:lastPrinted>
  <dcterms:created xsi:type="dcterms:W3CDTF">2010-03-04T07:39:53Z</dcterms:created>
  <dcterms:modified xsi:type="dcterms:W3CDTF">2021-03-30T01:48:09Z</dcterms:modified>
</cp:coreProperties>
</file>