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16800建設局\0016900建築部\0016905建築総務課\2020企画係\009-01 耐震補強等助成事業\01-1要綱・取扱い・様式\01-B取扱い様式\算定書\"/>
    </mc:Choice>
  </mc:AlternateContent>
  <bookViews>
    <workbookView xWindow="96" yWindow="48" windowWidth="8736" windowHeight="3948" tabRatio="670"/>
  </bookViews>
  <sheets>
    <sheet name="民間特定（建替え） " sheetId="19" r:id="rId1"/>
  </sheets>
  <calcPr calcId="162913"/>
</workbook>
</file>

<file path=xl/calcChain.xml><?xml version="1.0" encoding="utf-8"?>
<calcChain xmlns="http://schemas.openxmlformats.org/spreadsheetml/2006/main">
  <c r="AM22" i="19" l="1"/>
  <c r="G17" i="19"/>
  <c r="AC12" i="19"/>
  <c r="AG17" i="19" l="1"/>
  <c r="AR26" i="19" s="1"/>
</calcChain>
</file>

<file path=xl/sharedStrings.xml><?xml version="1.0" encoding="utf-8"?>
<sst xmlns="http://schemas.openxmlformats.org/spreadsheetml/2006/main" count="33" uniqueCount="26">
  <si>
    <t>助成金額の算定書</t>
    <rPh sb="0" eb="2">
      <t>ジョセイ</t>
    </rPh>
    <rPh sb="2" eb="4">
      <t>キンガク</t>
    </rPh>
    <rPh sb="5" eb="7">
      <t>サンテイ</t>
    </rPh>
    <rPh sb="7" eb="8">
      <t>ショ</t>
    </rPh>
    <phoneticPr fontId="1"/>
  </si>
  <si>
    <t>（千円未満切捨て）</t>
    <rPh sb="1" eb="3">
      <t>センエン</t>
    </rPh>
    <rPh sb="3" eb="5">
      <t>ミマン</t>
    </rPh>
    <rPh sb="5" eb="7">
      <t>キリス</t>
    </rPh>
    <phoneticPr fontId="1"/>
  </si>
  <si>
    <t>(b)</t>
    <phoneticPr fontId="1"/>
  </si>
  <si>
    <t>(e)</t>
    <phoneticPr fontId="1"/>
  </si>
  <si>
    <t>(d)と(e)の小さい額</t>
    <rPh sb="8" eb="9">
      <t>チイ</t>
    </rPh>
    <rPh sb="11" eb="12">
      <t>ガク</t>
    </rPh>
    <phoneticPr fontId="1"/>
  </si>
  <si>
    <t>助成金限度額</t>
    <rPh sb="0" eb="2">
      <t>ジョセイ</t>
    </rPh>
    <rPh sb="2" eb="3">
      <t>キン</t>
    </rPh>
    <rPh sb="3" eb="5">
      <t>ゲンド</t>
    </rPh>
    <rPh sb="5" eb="6">
      <t>ガク</t>
    </rPh>
    <phoneticPr fontId="1"/>
  </si>
  <si>
    <t>取扱い様式第３－６号</t>
    <rPh sb="0" eb="2">
      <t>トリアツカ</t>
    </rPh>
    <rPh sb="3" eb="5">
      <t>ヨウシキ</t>
    </rPh>
    <rPh sb="5" eb="6">
      <t>ダイ</t>
    </rPh>
    <rPh sb="9" eb="10">
      <t>ゴウ</t>
    </rPh>
    <phoneticPr fontId="1"/>
  </si>
  <si>
    <t>円</t>
    <rPh sb="0" eb="1">
      <t>エン</t>
    </rPh>
    <phoneticPr fontId="1"/>
  </si>
  <si>
    <t>＝</t>
    <phoneticPr fontId="1"/>
  </si>
  <si>
    <t>×23.0％＝</t>
    <phoneticPr fontId="1"/>
  </si>
  <si>
    <t>(a)</t>
    <phoneticPr fontId="1"/>
  </si>
  <si>
    <t>(d)</t>
    <phoneticPr fontId="1"/>
  </si>
  <si>
    <t>工事費の限度額</t>
    <rPh sb="0" eb="3">
      <t>コウジヒ</t>
    </rPh>
    <rPh sb="4" eb="6">
      <t>ゲンド</t>
    </rPh>
    <rPh sb="6" eb="7">
      <t>ガク</t>
    </rPh>
    <phoneticPr fontId="1"/>
  </si>
  <si>
    <t>耐震補強設計の助成金額</t>
    <rPh sb="0" eb="2">
      <t>タイシン</t>
    </rPh>
    <rPh sb="2" eb="4">
      <t>ホキョウ</t>
    </rPh>
    <rPh sb="4" eb="6">
      <t>セッケイ</t>
    </rPh>
    <rPh sb="7" eb="9">
      <t>ジョセイ</t>
    </rPh>
    <rPh sb="9" eb="11">
      <t>キンガク</t>
    </rPh>
    <phoneticPr fontId="1"/>
  </si>
  <si>
    <t>建替え工事に要する費用</t>
    <rPh sb="0" eb="2">
      <t>タテカ</t>
    </rPh>
    <rPh sb="3" eb="5">
      <t>コウジ</t>
    </rPh>
    <rPh sb="6" eb="7">
      <t>ヨウ</t>
    </rPh>
    <rPh sb="9" eb="11">
      <t>ヒヨウ</t>
    </rPh>
    <phoneticPr fontId="1"/>
  </si>
  <si>
    <t>(c)</t>
    <phoneticPr fontId="1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</si>
  <si>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1"/>
  </si>
  <si>
    <t>＝</t>
    <phoneticPr fontId="1"/>
  </si>
  <si>
    <t>6,500,000円－</t>
    <rPh sb="9" eb="10">
      <t>エン</t>
    </rPh>
    <phoneticPr fontId="1"/>
  </si>
  <si>
    <t>（緊急輸送道路閉塞建築物は1/3）</t>
    <rPh sb="7" eb="9">
      <t>ヘイソク</t>
    </rPh>
    <phoneticPr fontId="1"/>
  </si>
  <si>
    <t>(a)と(b)の小さい額</t>
    <phoneticPr fontId="1"/>
  </si>
  <si>
    <t>56,300円×</t>
    <rPh sb="6" eb="7">
      <t>エン</t>
    </rPh>
    <phoneticPr fontId="1"/>
  </si>
  <si>
    <t>（救急病院は20,000,000円）
（緊急輸送道路閉塞建築物は22,500,000円）</t>
    <rPh sb="1" eb="3">
      <t>キュウキュウ</t>
    </rPh>
    <rPh sb="3" eb="5">
      <t>ビョウイン</t>
    </rPh>
    <rPh sb="20" eb="22">
      <t>キンキュウ</t>
    </rPh>
    <rPh sb="22" eb="24">
      <t>ユソウ</t>
    </rPh>
    <rPh sb="24" eb="26">
      <t>ドウロ</t>
    </rPh>
    <rPh sb="26" eb="28">
      <t>ヘイソク</t>
    </rPh>
    <rPh sb="28" eb="31">
      <t>ケンチクブツ</t>
    </rPh>
    <rPh sb="42" eb="43">
      <t>エン</t>
    </rPh>
    <phoneticPr fontId="1"/>
  </si>
  <si>
    <t>(木造の場合は51,200円)</t>
    <rPh sb="1" eb="3">
      <t>モクゾウ</t>
    </rPh>
    <rPh sb="4" eb="6">
      <t>バアイ</t>
    </rPh>
    <rPh sb="9" eb="14">
      <t>２００エン</t>
    </rPh>
    <phoneticPr fontId="1"/>
  </si>
  <si>
    <t>既存建築物の延べ床面積（㎡）</t>
    <rPh sb="0" eb="2">
      <t>キゾン</t>
    </rPh>
    <rPh sb="2" eb="5">
      <t>ケンチクブツ</t>
    </rPh>
    <rPh sb="6" eb="7">
      <t>ノ</t>
    </rPh>
    <rPh sb="8" eb="9">
      <t>ユカ</t>
    </rPh>
    <phoneticPr fontId="1"/>
  </si>
  <si>
    <t>建替え工事（民間特定建築物）</t>
    <rPh sb="0" eb="2">
      <t>タテカ</t>
    </rPh>
    <rPh sb="3" eb="5">
      <t>コウジ</t>
    </rPh>
    <rPh sb="6" eb="8">
      <t>ミンカン</t>
    </rPh>
    <rPh sb="8" eb="10">
      <t>トクテイ</t>
    </rPh>
    <rPh sb="10" eb="13">
      <t>ケンチクブツ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</si>
</sst>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4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4" xfId="0" applyNumberFormat="1" applyFont="1" applyFill="1" applyBorder="1" applyAlignment="1">
      <alignment vertical="center" shrinkToFit="1"/>
    </xf>
    <xf numFmtId="0" fontId="2" fillId="0" borderId="3" xfId="0" applyNumberFormat="1" applyFont="1" applyFill="1" applyBorder="1" applyAlignment="1">
      <alignment vertical="center" shrinkToFit="1"/>
    </xf>
    <xf numFmtId="0" fontId="2" fillId="0" borderId="8" xfId="0" applyNumberFormat="1" applyFont="1" applyFill="1" applyBorder="1" applyAlignment="1">
      <alignment vertical="center" shrinkToFit="1"/>
    </xf>
    <xf numFmtId="0" fontId="2" fillId="0" borderId="5" xfId="0" applyNumberFormat="1" applyFont="1" applyFill="1" applyBorder="1" applyAlignment="1">
      <alignment vertical="center" shrinkToFit="1"/>
    </xf>
    <xf numFmtId="0" fontId="2" fillId="0" borderId="6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2" fillId="0" borderId="11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shrinkToFit="1"/>
    </xf>
    <xf numFmtId="0" fontId="6" fillId="0" borderId="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vertical="center" shrinkToFit="1"/>
    </xf>
    <xf numFmtId="0" fontId="0" fillId="0" borderId="0" xfId="0" applyNumberFormat="1" applyBorder="1" applyAlignment="1">
      <alignment vertical="center" shrinkToFit="1"/>
    </xf>
    <xf numFmtId="0" fontId="5" fillId="0" borderId="1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177" fontId="2" fillId="0" borderId="10" xfId="0" applyNumberFormat="1" applyFont="1" applyFill="1" applyBorder="1" applyAlignment="1">
      <alignment vertical="center" shrinkToFit="1"/>
    </xf>
    <xf numFmtId="177" fontId="4" fillId="0" borderId="1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vertical="center" shrinkToFit="1"/>
    </xf>
    <xf numFmtId="177" fontId="0" fillId="0" borderId="0" xfId="0" applyNumberFormat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Alignment="1">
      <alignment vertical="center" shrinkToFit="1"/>
    </xf>
    <xf numFmtId="177" fontId="2" fillId="0" borderId="9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Alignment="1">
      <alignment vertical="center" shrinkToFit="1"/>
    </xf>
    <xf numFmtId="177" fontId="5" fillId="0" borderId="1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left" vertical="top" shrinkToFit="1"/>
    </xf>
    <xf numFmtId="177" fontId="10" fillId="0" borderId="0" xfId="0" applyNumberFormat="1" applyFont="1" applyFill="1" applyBorder="1" applyAlignment="1">
      <alignment vertical="top" wrapText="1" shrinkToFit="1"/>
    </xf>
    <xf numFmtId="177" fontId="10" fillId="0" borderId="0" xfId="0" applyNumberFormat="1" applyFont="1" applyFill="1" applyBorder="1" applyAlignment="1">
      <alignment horizontal="center" vertical="top" wrapText="1" shrinkToFit="1"/>
    </xf>
    <xf numFmtId="177" fontId="4" fillId="0" borderId="0" xfId="0" applyNumberFormat="1" applyFont="1" applyFill="1" applyBorder="1" applyAlignment="1">
      <alignment vertical="center" shrinkToFit="1"/>
    </xf>
    <xf numFmtId="177" fontId="4" fillId="0" borderId="14" xfId="0" applyNumberFormat="1" applyFont="1" applyFill="1" applyBorder="1" applyAlignment="1">
      <alignment vertical="center" shrinkToFit="1"/>
    </xf>
    <xf numFmtId="0" fontId="9" fillId="0" borderId="3" xfId="0" applyNumberFormat="1" applyFont="1" applyFill="1" applyBorder="1" applyAlignment="1">
      <alignment horizontal="center" shrinkToFit="1"/>
    </xf>
    <xf numFmtId="177" fontId="4" fillId="0" borderId="17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 shrinkToFit="1"/>
    </xf>
    <xf numFmtId="177" fontId="4" fillId="0" borderId="16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177" fontId="4" fillId="0" borderId="15" xfId="0" applyNumberFormat="1" applyFont="1" applyFill="1" applyBorder="1" applyAlignment="1">
      <alignment vertical="center" shrinkToFit="1"/>
    </xf>
    <xf numFmtId="177" fontId="4" fillId="0" borderId="14" xfId="0" applyNumberFormat="1" applyFont="1" applyFill="1" applyBorder="1" applyAlignment="1">
      <alignment horizontal="center" vertical="center" shrinkToFit="1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177" fontId="0" fillId="0" borderId="14" xfId="0" applyNumberFormat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right" vertical="center" shrinkToFit="1"/>
    </xf>
    <xf numFmtId="0" fontId="4" fillId="0" borderId="14" xfId="0" applyNumberFormat="1" applyFont="1" applyFill="1" applyBorder="1" applyAlignment="1">
      <alignment horizontal="right" vertical="center" shrinkToFit="1"/>
    </xf>
    <xf numFmtId="0" fontId="4" fillId="0" borderId="18" xfId="0" applyNumberFormat="1" applyFont="1" applyFill="1" applyBorder="1" applyAlignment="1">
      <alignment horizontal="right" vertical="center" shrinkToFit="1"/>
    </xf>
    <xf numFmtId="177" fontId="9" fillId="0" borderId="0" xfId="0" applyNumberFormat="1" applyFont="1" applyFill="1" applyBorder="1" applyAlignment="1">
      <alignment horizontal="center" vertical="top" shrinkToFit="1"/>
    </xf>
    <xf numFmtId="177" fontId="9" fillId="0" borderId="10" xfId="0" applyNumberFormat="1" applyFont="1" applyFill="1" applyBorder="1" applyAlignment="1">
      <alignment horizontal="center" vertical="top" shrinkToFit="1"/>
    </xf>
    <xf numFmtId="177" fontId="9" fillId="0" borderId="0" xfId="0" applyNumberFormat="1" applyFont="1" applyFill="1" applyBorder="1" applyAlignment="1">
      <alignment horizontal="center" shrinkToFit="1"/>
    </xf>
    <xf numFmtId="177" fontId="9" fillId="0" borderId="10" xfId="0" applyNumberFormat="1" applyFont="1" applyFill="1" applyBorder="1" applyAlignment="1">
      <alignment horizontal="center" shrinkToFit="1"/>
    </xf>
    <xf numFmtId="177" fontId="10" fillId="0" borderId="0" xfId="0" applyNumberFormat="1" applyFont="1" applyFill="1" applyBorder="1" applyAlignment="1">
      <alignment horizontal="center" vertical="top" wrapText="1" shrinkToFit="1"/>
    </xf>
    <xf numFmtId="177" fontId="2" fillId="0" borderId="14" xfId="0" applyNumberFormat="1" applyFont="1" applyFill="1" applyBorder="1" applyAlignment="1">
      <alignment horizontal="center" vertical="center" shrinkToFit="1"/>
    </xf>
    <xf numFmtId="177" fontId="2" fillId="0" borderId="18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7" fontId="9" fillId="0" borderId="10" xfId="0" applyNumberFormat="1" applyFont="1" applyFill="1" applyBorder="1" applyAlignment="1">
      <alignment horizontal="center" vertical="center" shrinkToFit="1"/>
    </xf>
    <xf numFmtId="177" fontId="2" fillId="0" borderId="17" xfId="0" applyNumberFormat="1" applyFont="1" applyFill="1" applyBorder="1" applyAlignment="1">
      <alignment horizontal="center" vertical="center" shrinkToFit="1"/>
    </xf>
    <xf numFmtId="177" fontId="2" fillId="0" borderId="19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vertical="top" wrapText="1" shrinkToFit="1"/>
    </xf>
    <xf numFmtId="177" fontId="10" fillId="0" borderId="0" xfId="0" applyNumberFormat="1" applyFont="1" applyFill="1" applyBorder="1" applyAlignment="1">
      <alignment vertical="top" wrapText="1" shrinkToFit="1"/>
    </xf>
    <xf numFmtId="177" fontId="4" fillId="0" borderId="0" xfId="0" applyNumberFormat="1" applyFont="1" applyFill="1" applyBorder="1" applyAlignment="1">
      <alignment vertical="center" shrinkToFit="1"/>
    </xf>
    <xf numFmtId="177" fontId="4" fillId="0" borderId="13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left" vertical="top" shrinkToFit="1"/>
    </xf>
    <xf numFmtId="177" fontId="9" fillId="0" borderId="0" xfId="0" applyNumberFormat="1" applyFont="1" applyFill="1" applyBorder="1" applyAlignment="1">
      <alignment vertical="center" shrinkToFit="1"/>
    </xf>
    <xf numFmtId="177" fontId="9" fillId="0" borderId="10" xfId="0" applyNumberFormat="1" applyFont="1" applyFill="1" applyBorder="1" applyAlignment="1">
      <alignment vertical="center" shrinkToFit="1"/>
    </xf>
    <xf numFmtId="177" fontId="10" fillId="0" borderId="12" xfId="0" applyNumberFormat="1" applyFont="1" applyFill="1" applyBorder="1" applyAlignment="1">
      <alignment horizontal="center" vertical="top" shrinkToFit="1"/>
    </xf>
    <xf numFmtId="177" fontId="10" fillId="0" borderId="10" xfId="0" applyNumberFormat="1" applyFont="1" applyFill="1" applyBorder="1" applyAlignment="1">
      <alignment horizontal="center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32"/>
  <sheetViews>
    <sheetView showGridLines="0" showZeros="0" tabSelected="1" zoomScale="85" zoomScaleNormal="85" zoomScaleSheetLayoutView="100" workbookViewId="0">
      <selection activeCell="AJ4" sqref="AJ4"/>
    </sheetView>
  </sheetViews>
  <sheetFormatPr defaultRowHeight="13.2" x14ac:dyDescent="0.2"/>
  <cols>
    <col min="1" max="61" width="1.44140625" style="8" customWidth="1"/>
    <col min="62" max="16384" width="8.88671875" style="8"/>
  </cols>
  <sheetData>
    <row r="1" spans="2:60" ht="18.600000000000001" customHeight="1" x14ac:dyDescent="0.2">
      <c r="C1" s="8" t="s">
        <v>6</v>
      </c>
      <c r="E1" s="11"/>
      <c r="N1" s="11"/>
      <c r="AE1" s="18"/>
      <c r="AF1" s="18"/>
      <c r="AG1" s="18"/>
      <c r="AH1" s="18"/>
      <c r="AI1" s="18"/>
      <c r="AJ1" s="18"/>
      <c r="AK1" s="18"/>
      <c r="AL1" s="18"/>
      <c r="AM1" s="18"/>
      <c r="AN1" s="57" t="s">
        <v>25</v>
      </c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9"/>
    </row>
    <row r="2" spans="2:60" ht="34.950000000000003" customHeight="1" x14ac:dyDescent="0.2"/>
    <row r="3" spans="2:60" ht="18.600000000000001" customHeight="1" x14ac:dyDescent="0.2">
      <c r="C3" s="19" t="s">
        <v>0</v>
      </c>
      <c r="E3" s="11"/>
      <c r="N3" s="11"/>
      <c r="S3" s="11"/>
    </row>
    <row r="4" spans="2:60" ht="25.2" customHeight="1" x14ac:dyDescent="0.2"/>
    <row r="5" spans="2:60" ht="19.95" customHeight="1" x14ac:dyDescent="0.2">
      <c r="B5" s="20" t="s">
        <v>25</v>
      </c>
      <c r="C5" s="22"/>
      <c r="D5" s="9"/>
      <c r="E5" s="10"/>
      <c r="F5" s="10"/>
      <c r="G5" s="10"/>
      <c r="H5" s="10"/>
      <c r="M5" s="11"/>
      <c r="R5" s="11"/>
    </row>
    <row r="6" spans="2:60" ht="7.2" customHeight="1" x14ac:dyDescent="0.2"/>
    <row r="7" spans="2:60" ht="12" customHeight="1" x14ac:dyDescent="0.2">
      <c r="B7" s="23"/>
      <c r="C7" s="4"/>
      <c r="D7" s="50" t="s">
        <v>14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5"/>
    </row>
    <row r="8" spans="2:60" ht="10.199999999999999" customHeight="1" x14ac:dyDescent="0.2">
      <c r="B8" s="24"/>
      <c r="C8" s="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2"/>
      <c r="U8" s="2"/>
      <c r="V8" s="2"/>
      <c r="W8" s="2"/>
      <c r="X8" s="2"/>
      <c r="Y8" s="2"/>
      <c r="Z8" s="2"/>
      <c r="AA8" s="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27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3"/>
    </row>
    <row r="9" spans="2:60" s="17" customFormat="1" ht="25.2" customHeight="1" x14ac:dyDescent="0.2">
      <c r="B9" s="32"/>
      <c r="C9" s="33"/>
      <c r="D9" s="55" t="s">
        <v>10</v>
      </c>
      <c r="E9" s="49"/>
      <c r="F9" s="49"/>
      <c r="G9" s="49"/>
      <c r="H9" s="60"/>
      <c r="I9" s="60"/>
      <c r="J9" s="60"/>
      <c r="K9" s="60"/>
      <c r="L9" s="60"/>
      <c r="M9" s="60"/>
      <c r="N9" s="60"/>
      <c r="O9" s="60"/>
      <c r="P9" s="60"/>
      <c r="Q9" s="70" t="s">
        <v>7</v>
      </c>
      <c r="R9" s="70"/>
      <c r="S9" s="71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4"/>
      <c r="AG9" s="34"/>
      <c r="AH9" s="34"/>
      <c r="AI9" s="34"/>
      <c r="AJ9" s="34"/>
      <c r="AK9" s="34"/>
      <c r="AL9" s="34"/>
      <c r="AM9" s="34"/>
      <c r="AN9" s="34"/>
      <c r="AO9" s="33"/>
      <c r="AP9" s="33"/>
      <c r="AQ9" s="33"/>
      <c r="AR9" s="30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1"/>
    </row>
    <row r="10" spans="2:60" s="25" customFormat="1" ht="10.199999999999999" customHeight="1" x14ac:dyDescent="0.2">
      <c r="B10" s="35"/>
      <c r="C10" s="30"/>
      <c r="D10" s="30"/>
      <c r="E10" s="30"/>
      <c r="F10" s="30"/>
      <c r="G10" s="30"/>
      <c r="H10" s="30"/>
      <c r="I10" s="30"/>
      <c r="J10" s="67" t="s">
        <v>24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 t="s">
        <v>12</v>
      </c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30"/>
      <c r="AQ10" s="30"/>
      <c r="BH10" s="14"/>
    </row>
    <row r="11" spans="2:60" ht="10.199999999999999" customHeight="1" x14ac:dyDescent="0.2">
      <c r="B11" s="36"/>
      <c r="C11" s="29"/>
      <c r="D11" s="29"/>
      <c r="E11" s="29"/>
      <c r="F11" s="29"/>
      <c r="G11" s="29"/>
      <c r="H11" s="29"/>
      <c r="I11" s="29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29"/>
      <c r="AQ11" s="29"/>
      <c r="BH11" s="3"/>
    </row>
    <row r="12" spans="2:60" s="17" customFormat="1" ht="24.6" customHeight="1" x14ac:dyDescent="0.2">
      <c r="B12" s="32"/>
      <c r="C12" s="37"/>
      <c r="D12" s="78" t="s">
        <v>21</v>
      </c>
      <c r="E12" s="78"/>
      <c r="F12" s="78"/>
      <c r="G12" s="78"/>
      <c r="H12" s="78"/>
      <c r="I12" s="78"/>
      <c r="J12" s="78"/>
      <c r="K12" s="78"/>
      <c r="L12" s="78"/>
      <c r="M12" s="62"/>
      <c r="N12" s="63"/>
      <c r="O12" s="63"/>
      <c r="P12" s="63"/>
      <c r="Q12" s="63"/>
      <c r="R12" s="63"/>
      <c r="S12" s="63"/>
      <c r="T12" s="63"/>
      <c r="U12" s="64"/>
      <c r="V12" s="33"/>
      <c r="W12" s="78" t="s">
        <v>17</v>
      </c>
      <c r="X12" s="78"/>
      <c r="Y12" s="33"/>
      <c r="Z12" s="55" t="s">
        <v>2</v>
      </c>
      <c r="AA12" s="49"/>
      <c r="AB12" s="49"/>
      <c r="AC12" s="56">
        <f>56300*M12</f>
        <v>0</v>
      </c>
      <c r="AD12" s="56"/>
      <c r="AE12" s="56"/>
      <c r="AF12" s="56"/>
      <c r="AG12" s="56"/>
      <c r="AH12" s="56"/>
      <c r="AI12" s="56"/>
      <c r="AJ12" s="56"/>
      <c r="AK12" s="56"/>
      <c r="AL12" s="56"/>
      <c r="AM12" s="70" t="s">
        <v>7</v>
      </c>
      <c r="AN12" s="70"/>
      <c r="AO12" s="71"/>
      <c r="AP12" s="33"/>
      <c r="AQ12" s="33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29"/>
      <c r="BF12" s="29"/>
      <c r="BG12" s="29"/>
      <c r="BH12" s="1"/>
    </row>
    <row r="13" spans="2:60" s="25" customFormat="1" ht="9.6" customHeight="1" x14ac:dyDescent="0.2">
      <c r="B13" s="35"/>
      <c r="C13" s="69" t="s">
        <v>23</v>
      </c>
      <c r="D13" s="69"/>
      <c r="E13" s="69"/>
      <c r="F13" s="69"/>
      <c r="G13" s="69"/>
      <c r="H13" s="69"/>
      <c r="I13" s="69"/>
      <c r="J13" s="69"/>
      <c r="K13" s="69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14"/>
    </row>
    <row r="14" spans="2:60" ht="12" customHeight="1" x14ac:dyDescent="0.2">
      <c r="B14" s="38"/>
      <c r="C14" s="84"/>
      <c r="D14" s="84"/>
      <c r="E14" s="84"/>
      <c r="F14" s="84"/>
      <c r="G14" s="84"/>
      <c r="H14" s="84"/>
      <c r="I14" s="84"/>
      <c r="J14" s="84"/>
      <c r="K14" s="84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15"/>
    </row>
    <row r="15" spans="2:60" ht="12" customHeight="1" x14ac:dyDescent="0.2">
      <c r="B15" s="36"/>
      <c r="C15" s="29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"/>
    </row>
    <row r="16" spans="2:60" ht="10.199999999999999" customHeight="1" x14ac:dyDescent="0.2">
      <c r="B16" s="36"/>
      <c r="C16" s="29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33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"/>
    </row>
    <row r="17" spans="2:60" s="17" customFormat="1" ht="25.2" customHeight="1" x14ac:dyDescent="0.2">
      <c r="B17" s="32"/>
      <c r="C17" s="39"/>
      <c r="D17" s="55" t="s">
        <v>15</v>
      </c>
      <c r="E17" s="49"/>
      <c r="F17" s="49"/>
      <c r="G17" s="49">
        <f>MIN(G9,AC12)</f>
        <v>0</v>
      </c>
      <c r="H17" s="49"/>
      <c r="I17" s="49"/>
      <c r="J17" s="49"/>
      <c r="K17" s="49"/>
      <c r="L17" s="49"/>
      <c r="M17" s="49"/>
      <c r="N17" s="49"/>
      <c r="O17" s="49"/>
      <c r="P17" s="49"/>
      <c r="Q17" s="70" t="s">
        <v>7</v>
      </c>
      <c r="R17" s="70"/>
      <c r="S17" s="71"/>
      <c r="T17" s="39"/>
      <c r="U17" s="61" t="s">
        <v>9</v>
      </c>
      <c r="V17" s="61"/>
      <c r="W17" s="61"/>
      <c r="X17" s="61"/>
      <c r="Y17" s="61"/>
      <c r="Z17" s="61"/>
      <c r="AA17" s="61"/>
      <c r="AB17" s="61"/>
      <c r="AC17" s="33"/>
      <c r="AD17" s="55" t="s">
        <v>11</v>
      </c>
      <c r="AE17" s="49"/>
      <c r="AF17" s="49"/>
      <c r="AG17" s="56">
        <f>ROUNDDOWN(G17*23%,-3)</f>
        <v>0</v>
      </c>
      <c r="AH17" s="56"/>
      <c r="AI17" s="56"/>
      <c r="AJ17" s="56"/>
      <c r="AK17" s="56"/>
      <c r="AL17" s="56"/>
      <c r="AM17" s="56"/>
      <c r="AN17" s="56"/>
      <c r="AO17" s="56"/>
      <c r="AP17" s="56"/>
      <c r="AQ17" s="70" t="s">
        <v>7</v>
      </c>
      <c r="AR17" s="70"/>
      <c r="AS17" s="71"/>
      <c r="AT17" s="29"/>
      <c r="BH17" s="1"/>
    </row>
    <row r="18" spans="2:60" s="25" customFormat="1" ht="21" customHeight="1" x14ac:dyDescent="0.2">
      <c r="B18" s="35"/>
      <c r="C18" s="30"/>
      <c r="D18" s="83" t="s">
        <v>20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69" t="s">
        <v>19</v>
      </c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46"/>
      <c r="AF18" s="46"/>
      <c r="AG18" s="80" t="s">
        <v>1</v>
      </c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BC18" s="29"/>
      <c r="BD18" s="29"/>
      <c r="BE18" s="29"/>
      <c r="BF18" s="29"/>
      <c r="BG18" s="29"/>
      <c r="BH18" s="14"/>
    </row>
    <row r="19" spans="2:60" s="25" customFormat="1" ht="21" customHeight="1" x14ac:dyDescent="0.2"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6"/>
      <c r="AF19" s="46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BC19" s="29"/>
      <c r="BD19" s="29"/>
      <c r="BE19" s="29"/>
      <c r="BF19" s="29"/>
      <c r="BG19" s="29"/>
      <c r="BH19" s="14"/>
    </row>
    <row r="20" spans="2:60" ht="10.199999999999999" customHeight="1" x14ac:dyDescent="0.2">
      <c r="B20" s="36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81" t="s">
        <v>13</v>
      </c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40"/>
      <c r="AH20" s="40"/>
      <c r="AI20" s="40"/>
      <c r="AJ20" s="72" t="s">
        <v>5</v>
      </c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29"/>
      <c r="BA20" s="29"/>
      <c r="BB20" s="29"/>
      <c r="BC20" s="29"/>
      <c r="BD20" s="29"/>
      <c r="BE20" s="29"/>
      <c r="BF20" s="29"/>
      <c r="BG20" s="29"/>
      <c r="BH20" s="3"/>
    </row>
    <row r="21" spans="2:60" ht="10.199999999999999" customHeight="1" x14ac:dyDescent="0.2">
      <c r="B21" s="3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41"/>
      <c r="N21" s="41"/>
      <c r="O21" s="41"/>
      <c r="P21" s="41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40"/>
      <c r="AH21" s="40"/>
      <c r="AI21" s="40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40"/>
      <c r="BA21" s="40"/>
      <c r="BB21" s="40"/>
      <c r="BC21" s="40"/>
      <c r="BD21" s="40"/>
      <c r="BE21" s="40"/>
      <c r="BF21" s="40"/>
      <c r="BG21" s="33"/>
      <c r="BH21" s="3"/>
    </row>
    <row r="22" spans="2:60" s="17" customFormat="1" ht="25.2" customHeight="1" x14ac:dyDescent="0.2">
      <c r="B22" s="32"/>
      <c r="C22" s="78" t="s">
        <v>18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37"/>
      <c r="Q22" s="55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70" t="s">
        <v>7</v>
      </c>
      <c r="AE22" s="70"/>
      <c r="AF22" s="71"/>
      <c r="AG22" s="79" t="s">
        <v>8</v>
      </c>
      <c r="AH22" s="61"/>
      <c r="AI22" s="61"/>
      <c r="AJ22" s="55" t="s">
        <v>3</v>
      </c>
      <c r="AK22" s="49"/>
      <c r="AL22" s="49"/>
      <c r="AM22" s="49">
        <f>IF(G9&gt;0,6500000-Q22,0)</f>
        <v>0</v>
      </c>
      <c r="AN22" s="49"/>
      <c r="AO22" s="49"/>
      <c r="AP22" s="49"/>
      <c r="AQ22" s="49"/>
      <c r="AR22" s="49"/>
      <c r="AS22" s="49"/>
      <c r="AT22" s="49"/>
      <c r="AU22" s="49"/>
      <c r="AV22" s="49"/>
      <c r="AW22" s="70" t="s">
        <v>7</v>
      </c>
      <c r="AX22" s="70"/>
      <c r="AY22" s="71"/>
      <c r="AZ22" s="33"/>
      <c r="BA22" s="33"/>
      <c r="BB22" s="33"/>
      <c r="BC22" s="33"/>
      <c r="BD22" s="33"/>
      <c r="BE22" s="33"/>
      <c r="BF22" s="33"/>
      <c r="BG22" s="33"/>
      <c r="BH22" s="1"/>
    </row>
    <row r="23" spans="2:60" s="25" customFormat="1" ht="10.199999999999999" customHeight="1" x14ac:dyDescent="0.2">
      <c r="B23" s="76" t="s">
        <v>22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72" t="s">
        <v>16</v>
      </c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14"/>
    </row>
    <row r="24" spans="2:60" s="25" customFormat="1" ht="10.199999999999999" customHeight="1" x14ac:dyDescent="0.2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14"/>
    </row>
    <row r="25" spans="2:60" s="25" customFormat="1" ht="10.199999999999999" customHeight="1" x14ac:dyDescent="0.2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14"/>
    </row>
    <row r="26" spans="2:60" s="25" customFormat="1" ht="24.6" customHeight="1" x14ac:dyDescent="0.2">
      <c r="B26" s="42"/>
      <c r="C26" s="43"/>
      <c r="D26" s="30"/>
      <c r="E26" s="30"/>
      <c r="F26" s="30"/>
      <c r="G26" s="30"/>
      <c r="H26" s="30"/>
      <c r="I26" s="30"/>
      <c r="J26" s="30"/>
      <c r="K26" s="43"/>
      <c r="L26" s="30"/>
      <c r="M26" s="44"/>
      <c r="N26" s="43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53">
        <f>MIN(AG17,AM22)</f>
        <v>0</v>
      </c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74" t="s">
        <v>7</v>
      </c>
      <c r="BF26" s="74"/>
      <c r="BG26" s="75"/>
      <c r="BH26" s="14"/>
    </row>
    <row r="27" spans="2:60" s="25" customFormat="1" ht="10.199999999999999" customHeight="1" x14ac:dyDescent="0.2">
      <c r="B27" s="28"/>
      <c r="C27" s="16"/>
      <c r="D27" s="13"/>
      <c r="E27" s="13"/>
      <c r="F27" s="13"/>
      <c r="G27" s="13"/>
      <c r="H27" s="13"/>
      <c r="I27" s="13"/>
      <c r="J27" s="13"/>
      <c r="K27" s="16"/>
      <c r="L27" s="13"/>
      <c r="M27" s="21"/>
      <c r="N27" s="16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54" t="s">
        <v>4</v>
      </c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14"/>
    </row>
    <row r="28" spans="2:60" s="25" customFormat="1" ht="10.199999999999999" customHeight="1" x14ac:dyDescent="0.2">
      <c r="B28" s="28"/>
      <c r="C28" s="16"/>
      <c r="D28" s="13"/>
      <c r="E28" s="13"/>
      <c r="F28" s="13"/>
      <c r="G28" s="13"/>
      <c r="H28" s="13"/>
      <c r="I28" s="13"/>
      <c r="J28" s="13"/>
      <c r="K28" s="16"/>
      <c r="L28" s="13"/>
      <c r="M28" s="21"/>
      <c r="N28" s="16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14"/>
    </row>
    <row r="29" spans="2:60" ht="12" customHeight="1" x14ac:dyDescent="0.2"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7"/>
    </row>
    <row r="30" spans="2:60" ht="25.2" customHeight="1" x14ac:dyDescent="0.2"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 spans="2:60" ht="18.600000000000001" customHeight="1" x14ac:dyDescent="0.2"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</row>
    <row r="32" spans="2:60" ht="19.2" x14ac:dyDescent="0.2"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</row>
  </sheetData>
  <mergeCells count="40">
    <mergeCell ref="AN1:BH1"/>
    <mergeCell ref="D7:S8"/>
    <mergeCell ref="Q9:S9"/>
    <mergeCell ref="J10:Y11"/>
    <mergeCell ref="Q20:AF21"/>
    <mergeCell ref="D9:F9"/>
    <mergeCell ref="D12:L12"/>
    <mergeCell ref="D17:F17"/>
    <mergeCell ref="G9:P9"/>
    <mergeCell ref="D18:S18"/>
    <mergeCell ref="C13:K14"/>
    <mergeCell ref="W12:X12"/>
    <mergeCell ref="M12:U12"/>
    <mergeCell ref="Z12:AB12"/>
    <mergeCell ref="AM12:AO12"/>
    <mergeCell ref="AC12:AL12"/>
    <mergeCell ref="C22:O22"/>
    <mergeCell ref="G17:P17"/>
    <mergeCell ref="AJ22:AL22"/>
    <mergeCell ref="AD22:AF22"/>
    <mergeCell ref="Q22:AC22"/>
    <mergeCell ref="U17:AB17"/>
    <mergeCell ref="AG22:AI22"/>
    <mergeCell ref="AG18:AS18"/>
    <mergeCell ref="AR13:BG14"/>
    <mergeCell ref="Z10:AO11"/>
    <mergeCell ref="T18:AD18"/>
    <mergeCell ref="D15:S16"/>
    <mergeCell ref="AR27:BG28"/>
    <mergeCell ref="AW22:AY22"/>
    <mergeCell ref="AJ20:AY21"/>
    <mergeCell ref="AR23:BG25"/>
    <mergeCell ref="BE26:BG26"/>
    <mergeCell ref="AR26:BD26"/>
    <mergeCell ref="AM22:AV22"/>
    <mergeCell ref="B23:AF25"/>
    <mergeCell ref="AG17:AP17"/>
    <mergeCell ref="AQ17:AS17"/>
    <mergeCell ref="AD17:AF17"/>
    <mergeCell ref="Q17:S17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民間特定（建替え） 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2021-03-19T00:25:40Z</cp:lastPrinted>
  <dcterms:created xsi:type="dcterms:W3CDTF">2010-03-04T07:39:53Z</dcterms:created>
  <dcterms:modified xsi:type="dcterms:W3CDTF">2021-03-30T01:47:31Z</dcterms:modified>
</cp:coreProperties>
</file>