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afi002\0016800建設局\0016900建築部\0016905建築総務課\03 企画係\009-01 耐震補強等助成事業\01-1要綱・取扱い・様式\01-B取扱い様式\R5改正案\"/>
    </mc:Choice>
  </mc:AlternateContent>
  <bookViews>
    <workbookView xWindow="0" yWindow="0" windowWidth="20490" windowHeight="8835"/>
  </bookViews>
  <sheets>
    <sheet name="義務化建築物（診断）" sheetId="1" r:id="rId1"/>
  </sheets>
  <definedNames>
    <definedName name="_xlnm.Print_Area" localSheetId="0">'義務化建築物（診断）'!$A$1:$BI$51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33" i="1" l="1"/>
  <c r="AT23" i="1"/>
  <c r="L30" i="1" s="1"/>
  <c r="AT30" i="1" s="1"/>
  <c r="AT21" i="1"/>
  <c r="L28" i="1" s="1"/>
  <c r="AT28" i="1" s="1"/>
  <c r="AT19" i="1"/>
  <c r="L26" i="1" s="1"/>
  <c r="AT26" i="1" s="1"/>
  <c r="AT36" i="1" s="1"/>
  <c r="AT40" i="1" s="1"/>
  <c r="M49" i="1" s="1"/>
  <c r="AO49" i="1" s="1"/>
</calcChain>
</file>

<file path=xl/sharedStrings.xml><?xml version="1.0" encoding="utf-8"?>
<sst xmlns="http://schemas.openxmlformats.org/spreadsheetml/2006/main" count="64" uniqueCount="40">
  <si>
    <t>取扱い様式第３－１１号</t>
    <rPh sb="0" eb="2">
      <t>トリアツカ</t>
    </rPh>
    <rPh sb="3" eb="5">
      <t>ヨウシキ</t>
    </rPh>
    <rPh sb="5" eb="6">
      <t>ダイ</t>
    </rPh>
    <rPh sb="10" eb="11">
      <t>ゴウ</t>
    </rPh>
    <phoneticPr fontId="2"/>
  </si>
  <si>
    <t>耐震診断義務化建築物(沿道建築物）
耐震診断</t>
    <rPh sb="0" eb="2">
      <t>タイシン</t>
    </rPh>
    <rPh sb="2" eb="4">
      <t>シンダン</t>
    </rPh>
    <rPh sb="4" eb="7">
      <t>ギムカ</t>
    </rPh>
    <rPh sb="7" eb="10">
      <t>ケンチクブツ</t>
    </rPh>
    <rPh sb="11" eb="13">
      <t>エンドウ</t>
    </rPh>
    <rPh sb="13" eb="16">
      <t>ケンチクブツ</t>
    </rPh>
    <rPh sb="18" eb="20">
      <t>タイシン</t>
    </rPh>
    <rPh sb="20" eb="22">
      <t>シンダン</t>
    </rPh>
    <phoneticPr fontId="2"/>
  </si>
  <si>
    <t>助成金額の算定書</t>
    <rPh sb="0" eb="2">
      <t>ジョセイ</t>
    </rPh>
    <rPh sb="2" eb="4">
      <t>キンガク</t>
    </rPh>
    <rPh sb="5" eb="7">
      <t>サンテイ</t>
    </rPh>
    <rPh sb="7" eb="8">
      <t>ショ</t>
    </rPh>
    <phoneticPr fontId="2"/>
  </si>
  <si>
    <t>１　耐震診断に要する費用</t>
    <rPh sb="2" eb="4">
      <t>タイシン</t>
    </rPh>
    <rPh sb="4" eb="6">
      <t>シンダン</t>
    </rPh>
    <rPh sb="7" eb="8">
      <t>ヨウ</t>
    </rPh>
    <rPh sb="10" eb="12">
      <t>ヒヨウ</t>
    </rPh>
    <phoneticPr fontId="2"/>
  </si>
  <si>
    <t>(a)</t>
    <phoneticPr fontId="2"/>
  </si>
  <si>
    <t>円</t>
    <rPh sb="0" eb="1">
      <t>エン</t>
    </rPh>
    <phoneticPr fontId="2"/>
  </si>
  <si>
    <t>⇒ 費用の総額</t>
    <rPh sb="2" eb="4">
      <t>ヒヨウ</t>
    </rPh>
    <rPh sb="5" eb="7">
      <t>ソウガク</t>
    </rPh>
    <phoneticPr fontId="2"/>
  </si>
  <si>
    <t>(a')</t>
    <phoneticPr fontId="2"/>
  </si>
  <si>
    <r>
      <t>⇒(</t>
    </r>
    <r>
      <rPr>
        <sz val="11"/>
        <rFont val="ＭＳ 明朝"/>
        <family val="1"/>
        <charset val="128"/>
      </rPr>
      <t>a)のうち、図面復元や判定会に要する費用</t>
    </r>
    <rPh sb="8" eb="10">
      <t>ズメン</t>
    </rPh>
    <rPh sb="10" eb="12">
      <t>フクゲン</t>
    </rPh>
    <rPh sb="13" eb="15">
      <t>ハンテイ</t>
    </rPh>
    <rPh sb="15" eb="16">
      <t>カイ</t>
    </rPh>
    <rPh sb="17" eb="18">
      <t>ヨウ</t>
    </rPh>
    <rPh sb="20" eb="22">
      <t>ヒヨウ</t>
    </rPh>
    <phoneticPr fontId="2"/>
  </si>
  <si>
    <t>←対象の費用がなくても「０」を入力すること！</t>
    <rPh sb="1" eb="3">
      <t>タイショウ</t>
    </rPh>
    <rPh sb="4" eb="6">
      <t>ヒヨウ</t>
    </rPh>
    <rPh sb="15" eb="17">
      <t>ニュウリョク</t>
    </rPh>
    <phoneticPr fontId="2"/>
  </si>
  <si>
    <t>２　助成対象耐震診断費用</t>
    <rPh sb="2" eb="4">
      <t>ジョセイ</t>
    </rPh>
    <rPh sb="4" eb="6">
      <t>タイショウ</t>
    </rPh>
    <rPh sb="6" eb="8">
      <t>タイシン</t>
    </rPh>
    <rPh sb="8" eb="10">
      <t>シンダン</t>
    </rPh>
    <rPh sb="10" eb="12">
      <t>ヒヨウ</t>
    </rPh>
    <phoneticPr fontId="2"/>
  </si>
  <si>
    <t>延べ床面積（㎡）</t>
    <phoneticPr fontId="2"/>
  </si>
  <si>
    <t>(b)</t>
    <phoneticPr fontId="2"/>
  </si>
  <si>
    <t>㎡</t>
    <phoneticPr fontId="2"/>
  </si>
  <si>
    <t>(b)=(c)+(d)+(e)</t>
  </si>
  <si>
    <t>[延べ床面積のうち、1,000㎡までの部分] ⇒</t>
    <rPh sb="1" eb="2">
      <t>ノ</t>
    </rPh>
    <rPh sb="3" eb="4">
      <t>ユカ</t>
    </rPh>
    <rPh sb="4" eb="6">
      <t>メンセキ</t>
    </rPh>
    <rPh sb="19" eb="21">
      <t>ブブン</t>
    </rPh>
    <phoneticPr fontId="2"/>
  </si>
  <si>
    <t>(c)</t>
    <phoneticPr fontId="2"/>
  </si>
  <si>
    <t>[延べ床面積のうち、1,000㎡を超え、2,000㎡までの部分] ⇒</t>
    <rPh sb="1" eb="2">
      <t>ノ</t>
    </rPh>
    <rPh sb="3" eb="4">
      <t>ユカ</t>
    </rPh>
    <rPh sb="4" eb="6">
      <t>メンセキ</t>
    </rPh>
    <rPh sb="17" eb="18">
      <t>コ</t>
    </rPh>
    <rPh sb="29" eb="31">
      <t>ブブン</t>
    </rPh>
    <phoneticPr fontId="2"/>
  </si>
  <si>
    <t>(d)</t>
    <phoneticPr fontId="2"/>
  </si>
  <si>
    <t>[延べ床面積のうち、2,000㎡を超える部分] ⇒</t>
    <rPh sb="1" eb="2">
      <t>ノ</t>
    </rPh>
    <rPh sb="3" eb="4">
      <t>ユカ</t>
    </rPh>
    <rPh sb="4" eb="6">
      <t>メンセキ</t>
    </rPh>
    <rPh sb="17" eb="18">
      <t>コ</t>
    </rPh>
    <rPh sb="20" eb="22">
      <t>ブブン</t>
    </rPh>
    <phoneticPr fontId="2"/>
  </si>
  <si>
    <t>(e)</t>
    <phoneticPr fontId="2"/>
  </si>
  <si>
    <t>×</t>
    <phoneticPr fontId="2"/>
  </si>
  <si>
    <t>3,670円／㎡</t>
    <rPh sb="5" eb="6">
      <t>エン</t>
    </rPh>
    <phoneticPr fontId="2"/>
  </si>
  <si>
    <t>＝</t>
    <phoneticPr fontId="2"/>
  </si>
  <si>
    <t>(f)</t>
    <phoneticPr fontId="2"/>
  </si>
  <si>
    <t>1,570円／㎡</t>
    <rPh sb="5" eb="6">
      <t>エン</t>
    </rPh>
    <phoneticPr fontId="2"/>
  </si>
  <si>
    <t>(g)</t>
    <phoneticPr fontId="2"/>
  </si>
  <si>
    <t>1,050円／㎡</t>
    <rPh sb="5" eb="6">
      <t>エン</t>
    </rPh>
    <phoneticPr fontId="2"/>
  </si>
  <si>
    <t>(h)</t>
    <phoneticPr fontId="2"/>
  </si>
  <si>
    <t>[(a')と1,570,000円のうち小さい額] ⇒</t>
    <rPh sb="15" eb="16">
      <t>エン</t>
    </rPh>
    <rPh sb="19" eb="20">
      <t>チイ</t>
    </rPh>
    <rPh sb="22" eb="23">
      <t>ガク</t>
    </rPh>
    <phoneticPr fontId="2"/>
  </si>
  <si>
    <t>(i)</t>
    <phoneticPr fontId="2"/>
  </si>
  <si>
    <t>(f)+(g)+(h)+(i)</t>
    <phoneticPr fontId="2"/>
  </si>
  <si>
    <t>(j)</t>
    <phoneticPr fontId="2"/>
  </si>
  <si>
    <t>助成対象耐震診断費用</t>
    <rPh sb="0" eb="2">
      <t>ジョセイ</t>
    </rPh>
    <rPh sb="2" eb="4">
      <t>タイショウ</t>
    </rPh>
    <rPh sb="4" eb="6">
      <t>タイシン</t>
    </rPh>
    <rPh sb="6" eb="8">
      <t>シンダン</t>
    </rPh>
    <rPh sb="8" eb="10">
      <t>ヒヨウ</t>
    </rPh>
    <phoneticPr fontId="2"/>
  </si>
  <si>
    <t>(k)</t>
    <phoneticPr fontId="2"/>
  </si>
  <si>
    <t>(a)と(j)の小さい額</t>
    <rPh sb="8" eb="9">
      <t>チイ</t>
    </rPh>
    <rPh sb="11" eb="12">
      <t>ガク</t>
    </rPh>
    <phoneticPr fontId="2"/>
  </si>
  <si>
    <t>３　助成金額</t>
    <rPh sb="2" eb="4">
      <t>ジョセイ</t>
    </rPh>
    <rPh sb="4" eb="6">
      <t>キンガク</t>
    </rPh>
    <phoneticPr fontId="2"/>
  </si>
  <si>
    <t>助成金額（耐震診断）</t>
    <rPh sb="0" eb="2">
      <t>ジョセイ</t>
    </rPh>
    <rPh sb="2" eb="4">
      <t>キンガク</t>
    </rPh>
    <rPh sb="5" eb="7">
      <t>タイシン</t>
    </rPh>
    <rPh sb="7" eb="9">
      <t>シンダン</t>
    </rPh>
    <phoneticPr fontId="2"/>
  </si>
  <si>
    <t>×10/10＝</t>
    <phoneticPr fontId="2"/>
  </si>
  <si>
    <t>（千円未満切捨て）</t>
    <rPh sb="1" eb="3">
      <t>センエン</t>
    </rPh>
    <rPh sb="3" eb="5">
      <t>ミマン</t>
    </rPh>
    <rPh sb="5" eb="7">
      <t>キリス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</si>
</sst>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0_ "/>
  </numFmts>
  <fonts count="14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name val="ＭＳ 明朝"/>
      <family val="1"/>
      <charset val="128"/>
    </font>
    <font>
      <u/>
      <sz val="14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3" fillId="0" borderId="3" xfId="0" applyNumberFormat="1" applyFont="1" applyFill="1" applyBorder="1" applyAlignment="1">
      <alignment horizontal="center" vertical="center" shrinkToFit="1"/>
    </xf>
    <xf numFmtId="0" fontId="3" fillId="0" borderId="4" xfId="0" applyNumberFormat="1" applyFont="1" applyFill="1" applyBorder="1" applyAlignment="1">
      <alignment horizontal="center" vertical="center" shrinkToFit="1"/>
    </xf>
    <xf numFmtId="0" fontId="3" fillId="0" borderId="5" xfId="0" applyNumberFormat="1" applyFont="1" applyFill="1" applyBorder="1" applyAlignment="1">
      <alignment horizontal="center" vertical="center" shrinkToFit="1"/>
    </xf>
    <xf numFmtId="0" fontId="3" fillId="0" borderId="6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vertical="center"/>
    </xf>
    <xf numFmtId="0" fontId="6" fillId="0" borderId="7" xfId="0" applyNumberFormat="1" applyFont="1" applyFill="1" applyBorder="1" applyAlignment="1">
      <alignment vertical="center"/>
    </xf>
    <xf numFmtId="0" fontId="6" fillId="0" borderId="8" xfId="0" applyNumberFormat="1" applyFont="1" applyFill="1" applyBorder="1" applyAlignment="1">
      <alignment vertical="center"/>
    </xf>
    <xf numFmtId="0" fontId="6" fillId="0" borderId="9" xfId="0" applyNumberFormat="1" applyFont="1" applyFill="1" applyBorder="1" applyAlignment="1">
      <alignment vertical="center"/>
    </xf>
    <xf numFmtId="176" fontId="6" fillId="0" borderId="9" xfId="0" applyNumberFormat="1" applyFont="1" applyFill="1" applyBorder="1" applyAlignment="1">
      <alignment vertical="center" shrinkToFit="1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6" fillId="0" borderId="11" xfId="0" applyNumberFormat="1" applyFont="1" applyFill="1" applyBorder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1" fillId="0" borderId="7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right" vertical="center" shrinkToFit="1"/>
    </xf>
    <xf numFmtId="0" fontId="7" fillId="0" borderId="0" xfId="0" applyNumberFormat="1" applyFont="1" applyFill="1" applyAlignment="1">
      <alignment vertical="center"/>
    </xf>
    <xf numFmtId="0" fontId="1" fillId="0" borderId="4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vertical="center"/>
    </xf>
    <xf numFmtId="0" fontId="8" fillId="0" borderId="12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vertical="center"/>
    </xf>
    <xf numFmtId="0" fontId="6" fillId="0" borderId="9" xfId="0" applyNumberFormat="1" applyFont="1" applyFill="1" applyBorder="1" applyAlignment="1">
      <alignment vertical="center" shrinkToFit="1"/>
    </xf>
    <xf numFmtId="0" fontId="1" fillId="0" borderId="9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0" fillId="0" borderId="7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10" fillId="0" borderId="11" xfId="0" applyNumberFormat="1" applyFont="1" applyFill="1" applyBorder="1" applyAlignment="1">
      <alignment vertical="center"/>
    </xf>
    <xf numFmtId="0" fontId="10" fillId="0" borderId="0" xfId="0" applyNumberFormat="1" applyFont="1" applyFill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right" vertical="center"/>
    </xf>
    <xf numFmtId="0" fontId="6" fillId="0" borderId="8" xfId="0" applyNumberFormat="1" applyFont="1" applyFill="1" applyBorder="1" applyAlignment="1">
      <alignment vertical="center" shrinkToFit="1"/>
    </xf>
    <xf numFmtId="177" fontId="6" fillId="0" borderId="9" xfId="0" applyNumberFormat="1" applyFont="1" applyFill="1" applyBorder="1" applyAlignment="1">
      <alignment vertical="center" shrinkToFit="1"/>
    </xf>
    <xf numFmtId="0" fontId="1" fillId="0" borderId="9" xfId="0" applyNumberFormat="1" applyFont="1" applyBorder="1" applyAlignment="1">
      <alignment horizontal="center" vertical="center" shrinkToFit="1"/>
    </xf>
    <xf numFmtId="0" fontId="1" fillId="0" borderId="10" xfId="0" applyNumberFormat="1" applyFont="1" applyBorder="1" applyAlignment="1">
      <alignment horizontal="center" vertical="center" shrinkToFit="1"/>
    </xf>
    <xf numFmtId="0" fontId="10" fillId="0" borderId="0" xfId="0" applyNumberFormat="1" applyFont="1" applyFill="1" applyAlignment="1">
      <alignment vertical="center" shrinkToFit="1"/>
    </xf>
    <xf numFmtId="0" fontId="1" fillId="0" borderId="0" xfId="0" applyNumberFormat="1" applyFont="1" applyFill="1" applyBorder="1" applyAlignment="1">
      <alignment vertical="center" shrinkToFit="1"/>
    </xf>
    <xf numFmtId="177" fontId="1" fillId="0" borderId="0" xfId="0" applyNumberFormat="1" applyFont="1" applyFill="1" applyBorder="1" applyAlignment="1">
      <alignment vertical="center" shrinkToFit="1"/>
    </xf>
    <xf numFmtId="0" fontId="9" fillId="0" borderId="0" xfId="0" applyNumberFormat="1" applyFont="1" applyFill="1" applyBorder="1" applyAlignment="1">
      <alignment horizontal="center" vertical="center" shrinkToFit="1"/>
    </xf>
    <xf numFmtId="177" fontId="1" fillId="0" borderId="0" xfId="0" applyNumberFormat="1" applyFont="1" applyBorder="1" applyAlignment="1">
      <alignment vertical="center" shrinkToFit="1"/>
    </xf>
    <xf numFmtId="0" fontId="1" fillId="0" borderId="0" xfId="0" applyNumberFormat="1" applyFont="1" applyBorder="1" applyAlignment="1">
      <alignment vertical="center" shrinkToFit="1"/>
    </xf>
    <xf numFmtId="0" fontId="1" fillId="0" borderId="13" xfId="0" applyNumberFormat="1" applyFont="1" applyFill="1" applyBorder="1" applyAlignment="1">
      <alignment vertical="center"/>
    </xf>
    <xf numFmtId="0" fontId="1" fillId="0" borderId="12" xfId="0" applyNumberFormat="1" applyFont="1" applyFill="1" applyBorder="1" applyAlignment="1">
      <alignment vertical="center"/>
    </xf>
    <xf numFmtId="0" fontId="1" fillId="0" borderId="12" xfId="0" applyNumberFormat="1" applyFont="1" applyFill="1" applyBorder="1" applyAlignment="1">
      <alignment vertical="center" shrinkToFit="1"/>
    </xf>
    <xf numFmtId="176" fontId="1" fillId="0" borderId="12" xfId="0" applyNumberFormat="1" applyFont="1" applyFill="1" applyBorder="1" applyAlignment="1">
      <alignment vertical="center" shrinkToFit="1"/>
    </xf>
    <xf numFmtId="0" fontId="1" fillId="0" borderId="14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 shrinkToFit="1"/>
    </xf>
    <xf numFmtId="0" fontId="11" fillId="0" borderId="0" xfId="0" applyNumberFormat="1" applyFont="1" applyBorder="1" applyAlignment="1">
      <alignment vertical="center"/>
    </xf>
    <xf numFmtId="0" fontId="12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 shrinkToFit="1"/>
    </xf>
    <xf numFmtId="0" fontId="1" fillId="0" borderId="10" xfId="0" applyNumberFormat="1" applyFont="1" applyFill="1" applyBorder="1" applyAlignment="1">
      <alignment horizontal="center" vertical="center" shrinkToFit="1"/>
    </xf>
    <xf numFmtId="0" fontId="9" fillId="0" borderId="15" xfId="0" applyNumberFormat="1" applyFont="1" applyFill="1" applyBorder="1" applyAlignment="1">
      <alignment horizontal="center" vertical="center"/>
    </xf>
    <xf numFmtId="177" fontId="1" fillId="0" borderId="15" xfId="0" applyNumberFormat="1" applyFont="1" applyBorder="1" applyAlignment="1">
      <alignment vertical="center" shrinkToFit="1"/>
    </xf>
    <xf numFmtId="0" fontId="1" fillId="0" borderId="15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 shrinkToFit="1"/>
    </xf>
    <xf numFmtId="0" fontId="6" fillId="0" borderId="0" xfId="0" applyNumberFormat="1" applyFont="1" applyFill="1" applyBorder="1" applyAlignment="1">
      <alignment vertical="center" shrinkToFit="1"/>
    </xf>
    <xf numFmtId="176" fontId="6" fillId="0" borderId="0" xfId="0" applyNumberFormat="1" applyFont="1" applyFill="1" applyBorder="1" applyAlignment="1">
      <alignment vertical="center" shrinkToFit="1"/>
    </xf>
    <xf numFmtId="0" fontId="1" fillId="0" borderId="2" xfId="0" applyNumberFormat="1" applyFont="1" applyFill="1" applyBorder="1" applyAlignment="1">
      <alignment vertical="center" shrinkToFit="1"/>
    </xf>
    <xf numFmtId="0" fontId="6" fillId="0" borderId="2" xfId="0" applyNumberFormat="1" applyFont="1" applyFill="1" applyBorder="1" applyAlignment="1">
      <alignment vertical="center" shrinkToFit="1"/>
    </xf>
    <xf numFmtId="0" fontId="10" fillId="0" borderId="2" xfId="0" applyNumberFormat="1" applyFont="1" applyFill="1" applyBorder="1" applyAlignment="1">
      <alignment vertical="center" shrinkToFit="1"/>
    </xf>
    <xf numFmtId="176" fontId="10" fillId="0" borderId="2" xfId="0" applyNumberFormat="1" applyFont="1" applyFill="1" applyBorder="1" applyAlignment="1">
      <alignment vertical="center" shrinkToFit="1"/>
    </xf>
    <xf numFmtId="0" fontId="10" fillId="0" borderId="2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right" vertical="center"/>
    </xf>
    <xf numFmtId="0" fontId="10" fillId="0" borderId="4" xfId="0" applyNumberFormat="1" applyFont="1" applyFill="1" applyBorder="1" applyAlignment="1">
      <alignment vertical="center"/>
    </xf>
    <xf numFmtId="0" fontId="10" fillId="0" borderId="5" xfId="0" applyNumberFormat="1" applyFont="1" applyFill="1" applyBorder="1" applyAlignment="1">
      <alignment vertical="center"/>
    </xf>
    <xf numFmtId="0" fontId="9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Fill="1" applyBorder="1" applyAlignment="1">
      <alignment vertical="center" shrinkToFit="1"/>
    </xf>
    <xf numFmtId="0" fontId="1" fillId="0" borderId="5" xfId="0" applyNumberFormat="1" applyFont="1" applyFill="1" applyBorder="1" applyAlignment="1">
      <alignment vertical="center" shrinkToFit="1"/>
    </xf>
    <xf numFmtId="0" fontId="10" fillId="0" borderId="6" xfId="0" applyNumberFormat="1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horizontal="center" shrinkToFit="1"/>
    </xf>
    <xf numFmtId="0" fontId="8" fillId="0" borderId="12" xfId="0" applyNumberFormat="1" applyFont="1" applyFill="1" applyBorder="1" applyAlignment="1">
      <alignment horizontal="center" shrinkToFit="1"/>
    </xf>
    <xf numFmtId="0" fontId="1" fillId="0" borderId="0" xfId="0" applyNumberFormat="1" applyFont="1" applyBorder="1" applyAlignment="1">
      <alignment horizontal="center" vertical="center"/>
    </xf>
    <xf numFmtId="0" fontId="8" fillId="0" borderId="15" xfId="0" applyNumberFormat="1" applyFont="1" applyFill="1" applyBorder="1" applyAlignment="1">
      <alignment horizontal="center" vertical="top"/>
    </xf>
    <xf numFmtId="0" fontId="8" fillId="0" borderId="5" xfId="0" applyNumberFormat="1" applyFont="1" applyFill="1" applyBorder="1" applyAlignment="1">
      <alignment horizontal="center" vertical="top"/>
    </xf>
    <xf numFmtId="0" fontId="13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shrinkToFit="1"/>
    </xf>
    <xf numFmtId="176" fontId="6" fillId="0" borderId="16" xfId="0" applyNumberFormat="1" applyFont="1" applyFill="1" applyBorder="1" applyAlignment="1">
      <alignment horizontal="center" vertical="center" shrinkToFit="1"/>
    </xf>
    <xf numFmtId="176" fontId="6" fillId="0" borderId="17" xfId="0" applyNumberFormat="1" applyFont="1" applyFill="1" applyBorder="1" applyAlignment="1">
      <alignment horizontal="center" vertical="center" shrinkToFit="1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18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J53"/>
  <sheetViews>
    <sheetView showGridLines="0" showZeros="0" tabSelected="1" view="pageBreakPreview" zoomScaleNormal="85" zoomScaleSheetLayoutView="100" workbookViewId="0">
      <selection activeCell="BK17" sqref="BK17"/>
    </sheetView>
  </sheetViews>
  <sheetFormatPr defaultColWidth="8.875" defaultRowHeight="13.5" x14ac:dyDescent="0.15"/>
  <cols>
    <col min="1" max="61" width="1.5" style="1" customWidth="1"/>
    <col min="62" max="16384" width="8.875" style="1"/>
  </cols>
  <sheetData>
    <row r="1" spans="2:62" ht="18.600000000000001" customHeight="1" x14ac:dyDescent="0.15">
      <c r="C1" s="1" t="s">
        <v>0</v>
      </c>
      <c r="E1" s="2"/>
      <c r="N1" s="2"/>
      <c r="AD1" s="3" t="s">
        <v>1</v>
      </c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</row>
    <row r="2" spans="2:62" ht="21.6" customHeight="1" x14ac:dyDescent="0.15">
      <c r="AD2" s="6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8"/>
    </row>
    <row r="3" spans="2:62" ht="18.600000000000001" customHeight="1" x14ac:dyDescent="0.15">
      <c r="C3" s="9" t="s">
        <v>2</v>
      </c>
      <c r="E3" s="2"/>
      <c r="N3" s="2"/>
      <c r="S3" s="2"/>
    </row>
    <row r="4" spans="2:62" ht="19.149999999999999" customHeight="1" x14ac:dyDescent="0.15"/>
    <row r="5" spans="2:62" ht="19.899999999999999" customHeight="1" x14ac:dyDescent="0.15">
      <c r="B5" s="10" t="s">
        <v>3</v>
      </c>
      <c r="C5" s="11"/>
      <c r="D5" s="12"/>
      <c r="E5" s="11"/>
      <c r="F5" s="11"/>
      <c r="G5" s="11"/>
      <c r="H5" s="11"/>
      <c r="M5" s="2"/>
      <c r="R5" s="2"/>
    </row>
    <row r="6" spans="2:62" ht="7.15" customHeight="1" x14ac:dyDescent="0.15"/>
    <row r="7" spans="2:62" ht="10.15" customHeight="1" x14ac:dyDescent="0.1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5"/>
    </row>
    <row r="8" spans="2:62" s="24" customFormat="1" ht="25.15" customHeight="1" x14ac:dyDescent="0.15">
      <c r="B8" s="16"/>
      <c r="C8" s="12"/>
      <c r="D8" s="17" t="s">
        <v>4</v>
      </c>
      <c r="E8" s="18"/>
      <c r="F8" s="18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20" t="s">
        <v>5</v>
      </c>
      <c r="AB8" s="20"/>
      <c r="AC8" s="21"/>
      <c r="AD8" s="11"/>
      <c r="AE8" s="22" t="s">
        <v>6</v>
      </c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23"/>
    </row>
    <row r="9" spans="2:62" ht="9.6" customHeight="1" x14ac:dyDescent="0.15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7"/>
    </row>
    <row r="10" spans="2:62" ht="24.75" customHeight="1" x14ac:dyDescent="0.15">
      <c r="B10" s="25"/>
      <c r="C10" s="26"/>
      <c r="D10" s="28" t="s">
        <v>7</v>
      </c>
      <c r="E10" s="29"/>
      <c r="F10" s="29"/>
      <c r="G10" s="29"/>
      <c r="H10" s="29"/>
      <c r="I10" s="30">
        <v>0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20" t="s">
        <v>5</v>
      </c>
      <c r="AB10" s="20"/>
      <c r="AC10" s="21"/>
      <c r="AD10" s="26"/>
      <c r="AE10" s="22" t="s">
        <v>8</v>
      </c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7"/>
      <c r="BJ10" s="31" t="s">
        <v>9</v>
      </c>
    </row>
    <row r="11" spans="2:62" ht="9.6" customHeight="1" x14ac:dyDescent="0.15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4"/>
    </row>
    <row r="12" spans="2:62" ht="19.899999999999999" customHeight="1" x14ac:dyDescent="0.15"/>
    <row r="13" spans="2:62" ht="19.899999999999999" customHeight="1" x14ac:dyDescent="0.15">
      <c r="B13" s="10" t="s">
        <v>10</v>
      </c>
      <c r="C13" s="22"/>
      <c r="D13" s="12"/>
      <c r="E13" s="11"/>
      <c r="F13" s="11"/>
      <c r="G13" s="11"/>
      <c r="H13" s="11"/>
      <c r="M13" s="2"/>
      <c r="R13" s="2"/>
    </row>
    <row r="14" spans="2:62" ht="7.15" customHeight="1" x14ac:dyDescent="0.15"/>
    <row r="15" spans="2:62" ht="12" customHeight="1" x14ac:dyDescent="0.15">
      <c r="B15" s="13"/>
      <c r="C15" s="14"/>
      <c r="D15" s="35"/>
      <c r="E15" s="35"/>
      <c r="F15" s="35"/>
      <c r="G15" s="35"/>
      <c r="H15" s="36" t="s">
        <v>11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5"/>
    </row>
    <row r="16" spans="2:62" ht="10.15" customHeight="1" x14ac:dyDescent="0.15">
      <c r="B16" s="25"/>
      <c r="C16" s="26"/>
      <c r="D16" s="37"/>
      <c r="E16" s="37"/>
      <c r="F16" s="37"/>
      <c r="G16" s="37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26"/>
      <c r="U16" s="26"/>
      <c r="V16" s="26"/>
      <c r="W16" s="26"/>
      <c r="X16" s="26"/>
      <c r="Y16" s="26"/>
      <c r="Z16" s="26"/>
      <c r="AA16" s="26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40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7"/>
    </row>
    <row r="17" spans="2:60" s="24" customFormat="1" ht="25.15" customHeight="1" x14ac:dyDescent="0.15">
      <c r="B17" s="16"/>
      <c r="C17" s="11"/>
      <c r="D17" s="17" t="s">
        <v>12</v>
      </c>
      <c r="E17" s="18"/>
      <c r="F17" s="18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2" t="s">
        <v>13</v>
      </c>
      <c r="U17" s="42"/>
      <c r="V17" s="43"/>
      <c r="W17" s="11"/>
      <c r="Y17" s="11" t="s">
        <v>14</v>
      </c>
      <c r="Z17" s="11"/>
      <c r="AA17" s="11"/>
      <c r="AC17" s="11"/>
      <c r="AD17" s="11"/>
      <c r="AE17" s="11"/>
      <c r="AF17" s="40"/>
      <c r="AG17" s="40"/>
      <c r="AH17" s="40"/>
      <c r="AI17" s="40"/>
      <c r="AJ17" s="40"/>
      <c r="AK17" s="40"/>
      <c r="AL17" s="40"/>
      <c r="AM17" s="40"/>
      <c r="AN17" s="40"/>
      <c r="AO17" s="11"/>
      <c r="AP17" s="11"/>
      <c r="AQ17" s="44"/>
      <c r="AR17" s="45"/>
      <c r="AS17" s="11"/>
      <c r="AT17" s="11"/>
      <c r="AU17" s="11"/>
      <c r="AV17" s="46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26"/>
      <c r="BH17" s="23"/>
    </row>
    <row r="18" spans="2:60" s="52" customFormat="1" ht="10.15" customHeight="1" x14ac:dyDescent="0.15">
      <c r="B18" s="48"/>
      <c r="C18" s="45"/>
      <c r="D18" s="49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37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51"/>
    </row>
    <row r="19" spans="2:60" s="52" customFormat="1" ht="24" customHeight="1" x14ac:dyDescent="0.15">
      <c r="B19" s="48"/>
      <c r="C19" s="45"/>
      <c r="D19" s="53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45"/>
      <c r="R19" s="45"/>
      <c r="S19" s="45"/>
      <c r="T19" s="45"/>
      <c r="U19" s="11"/>
      <c r="V19" s="11"/>
      <c r="W19" s="11"/>
      <c r="X19" s="24"/>
      <c r="Y19" s="11"/>
      <c r="Z19" s="11"/>
      <c r="AA19" s="11"/>
      <c r="AB19" s="24"/>
      <c r="AC19" s="11"/>
      <c r="AD19" s="11"/>
      <c r="AE19" s="11"/>
      <c r="AF19" s="40"/>
      <c r="AG19" s="40"/>
      <c r="AH19" s="40"/>
      <c r="AI19" s="40"/>
      <c r="AJ19" s="40"/>
      <c r="AK19" s="40"/>
      <c r="AL19" s="40"/>
      <c r="AM19" s="40"/>
      <c r="AN19" s="40"/>
      <c r="AO19" s="55" t="s">
        <v>15</v>
      </c>
      <c r="AP19" s="11"/>
      <c r="AQ19" s="56" t="s">
        <v>16</v>
      </c>
      <c r="AR19" s="41"/>
      <c r="AS19" s="41"/>
      <c r="AT19" s="57">
        <f>IF(G17&gt;1000,1000,G17)</f>
        <v>0</v>
      </c>
      <c r="AU19" s="57"/>
      <c r="AV19" s="57"/>
      <c r="AW19" s="57"/>
      <c r="AX19" s="57"/>
      <c r="AY19" s="57"/>
      <c r="AZ19" s="57"/>
      <c r="BA19" s="57"/>
      <c r="BB19" s="57"/>
      <c r="BC19" s="57"/>
      <c r="BD19" s="58" t="s">
        <v>13</v>
      </c>
      <c r="BE19" s="58"/>
      <c r="BF19" s="59"/>
      <c r="BG19" s="26"/>
      <c r="BH19" s="51"/>
    </row>
    <row r="20" spans="2:60" s="52" customFormat="1" ht="10.15" customHeight="1" x14ac:dyDescent="0.15">
      <c r="B20" s="48"/>
      <c r="C20" s="45"/>
      <c r="D20" s="53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26"/>
      <c r="AP20" s="45"/>
      <c r="AQ20" s="60"/>
      <c r="AR20" s="61"/>
      <c r="AS20" s="61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1"/>
      <c r="BE20" s="61"/>
      <c r="BF20" s="61"/>
      <c r="BG20" s="26"/>
      <c r="BH20" s="51"/>
    </row>
    <row r="21" spans="2:60" s="24" customFormat="1" ht="25.15" customHeight="1" x14ac:dyDescent="0.15">
      <c r="B21" s="16"/>
      <c r="D21" s="11"/>
      <c r="E21" s="11"/>
      <c r="F21" s="11"/>
      <c r="G21" s="11"/>
      <c r="H21" s="11"/>
      <c r="I21" s="11"/>
      <c r="J21" s="11"/>
      <c r="K21" s="11"/>
      <c r="L21" s="11"/>
      <c r="M21" s="40"/>
      <c r="N21" s="40"/>
      <c r="R21" s="40"/>
      <c r="T21" s="40"/>
      <c r="V21" s="40"/>
      <c r="W21" s="40"/>
      <c r="Y21" s="11"/>
      <c r="Z21" s="11"/>
      <c r="AA21" s="11"/>
      <c r="AB21" s="11"/>
      <c r="AC21" s="11"/>
      <c r="AD21" s="11"/>
      <c r="AE21" s="11"/>
      <c r="AF21" s="11"/>
      <c r="AG21" s="40"/>
      <c r="AH21" s="40"/>
      <c r="AI21" s="40"/>
      <c r="AJ21" s="40"/>
      <c r="AK21" s="40"/>
      <c r="AL21" s="40"/>
      <c r="AM21" s="40"/>
      <c r="AN21" s="40"/>
      <c r="AO21" s="55" t="s">
        <v>17</v>
      </c>
      <c r="AP21" s="11"/>
      <c r="AQ21" s="56" t="s">
        <v>18</v>
      </c>
      <c r="AR21" s="41"/>
      <c r="AS21" s="41"/>
      <c r="AT21" s="57">
        <f>IF(G17&gt;1000,IF(G17&gt;2000,1000,G17-1000),0)</f>
        <v>0</v>
      </c>
      <c r="AU21" s="57"/>
      <c r="AV21" s="57"/>
      <c r="AW21" s="57"/>
      <c r="AX21" s="57"/>
      <c r="AY21" s="57"/>
      <c r="AZ21" s="57"/>
      <c r="BA21" s="57"/>
      <c r="BB21" s="57"/>
      <c r="BC21" s="57"/>
      <c r="BD21" s="58" t="s">
        <v>13</v>
      </c>
      <c r="BE21" s="58"/>
      <c r="BF21" s="59"/>
      <c r="BG21" s="11"/>
      <c r="BH21" s="23"/>
    </row>
    <row r="22" spans="2:60" s="52" customFormat="1" ht="10.15" customHeight="1" x14ac:dyDescent="0.15">
      <c r="B22" s="48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26"/>
      <c r="AP22" s="45"/>
      <c r="AQ22" s="60"/>
      <c r="AR22" s="61"/>
      <c r="AS22" s="63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5"/>
      <c r="BE22" s="65"/>
      <c r="BF22" s="65"/>
      <c r="BG22" s="45"/>
      <c r="BH22" s="51"/>
    </row>
    <row r="23" spans="2:60" s="24" customFormat="1" ht="25.15" customHeight="1" x14ac:dyDescent="0.15">
      <c r="B23" s="16"/>
      <c r="D23" s="11"/>
      <c r="E23" s="11"/>
      <c r="F23" s="11"/>
      <c r="G23" s="11"/>
      <c r="H23" s="11"/>
      <c r="I23" s="11"/>
      <c r="J23" s="11"/>
      <c r="K23" s="11"/>
      <c r="L23" s="11"/>
      <c r="M23" s="40"/>
      <c r="N23" s="40"/>
      <c r="R23" s="40"/>
      <c r="T23" s="40"/>
      <c r="Y23" s="11"/>
      <c r="Z23" s="11"/>
      <c r="AA23" s="11"/>
      <c r="AB23" s="11"/>
      <c r="AC23" s="11"/>
      <c r="AD23" s="11"/>
      <c r="AE23" s="11"/>
      <c r="AF23" s="11"/>
      <c r="AG23" s="40"/>
      <c r="AH23" s="40"/>
      <c r="AI23" s="40"/>
      <c r="AJ23" s="40"/>
      <c r="AK23" s="40"/>
      <c r="AL23" s="40"/>
      <c r="AM23" s="40"/>
      <c r="AN23" s="40"/>
      <c r="AO23" s="55" t="s">
        <v>19</v>
      </c>
      <c r="AP23" s="11"/>
      <c r="AQ23" s="56" t="s">
        <v>20</v>
      </c>
      <c r="AR23" s="41"/>
      <c r="AS23" s="41"/>
      <c r="AT23" s="57">
        <f>IF(G17&gt;2000,G17-2000,0)</f>
        <v>0</v>
      </c>
      <c r="AU23" s="57"/>
      <c r="AV23" s="57"/>
      <c r="AW23" s="57"/>
      <c r="AX23" s="57"/>
      <c r="AY23" s="57"/>
      <c r="AZ23" s="57"/>
      <c r="BA23" s="57"/>
      <c r="BB23" s="57"/>
      <c r="BC23" s="57"/>
      <c r="BD23" s="58" t="s">
        <v>13</v>
      </c>
      <c r="BE23" s="58"/>
      <c r="BF23" s="59"/>
      <c r="BG23" s="11"/>
      <c r="BH23" s="23"/>
    </row>
    <row r="24" spans="2:60" ht="10.15" customHeight="1" x14ac:dyDescent="0.15">
      <c r="B24" s="66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8"/>
      <c r="AR24" s="68"/>
      <c r="AS24" s="68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8"/>
      <c r="BE24" s="68"/>
      <c r="BF24" s="68"/>
      <c r="BG24" s="67"/>
      <c r="BH24" s="70"/>
    </row>
    <row r="25" spans="2:60" ht="10.15" customHeight="1" x14ac:dyDescent="0.15">
      <c r="B25" s="25"/>
      <c r="C25" s="26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40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40"/>
      <c r="AO25" s="26"/>
      <c r="AP25" s="26"/>
      <c r="AQ25" s="61"/>
      <c r="AR25" s="61"/>
      <c r="AS25" s="6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61"/>
      <c r="BE25" s="61"/>
      <c r="BF25" s="61"/>
      <c r="BG25" s="26"/>
      <c r="BH25" s="27"/>
    </row>
    <row r="26" spans="2:60" s="24" customFormat="1" ht="25.15" customHeight="1" x14ac:dyDescent="0.15">
      <c r="B26" s="16"/>
      <c r="C26" s="11"/>
      <c r="D26" s="11"/>
      <c r="E26" s="11"/>
      <c r="F26" s="11"/>
      <c r="G26" s="11"/>
      <c r="H26" s="11"/>
      <c r="I26" s="17" t="s">
        <v>16</v>
      </c>
      <c r="J26" s="18"/>
      <c r="K26" s="18"/>
      <c r="L26" s="57">
        <f>AT19</f>
        <v>0</v>
      </c>
      <c r="M26" s="57"/>
      <c r="N26" s="57"/>
      <c r="O26" s="57"/>
      <c r="P26" s="57"/>
      <c r="Q26" s="57"/>
      <c r="R26" s="57"/>
      <c r="S26" s="57"/>
      <c r="T26" s="57"/>
      <c r="U26" s="57"/>
      <c r="V26" s="42" t="s">
        <v>13</v>
      </c>
      <c r="W26" s="42"/>
      <c r="X26" s="43"/>
      <c r="Y26" s="40"/>
      <c r="Z26" s="11" t="s">
        <v>21</v>
      </c>
      <c r="AA26" s="11"/>
      <c r="AC26" s="11" t="s">
        <v>22</v>
      </c>
      <c r="AD26" s="72"/>
      <c r="AE26" s="72"/>
      <c r="AF26" s="72"/>
      <c r="AG26" s="72"/>
      <c r="AH26" s="72"/>
      <c r="AI26" s="72"/>
      <c r="AJ26" s="72"/>
      <c r="AK26" s="72"/>
      <c r="AL26" s="73"/>
      <c r="AM26" s="74" t="s">
        <v>23</v>
      </c>
      <c r="AN26" s="75"/>
      <c r="AO26" s="75"/>
      <c r="AQ26" s="56" t="s">
        <v>24</v>
      </c>
      <c r="AR26" s="41"/>
      <c r="AS26" s="41"/>
      <c r="AT26" s="19">
        <f>L26*3670</f>
        <v>0</v>
      </c>
      <c r="AU26" s="19"/>
      <c r="AV26" s="19"/>
      <c r="AW26" s="19"/>
      <c r="AX26" s="19"/>
      <c r="AY26" s="19"/>
      <c r="AZ26" s="19"/>
      <c r="BA26" s="19"/>
      <c r="BB26" s="19"/>
      <c r="BC26" s="19"/>
      <c r="BD26" s="76" t="s">
        <v>5</v>
      </c>
      <c r="BE26" s="76"/>
      <c r="BF26" s="77"/>
      <c r="BG26" s="26"/>
      <c r="BH26" s="23"/>
    </row>
    <row r="27" spans="2:60" s="52" customFormat="1" ht="10.15" customHeight="1" x14ac:dyDescent="0.15">
      <c r="B27" s="48"/>
      <c r="C27" s="45"/>
      <c r="D27" s="45"/>
      <c r="E27" s="45"/>
      <c r="F27" s="45"/>
      <c r="G27" s="45"/>
      <c r="H27" s="45"/>
      <c r="I27" s="45"/>
      <c r="J27" s="45"/>
      <c r="K27" s="26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26"/>
      <c r="W27" s="26"/>
      <c r="X27" s="26"/>
      <c r="Y27" s="26"/>
      <c r="Z27" s="45"/>
      <c r="AA27" s="45"/>
      <c r="AC27" s="26"/>
      <c r="AD27" s="26"/>
      <c r="AE27" s="26"/>
      <c r="AF27" s="26"/>
      <c r="AG27" s="45"/>
      <c r="AH27" s="45"/>
      <c r="AI27" s="45"/>
      <c r="AJ27" s="45"/>
      <c r="AK27" s="45"/>
      <c r="AL27" s="45"/>
      <c r="AM27" s="45"/>
      <c r="AN27" s="45"/>
      <c r="AO27" s="26"/>
      <c r="AQ27" s="60"/>
      <c r="AR27" s="60"/>
      <c r="AS27" s="6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61"/>
      <c r="BE27" s="61"/>
      <c r="BF27" s="61"/>
      <c r="BG27" s="26"/>
      <c r="BH27" s="51"/>
    </row>
    <row r="28" spans="2:60" s="24" customFormat="1" ht="25.15" customHeight="1" x14ac:dyDescent="0.15">
      <c r="B28" s="16"/>
      <c r="C28" s="11"/>
      <c r="D28" s="11"/>
      <c r="E28" s="11"/>
      <c r="F28" s="11"/>
      <c r="G28" s="11"/>
      <c r="H28" s="11"/>
      <c r="I28" s="17" t="s">
        <v>18</v>
      </c>
      <c r="J28" s="18"/>
      <c r="K28" s="18"/>
      <c r="L28" s="57">
        <f>AT21</f>
        <v>0</v>
      </c>
      <c r="M28" s="57"/>
      <c r="N28" s="57"/>
      <c r="O28" s="57"/>
      <c r="P28" s="57"/>
      <c r="Q28" s="57"/>
      <c r="R28" s="57"/>
      <c r="S28" s="57"/>
      <c r="T28" s="57"/>
      <c r="U28" s="57"/>
      <c r="V28" s="42" t="s">
        <v>13</v>
      </c>
      <c r="W28" s="42"/>
      <c r="X28" s="43"/>
      <c r="Y28" s="40"/>
      <c r="Z28" s="11" t="s">
        <v>21</v>
      </c>
      <c r="AA28" s="40"/>
      <c r="AC28" s="11" t="s">
        <v>25</v>
      </c>
      <c r="AD28" s="40"/>
      <c r="AE28" s="40"/>
      <c r="AF28" s="40"/>
      <c r="AG28" s="40"/>
      <c r="AH28" s="40"/>
      <c r="AI28" s="40"/>
      <c r="AJ28" s="40"/>
      <c r="AK28" s="40"/>
      <c r="AL28" s="40"/>
      <c r="AM28" s="74" t="s">
        <v>23</v>
      </c>
      <c r="AN28" s="75"/>
      <c r="AO28" s="75"/>
      <c r="AQ28" s="56" t="s">
        <v>26</v>
      </c>
      <c r="AR28" s="41"/>
      <c r="AS28" s="41"/>
      <c r="AT28" s="19">
        <f>L28*1570</f>
        <v>0</v>
      </c>
      <c r="AU28" s="19"/>
      <c r="AV28" s="19"/>
      <c r="AW28" s="19"/>
      <c r="AX28" s="19"/>
      <c r="AY28" s="19"/>
      <c r="AZ28" s="19"/>
      <c r="BA28" s="19"/>
      <c r="BB28" s="19"/>
      <c r="BC28" s="19"/>
      <c r="BD28" s="76" t="s">
        <v>5</v>
      </c>
      <c r="BE28" s="76"/>
      <c r="BF28" s="77"/>
      <c r="BG28" s="11"/>
      <c r="BH28" s="23"/>
    </row>
    <row r="29" spans="2:60" s="52" customFormat="1" ht="10.15" customHeight="1" x14ac:dyDescent="0.15">
      <c r="B29" s="48"/>
      <c r="C29" s="45"/>
      <c r="D29" s="45"/>
      <c r="E29" s="45"/>
      <c r="F29" s="45"/>
      <c r="G29" s="45"/>
      <c r="H29" s="45"/>
      <c r="I29" s="45"/>
      <c r="J29" s="45"/>
      <c r="K29" s="78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0"/>
      <c r="W29" s="80"/>
      <c r="X29" s="80"/>
      <c r="Y29" s="40"/>
      <c r="Z29" s="45"/>
      <c r="AA29" s="45"/>
      <c r="AC29" s="39"/>
      <c r="AD29" s="40"/>
      <c r="AE29" s="40"/>
      <c r="AF29" s="40"/>
      <c r="AG29" s="45"/>
      <c r="AH29" s="45"/>
      <c r="AI29" s="45"/>
      <c r="AJ29" s="45"/>
      <c r="AK29" s="45"/>
      <c r="AL29" s="45"/>
      <c r="AM29" s="45"/>
      <c r="AN29" s="45"/>
      <c r="AO29" s="26"/>
      <c r="AQ29" s="60"/>
      <c r="AR29" s="60"/>
      <c r="AS29" s="63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65"/>
      <c r="BE29" s="65"/>
      <c r="BF29" s="65"/>
      <c r="BG29" s="45"/>
      <c r="BH29" s="51"/>
    </row>
    <row r="30" spans="2:60" s="24" customFormat="1" ht="25.15" customHeight="1" x14ac:dyDescent="0.15">
      <c r="B30" s="16"/>
      <c r="C30" s="11"/>
      <c r="D30" s="11"/>
      <c r="E30" s="11"/>
      <c r="F30" s="11"/>
      <c r="G30" s="11"/>
      <c r="H30" s="11"/>
      <c r="I30" s="17" t="s">
        <v>20</v>
      </c>
      <c r="J30" s="18"/>
      <c r="K30" s="18"/>
      <c r="L30" s="57">
        <f>AT23</f>
        <v>0</v>
      </c>
      <c r="M30" s="57"/>
      <c r="N30" s="57"/>
      <c r="O30" s="57"/>
      <c r="P30" s="57"/>
      <c r="Q30" s="57"/>
      <c r="R30" s="57"/>
      <c r="S30" s="57"/>
      <c r="T30" s="57"/>
      <c r="U30" s="57"/>
      <c r="V30" s="42" t="s">
        <v>13</v>
      </c>
      <c r="W30" s="42"/>
      <c r="X30" s="43"/>
      <c r="Y30" s="40"/>
      <c r="Z30" s="11" t="s">
        <v>21</v>
      </c>
      <c r="AA30" s="40"/>
      <c r="AC30" s="11" t="s">
        <v>27</v>
      </c>
      <c r="AD30" s="40"/>
      <c r="AE30" s="40"/>
      <c r="AF30" s="40"/>
      <c r="AG30" s="40"/>
      <c r="AH30" s="40"/>
      <c r="AI30" s="40"/>
      <c r="AJ30" s="40"/>
      <c r="AK30" s="40"/>
      <c r="AL30" s="40"/>
      <c r="AM30" s="74" t="s">
        <v>23</v>
      </c>
      <c r="AN30" s="75"/>
      <c r="AO30" s="75"/>
      <c r="AQ30" s="56" t="s">
        <v>28</v>
      </c>
      <c r="AR30" s="41"/>
      <c r="AS30" s="41"/>
      <c r="AT30" s="19">
        <f>L30*1050</f>
        <v>0</v>
      </c>
      <c r="AU30" s="19"/>
      <c r="AV30" s="19"/>
      <c r="AW30" s="19"/>
      <c r="AX30" s="19"/>
      <c r="AY30" s="19"/>
      <c r="AZ30" s="19"/>
      <c r="BA30" s="19"/>
      <c r="BB30" s="19"/>
      <c r="BC30" s="19"/>
      <c r="BD30" s="76" t="s">
        <v>5</v>
      </c>
      <c r="BE30" s="76"/>
      <c r="BF30" s="77"/>
      <c r="BG30" s="11"/>
      <c r="BH30" s="23"/>
    </row>
    <row r="31" spans="2:60" ht="10.15" customHeight="1" x14ac:dyDescent="0.15">
      <c r="B31" s="25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61"/>
      <c r="AR31" s="61"/>
      <c r="AS31" s="82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2"/>
      <c r="BE31" s="82"/>
      <c r="BF31" s="82"/>
      <c r="BG31" s="11"/>
      <c r="BH31" s="27"/>
    </row>
    <row r="32" spans="2:60" ht="10.15" customHeight="1" x14ac:dyDescent="0.15"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84"/>
      <c r="AR32" s="85"/>
      <c r="AS32" s="86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6"/>
      <c r="BE32" s="86"/>
      <c r="BF32" s="86"/>
      <c r="BG32" s="88"/>
      <c r="BH32" s="15"/>
    </row>
    <row r="33" spans="2:60" s="24" customFormat="1" ht="25.15" customHeight="1" x14ac:dyDescent="0.15">
      <c r="B33" s="16"/>
      <c r="C33" s="12"/>
      <c r="D33" s="22"/>
      <c r="E33" s="22"/>
      <c r="F33" s="11"/>
      <c r="G33" s="11"/>
      <c r="H33" s="40"/>
      <c r="I33" s="40"/>
      <c r="J33" s="40"/>
      <c r="K33" s="40"/>
      <c r="L33" s="40"/>
      <c r="M33" s="40"/>
      <c r="N33" s="40"/>
      <c r="O33" s="40"/>
      <c r="P33" s="40"/>
      <c r="Q33" s="11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1"/>
      <c r="AC33" s="11"/>
      <c r="AD33" s="11"/>
      <c r="AE33" s="11"/>
      <c r="AF33" s="11"/>
      <c r="AG33" s="40"/>
      <c r="AH33" s="40"/>
      <c r="AI33" s="40"/>
      <c r="AJ33" s="40"/>
      <c r="AK33" s="40"/>
      <c r="AL33" s="89"/>
      <c r="AM33" s="11"/>
      <c r="AN33" s="40"/>
      <c r="AO33" s="55" t="s">
        <v>29</v>
      </c>
      <c r="AP33" s="11"/>
      <c r="AQ33" s="56" t="s">
        <v>30</v>
      </c>
      <c r="AR33" s="41"/>
      <c r="AS33" s="41"/>
      <c r="AT33" s="19">
        <f>MIN(I10,1570000)</f>
        <v>0</v>
      </c>
      <c r="AU33" s="19"/>
      <c r="AV33" s="19"/>
      <c r="AW33" s="19"/>
      <c r="AX33" s="19"/>
      <c r="AY33" s="19"/>
      <c r="AZ33" s="19"/>
      <c r="BA33" s="19"/>
      <c r="BB33" s="19"/>
      <c r="BC33" s="19"/>
      <c r="BD33" s="76" t="s">
        <v>5</v>
      </c>
      <c r="BE33" s="76"/>
      <c r="BF33" s="77"/>
      <c r="BG33" s="26"/>
      <c r="BH33" s="23"/>
    </row>
    <row r="34" spans="2:60" s="52" customFormat="1" ht="10.15" customHeight="1" x14ac:dyDescent="0.15"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2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1"/>
      <c r="AQ34" s="94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33"/>
      <c r="BH34" s="96"/>
    </row>
    <row r="35" spans="2:60" ht="10.15" customHeight="1" x14ac:dyDescent="0.15"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84"/>
      <c r="AR35" s="85"/>
      <c r="AS35" s="86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6"/>
      <c r="BE35" s="86"/>
      <c r="BF35" s="86"/>
      <c r="BG35" s="88"/>
      <c r="BH35" s="15"/>
    </row>
    <row r="36" spans="2:60" s="24" customFormat="1" ht="25.15" customHeight="1" x14ac:dyDescent="0.15">
      <c r="B36" s="16"/>
      <c r="C36" s="12"/>
      <c r="D36" s="22"/>
      <c r="E36" s="22"/>
      <c r="F36" s="11"/>
      <c r="G36" s="11"/>
      <c r="H36" s="40"/>
      <c r="I36" s="40"/>
      <c r="J36" s="40"/>
      <c r="K36" s="40"/>
      <c r="L36" s="40"/>
      <c r="M36" s="40"/>
      <c r="N36" s="40"/>
      <c r="O36" s="40"/>
      <c r="P36" s="40"/>
      <c r="Q36" s="11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1"/>
      <c r="AC36" s="11"/>
      <c r="AD36" s="11"/>
      <c r="AE36" s="11"/>
      <c r="AF36" s="11"/>
      <c r="AG36" s="40"/>
      <c r="AH36" s="40"/>
      <c r="AI36" s="40"/>
      <c r="AJ36" s="40"/>
      <c r="AK36" s="40"/>
      <c r="AL36" s="89" t="s">
        <v>31</v>
      </c>
      <c r="AM36" s="74" t="s">
        <v>23</v>
      </c>
      <c r="AN36" s="75"/>
      <c r="AO36" s="75"/>
      <c r="AP36" s="11"/>
      <c r="AQ36" s="56" t="s">
        <v>32</v>
      </c>
      <c r="AR36" s="41"/>
      <c r="AS36" s="41"/>
      <c r="AT36" s="19">
        <f>AT26+AT28+AT30+AT33</f>
        <v>0</v>
      </c>
      <c r="AU36" s="19"/>
      <c r="AV36" s="19"/>
      <c r="AW36" s="19"/>
      <c r="AX36" s="19"/>
      <c r="AY36" s="19"/>
      <c r="AZ36" s="19"/>
      <c r="BA36" s="19"/>
      <c r="BB36" s="19"/>
      <c r="BC36" s="19"/>
      <c r="BD36" s="76" t="s">
        <v>5</v>
      </c>
      <c r="BE36" s="76"/>
      <c r="BF36" s="77"/>
      <c r="BG36" s="26"/>
      <c r="BH36" s="23"/>
    </row>
    <row r="37" spans="2:60" s="52" customFormat="1" ht="10.15" customHeight="1" x14ac:dyDescent="0.15">
      <c r="B37" s="90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2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1"/>
      <c r="AQ37" s="94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33"/>
      <c r="BH37" s="96"/>
    </row>
    <row r="38" spans="2:60" ht="10.15" customHeight="1" x14ac:dyDescent="0.15"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97" t="s">
        <v>33</v>
      </c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45"/>
      <c r="BH38" s="27"/>
    </row>
    <row r="39" spans="2:60" ht="10.15" customHeight="1" x14ac:dyDescent="0.15"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45"/>
      <c r="BH39" s="27"/>
    </row>
    <row r="40" spans="2:60" s="24" customFormat="1" ht="25.15" customHeight="1" x14ac:dyDescent="0.15">
      <c r="B40" s="16"/>
      <c r="C40" s="12"/>
      <c r="D40" s="11"/>
      <c r="E40" s="11"/>
      <c r="F40" s="11"/>
      <c r="G40" s="11"/>
      <c r="H40" s="40"/>
      <c r="I40" s="40"/>
      <c r="J40" s="40"/>
      <c r="K40" s="40"/>
      <c r="L40" s="40"/>
      <c r="M40" s="40"/>
      <c r="N40" s="40"/>
      <c r="O40" s="40"/>
      <c r="P40" s="40"/>
      <c r="Q40" s="11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1"/>
      <c r="AC40" s="11"/>
      <c r="AD40" s="11"/>
      <c r="AE40" s="11"/>
      <c r="AF40" s="11"/>
      <c r="AG40" s="40"/>
      <c r="AH40" s="40"/>
      <c r="AI40" s="40"/>
      <c r="AJ40" s="40"/>
      <c r="AK40" s="40"/>
      <c r="AL40" s="40"/>
      <c r="AM40" s="40"/>
      <c r="AN40" s="40"/>
      <c r="AO40" s="40"/>
      <c r="AP40" s="11"/>
      <c r="AQ40" s="56" t="s">
        <v>34</v>
      </c>
      <c r="AR40" s="41"/>
      <c r="AS40" s="41"/>
      <c r="AT40" s="19">
        <f>MIN(G8,AT36)</f>
        <v>0</v>
      </c>
      <c r="AU40" s="19"/>
      <c r="AV40" s="19"/>
      <c r="AW40" s="19"/>
      <c r="AX40" s="19"/>
      <c r="AY40" s="19"/>
      <c r="AZ40" s="19"/>
      <c r="BA40" s="19"/>
      <c r="BB40" s="19"/>
      <c r="BC40" s="19"/>
      <c r="BD40" s="76" t="s">
        <v>5</v>
      </c>
      <c r="BE40" s="76"/>
      <c r="BF40" s="77"/>
      <c r="BG40" s="26"/>
      <c r="BH40" s="23"/>
    </row>
    <row r="41" spans="2:60" s="52" customFormat="1" ht="10.15" customHeight="1" x14ac:dyDescent="0.15">
      <c r="B41" s="48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3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45"/>
      <c r="AQ41" s="100" t="s">
        <v>35</v>
      </c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26"/>
      <c r="BH41" s="51"/>
    </row>
    <row r="42" spans="2:60" ht="12" customHeight="1" x14ac:dyDescent="0.15"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33"/>
      <c r="BH42" s="34"/>
    </row>
    <row r="43" spans="2:60" ht="14.45" customHeight="1" x14ac:dyDescent="0.15"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</row>
    <row r="44" spans="2:60" ht="18.600000000000001" customHeight="1" x14ac:dyDescent="0.15">
      <c r="B44" s="10" t="s">
        <v>36</v>
      </c>
      <c r="D44" s="2"/>
      <c r="M44" s="2"/>
      <c r="R44" s="2"/>
    </row>
    <row r="45" spans="2:60" ht="7.15" customHeight="1" x14ac:dyDescent="0.15"/>
    <row r="46" spans="2:60" ht="12" customHeight="1" x14ac:dyDescent="0.15"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5"/>
    </row>
    <row r="47" spans="2:60" s="52" customFormat="1" ht="7.9" customHeight="1" x14ac:dyDescent="0.15">
      <c r="B47" s="48"/>
      <c r="C47" s="45"/>
      <c r="D47" s="39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3" t="s">
        <v>37</v>
      </c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26"/>
      <c r="BH47" s="51"/>
    </row>
    <row r="48" spans="2:60" s="52" customFormat="1" ht="10.15" customHeight="1" x14ac:dyDescent="0.15">
      <c r="B48" s="48"/>
      <c r="C48" s="45"/>
      <c r="D48" s="39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26"/>
      <c r="BH48" s="51"/>
    </row>
    <row r="49" spans="2:60" s="52" customFormat="1" ht="25.9" customHeight="1" x14ac:dyDescent="0.15">
      <c r="B49" s="48"/>
      <c r="C49" s="45"/>
      <c r="D49" s="39"/>
      <c r="E49" s="40"/>
      <c r="F49" s="40"/>
      <c r="G49" s="40"/>
      <c r="H49" s="40"/>
      <c r="I49" s="40"/>
      <c r="J49" s="17" t="s">
        <v>34</v>
      </c>
      <c r="K49" s="18"/>
      <c r="L49" s="18"/>
      <c r="M49" s="19">
        <f>AT40</f>
        <v>0</v>
      </c>
      <c r="N49" s="19"/>
      <c r="O49" s="19"/>
      <c r="P49" s="19"/>
      <c r="Q49" s="19"/>
      <c r="R49" s="19"/>
      <c r="S49" s="19"/>
      <c r="T49" s="19"/>
      <c r="U49" s="19"/>
      <c r="V49" s="19"/>
      <c r="W49" s="76" t="s">
        <v>5</v>
      </c>
      <c r="X49" s="76"/>
      <c r="Y49" s="77"/>
      <c r="AC49" s="104" t="s">
        <v>38</v>
      </c>
      <c r="AD49" s="104"/>
      <c r="AE49" s="104"/>
      <c r="AF49" s="104"/>
      <c r="AG49" s="104"/>
      <c r="AH49" s="104"/>
      <c r="AI49" s="104"/>
      <c r="AJ49" s="104"/>
      <c r="AK49" s="104"/>
      <c r="AN49" s="82"/>
      <c r="AO49" s="105">
        <f>ROUNDDOWN(M49,-3)</f>
        <v>0</v>
      </c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7" t="s">
        <v>5</v>
      </c>
      <c r="BE49" s="107"/>
      <c r="BF49" s="108"/>
      <c r="BG49" s="26"/>
      <c r="BH49" s="51"/>
    </row>
    <row r="50" spans="2:60" s="52" customFormat="1" ht="10.15" customHeight="1" x14ac:dyDescent="0.15">
      <c r="B50" s="48"/>
      <c r="C50" s="45"/>
      <c r="D50" s="39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39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109" t="s">
        <v>39</v>
      </c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45"/>
      <c r="BF50" s="45"/>
      <c r="BG50" s="26"/>
      <c r="BH50" s="51"/>
    </row>
    <row r="51" spans="2:60" ht="12" customHeight="1" x14ac:dyDescent="0.15">
      <c r="B51" s="32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33"/>
      <c r="BH51" s="34"/>
    </row>
    <row r="52" spans="2:60" ht="18.600000000000001" customHeight="1" x14ac:dyDescent="0.15"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</row>
    <row r="53" spans="2:60" ht="18.75" x14ac:dyDescent="0.15"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</row>
  </sheetData>
  <mergeCells count="63">
    <mergeCell ref="AO50:BD50"/>
    <mergeCell ref="J49:L49"/>
    <mergeCell ref="M49:V49"/>
    <mergeCell ref="W49:Y49"/>
    <mergeCell ref="AC49:AK49"/>
    <mergeCell ref="AO49:BC49"/>
    <mergeCell ref="BD49:BF49"/>
    <mergeCell ref="AQ38:BF39"/>
    <mergeCell ref="AQ40:AS40"/>
    <mergeCell ref="AT40:BC40"/>
    <mergeCell ref="BD40:BF40"/>
    <mergeCell ref="AQ41:BF42"/>
    <mergeCell ref="AO47:BF48"/>
    <mergeCell ref="AQ33:AS33"/>
    <mergeCell ref="AT33:BC33"/>
    <mergeCell ref="BD33:BF33"/>
    <mergeCell ref="AM36:AO36"/>
    <mergeCell ref="AQ36:AS36"/>
    <mergeCell ref="AT36:BC36"/>
    <mergeCell ref="BD36:BF36"/>
    <mergeCell ref="BD28:BF28"/>
    <mergeCell ref="I30:K30"/>
    <mergeCell ref="L30:U30"/>
    <mergeCell ref="V30:X30"/>
    <mergeCell ref="AM30:AO30"/>
    <mergeCell ref="AQ30:AS30"/>
    <mergeCell ref="AT30:BC30"/>
    <mergeCell ref="BD30:BF30"/>
    <mergeCell ref="I28:K28"/>
    <mergeCell ref="L28:U28"/>
    <mergeCell ref="V28:X28"/>
    <mergeCell ref="AM28:AO28"/>
    <mergeCell ref="AQ28:AS28"/>
    <mergeCell ref="AT28:BC28"/>
    <mergeCell ref="AQ23:AS23"/>
    <mergeCell ref="AT23:BC23"/>
    <mergeCell ref="BD23:BF23"/>
    <mergeCell ref="I26:K26"/>
    <mergeCell ref="L26:U26"/>
    <mergeCell ref="V26:X26"/>
    <mergeCell ref="AM26:AO26"/>
    <mergeCell ref="AQ26:AS26"/>
    <mergeCell ref="AT26:BC26"/>
    <mergeCell ref="BD26:BF26"/>
    <mergeCell ref="AQ19:AS19"/>
    <mergeCell ref="AT19:BC19"/>
    <mergeCell ref="BD19:BF19"/>
    <mergeCell ref="AQ21:AS21"/>
    <mergeCell ref="AT21:BC21"/>
    <mergeCell ref="BD21:BF21"/>
    <mergeCell ref="H15:S16"/>
    <mergeCell ref="D17:F17"/>
    <mergeCell ref="G17:S17"/>
    <mergeCell ref="T17:V17"/>
    <mergeCell ref="AV17:BF17"/>
    <mergeCell ref="D18:P18"/>
    <mergeCell ref="AD1:BH2"/>
    <mergeCell ref="D8:F8"/>
    <mergeCell ref="G8:Z8"/>
    <mergeCell ref="AA8:AC8"/>
    <mergeCell ref="D10:H10"/>
    <mergeCell ref="I10:Z10"/>
    <mergeCell ref="AA10:AC10"/>
  </mergeCells>
  <phoneticPr fontId="2"/>
  <dataValidations count="1">
    <dataValidation type="custom" allowBlank="1" showInputMessage="1" showErrorMessage="1" sqref="AT19:BC19 AT21:BC21">
      <formula1>AT19&lt;=1000</formula1>
    </dataValidation>
  </dataValidations>
  <printOptions horizontalCentered="1"/>
  <pageMargins left="0.39370078740157483" right="0.39370078740157483" top="0.78740157480314965" bottom="0.39370078740157483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義務化建築物（診断）</vt:lpstr>
      <vt:lpstr>'義務化建築物（診断）'!Print_Area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dcterms:created xsi:type="dcterms:W3CDTF">2023-05-12T05:53:18Z</dcterms:created>
  <dcterms:modified xsi:type="dcterms:W3CDTF">2023-05-12T05:53:36Z</dcterms:modified>
</cp:coreProperties>
</file>