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afi002\0060000水道局\0060010業務部\0060005経営企画課\平成30年度\21経営分析\00【総務省】経営比較分析表\04回答(財政課へ提出)\"/>
    </mc:Choice>
  </mc:AlternateContent>
  <workbookProtection workbookAlgorithmName="SHA-512" workbookHashValue="Mh8CLh6IGIhf79gyKsl1TvJgmwrdZo5b7QcIbTxhfkljOURD9Os9lrzJ/+nTXAeZtaKCqQVvjc5PxC0fg6Uf6A==" workbookSaltValue="EUzQjqg5eJaB1kNe25Nrng=="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<sst xmlns="http://schemas.openxmlformats.org/spreadsheetml/2006/main" count="232" uniqueCount="120">
  <si>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</si>
  <si>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</si>
  <si>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</si>
  <si>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</si>
  <si>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</si>
  <si>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</si>
  <si>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</si>
  <si>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</si>
  <si>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</si>
  <si>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</si>
  <si>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</si>
  <si>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</si>
  <si>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</si>
  <si>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</si>
  <si>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</si>
  <si>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</si>
  <si>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</si>
  <si>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</si>
  <si>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</si>
  <si>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</si>
  <si>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</si>
  <si>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</si>
  <si>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</si>
  <si>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</si>
  <si>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</si>
  <si>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</si>
  <si>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</si>
  <si>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</si>
  <si>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</si>
  <si>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</si>
  <si>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</si>
  <si>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</si>
  <si>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</si>
  <si>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</si>
  <si>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</si>
  <si>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</si>
  <si>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</si>
  <si>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</si>
  <si>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</si>
  <si>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</si>
  <si>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</si>
  <si>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</si>
  <si>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</si>
  <si>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</si>
  <si>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</si>
  <si>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</si>
  <si>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</si>
  <si>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</si>
  <si>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</si>
  <si>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</si>
  <si>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</si>
  <si>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</si>
  <si>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</si>
  <si>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</si>
  <si>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</si>
  <si>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</si>
  <si>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</si>
  <si>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</si>
  <si>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</si>
  <si>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</si>
  <si>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</si>
  <si>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</si>
  <si>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</si>
  <si>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</si>
  <si>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</si>
  <si>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</si>
  <si>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</si>
  <si>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</si>
  <si>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</si>
  <si>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</si>
  <si>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</si>
  <si>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</si>
  <si>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</si>
  <si>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</si>
  <si>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</si>
  <si>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</si>
  <si>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</si>
  <si>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</si>
  <si>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</si>
  <si>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</si>
  <si>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</si>
  <si>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</si>
  <si>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</si>
  <si>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</si>
  <si>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</si>
  <si>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</si>
  <si>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</si>
  <si>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</si>
  <si>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</si>
  <si>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</si>
  <si>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</si>
  <si>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</si>
  <si>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</si>
  <si>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</si>
  <si>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</si>
  <si>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</si>
  <si>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</si>
  <si>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</si>
  <si>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</si>
  <si>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</si>
  <si>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</si>
  <si>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</si>
  <si>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</si>
  <si>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</si>
  <si>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</si>
  <si>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さいたま市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</si>
  <si>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</si>
  <si>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</si>
  <si>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</si>
  <si>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</si>
  <si>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</si>
  <si>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</si>
  <si>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</si>
  <si>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</si>
  <si>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</si>
  <si>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</si>
  <si>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</si>
  <si>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さいたま市の水道は給水開始80年が経過しており、浄水場や配水場、配水管などの有形固定資産の老朽化は年々進んでいます。今後は施設の維持管理や老朽管の改良・更新事業に対する費用の増加が見込まれることから、財政基盤の強化が課題となってきます。
　管路の更新については、中期経営計画の老朽管更新事業により管路総延長に対して各年度約1.0％以上の更新を目標に取り組んでいます。
　しかし、今後、法定耐用年数(40年)を経過する配水管が急増するため、配水管更新基準年数の見直しを行い、管路の長寿命化及び更新距離の平準化を図りながら、今後も計画的な更新を実施していきます。</t>
    <rPh sb="10" eb="12">
      <t>キュウスイ</t>
    </rPh>
    <rPh sb="12" eb="14">
      <t>カイシ</t>
    </rPh>
    <rPh sb="16" eb="17">
      <t>ネン</t>
    </rPh>
    <rPh sb="33" eb="35">
      <t>ハイスイ</t>
    </rPh>
    <rPh sb="161" eb="162">
      <t>ヤク</t>
    </rPh>
    <rPh sb="166" eb="168">
      <t>イジョウ</t>
    </rPh>
    <rPh sb="172" eb="174">
      <t>モクヒョウ</t>
    </rPh>
    <rPh sb="175" eb="176">
      <t>ト</t>
    </rPh>
    <rPh sb="177" eb="178">
      <t>ク</t>
    </rPh>
    <phoneticPr fontId="4"/>
  </si>
  <si>
    <t>　さいたま市では、水道事業ビジョンとして位置付ける「さいたま市水道事業長期構想」の実現に向けて取り組む「中期経営計画」に基づき、安全・安定・災害対策・サービス・経営・環境の6つの基本施策に従い事業を推進しています。
　経営基盤強化の取り組みとして、職員の適正配置及び財政健全化を推進しており、収益性を表す経常収支比率や短期債務に対する支払能力を表す流動比率は100％以上を維持し、累積欠損金も継続して発生していないため、安定的な事業運営となっています。また、給水原価は微増しましたが、効率的な経営により料金回収率は100％以上を維持しており、給水にかかる費用は水道料金のみで賄われています。
　健全な財政運営を維持するため、建設改良事業に充てる企業債残高の縮減に取り組んでおり、企業債残高対給水収益比率は中期経営計画の目標を上回る実績を上げています。
　水道施設の稼働状況は、給水量が増加し指標値が微増しましたが、安定給水を確保するための十分な施設を保っています。また、従来からの継続的な有効率向上対策の取り組みに加えて、道路内における輻そう給水管の解消や老朽管の更新に積極的に取り組んでおり、有収率は高い水準を維持しています。</t>
    <rPh sb="11" eb="13">
      <t>ジギョウ</t>
    </rPh>
    <rPh sb="190" eb="195">
      <t>ルイセキケッソンキン</t>
    </rPh>
    <rPh sb="196" eb="198">
      <t>ケイゾク</t>
    </rPh>
    <rPh sb="200" eb="202">
      <t>ハッセイ</t>
    </rPh>
    <rPh sb="234" eb="236">
      <t>ビゾウ</t>
    </rPh>
    <rPh sb="339" eb="341">
      <t>キギョウ</t>
    </rPh>
    <rPh sb="341" eb="342">
      <t>サイ</t>
    </rPh>
    <rPh sb="342" eb="344">
      <t>ザンダカ</t>
    </rPh>
    <rPh sb="344" eb="345">
      <t>タイ</t>
    </rPh>
    <rPh sb="345" eb="349">
      <t>キュウスイシュウエキ</t>
    </rPh>
    <rPh sb="349" eb="351">
      <t>ヒリツ</t>
    </rPh>
    <rPh sb="352" eb="358">
      <t>チュウキケイエイケイカク</t>
    </rPh>
    <rPh sb="362" eb="364">
      <t>ウワマワ</t>
    </rPh>
    <rPh sb="365" eb="367">
      <t>ジッセキ</t>
    </rPh>
    <rPh sb="368" eb="369">
      <t>ア</t>
    </rPh>
    <rPh sb="392" eb="394">
      <t>ゾウカ</t>
    </rPh>
    <rPh sb="399" eb="401">
      <t>ビゾウ</t>
    </rPh>
    <rPh sb="461" eb="463">
      <t>ドウロ</t>
    </rPh>
    <rPh sb="463" eb="464">
      <t>ナイ</t>
    </rPh>
    <phoneticPr fontId="4"/>
  </si>
  <si>
    <t>　現状では、施設及び経営の効率性は良好な状態を保っています。しかし、今後、水需要の減少により給水収益の減少が見込まれる一方で、更新時期を迎える水道施設や施設整備に伴う減価償却費等は増加傾向にあるため、将来的には健全な財政運営を維持することが厳しくなってくることが予測され、水需要に応じた施設規模や組織の見直しの検討も必要となっています。
　健全経営を維持するために、財政健全化の推進、包括的な民間委託の導入の検討や配水管の更新時期の見直しなど事業の効率化、水需要動向に応じた水道料金体系の検討、組織の効率化など経営基盤強化に取り組んでいきます。
　平成28年度からは第3次中期経営計画に基づき、水道施設再構築、アセットマネジメント、配水管更新基準年数見直し等の観点を加え、長期構想の目標年度である平成32年度に向けて事業を実施しています。</t>
    <rPh sb="54" eb="56">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</si>
</sst>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0.98</c:v>
                </c:pt>
                <c:pt idx="1">
                  <c:v>0.83</c:v>
                </c:pt>
                <c:pt idx="2">
                  <c:v>0.81</c:v>
                </c:pt>
                <c:pt idx="3">
                  <c:v>0.95</c:v>
                </c:pt>
                <c:pt idx="4">
                  <c:v>0.93</c:v>
                </c:pt>
              </c:numCache>
            </c:numRef>
          </c:val>
          <c:extLst>
            <c:ext xmlns:c16="http://schemas.microsoft.com/office/drawing/2014/chart" uri="{C3380CC4-5D6E-409C-BE32-E72D297353CC}">
              <c16:uniqueId val="{00000000-D884-4E27-AFE4-B8296DFD376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1.23</c:v>
                </c:pt>
                <c:pt idx="2">
                  <c:v>1.23</c:v>
                </c:pt>
                <c:pt idx="3">
                  <c:v>1.18</c:v>
                </c:pt>
                <c:pt idx="4">
                  <c:v>0.97</c:v>
                </c:pt>
              </c:numCache>
            </c:numRef>
          </c:val>
          <c:smooth val="0"/>
          <c:extLst>
            <c:ext xmlns:c16="http://schemas.microsoft.com/office/drawing/2014/chart" uri="{C3380CC4-5D6E-409C-BE32-E72D297353CC}">
              <c16:uniqueId val="{00000001-D884-4E27-AFE4-B8296DFD376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66.790000000000006</c:v>
                </c:pt>
                <c:pt idx="1">
                  <c:v>66.41</c:v>
                </c:pt>
                <c:pt idx="2">
                  <c:v>66.599999999999994</c:v>
                </c:pt>
                <c:pt idx="3">
                  <c:v>66.55</c:v>
                </c:pt>
                <c:pt idx="4">
                  <c:v>67.25</c:v>
                </c:pt>
              </c:numCache>
            </c:numRef>
          </c:val>
          <c:extLst>
            <c:ext xmlns:c16="http://schemas.microsoft.com/office/drawing/2014/chart" uri="{C3380CC4-5D6E-409C-BE32-E72D297353CC}">
              <c16:uniqueId val="{00000000-07B0-4733-BBF2-11D90468D8E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c:v>
                </c:pt>
                <c:pt idx="1">
                  <c:v>58.97</c:v>
                </c:pt>
                <c:pt idx="2">
                  <c:v>58.67</c:v>
                </c:pt>
                <c:pt idx="3">
                  <c:v>59</c:v>
                </c:pt>
                <c:pt idx="4">
                  <c:v>59.36</c:v>
                </c:pt>
              </c:numCache>
            </c:numRef>
          </c:val>
          <c:smooth val="0"/>
          <c:extLst>
            <c:ext xmlns:c16="http://schemas.microsoft.com/office/drawing/2014/chart" uri="{C3380CC4-5D6E-409C-BE32-E72D297353CC}">
              <c16:uniqueId val="{00000001-07B0-4733-BBF2-11D90468D8E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95.93</c:v>
                </c:pt>
                <c:pt idx="1">
                  <c:v>95.45</c:v>
                </c:pt>
                <c:pt idx="2">
                  <c:v>94.75</c:v>
                </c:pt>
                <c:pt idx="3">
                  <c:v>95.92</c:v>
                </c:pt>
                <c:pt idx="4">
                  <c:v>95.14</c:v>
                </c:pt>
              </c:numCache>
            </c:numRef>
          </c:val>
          <c:extLst>
            <c:ext xmlns:c16="http://schemas.microsoft.com/office/drawing/2014/chart" uri="{C3380CC4-5D6E-409C-BE32-E72D297353CC}">
              <c16:uniqueId val="{00000000-EE48-401E-8905-8D32A3E2290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93.22</c:v>
                </c:pt>
                <c:pt idx="1">
                  <c:v>92.91</c:v>
                </c:pt>
                <c:pt idx="2">
                  <c:v>93.36</c:v>
                </c:pt>
                <c:pt idx="3">
                  <c:v>93.69</c:v>
                </c:pt>
                <c:pt idx="4">
                  <c:v>93.82</c:v>
                </c:pt>
              </c:numCache>
            </c:numRef>
          </c:val>
          <c:smooth val="0"/>
          <c:extLst>
            <c:ext xmlns:c16="http://schemas.microsoft.com/office/drawing/2014/chart" uri="{C3380CC4-5D6E-409C-BE32-E72D297353CC}">
              <c16:uniqueId val="{00000001-EE48-401E-8905-8D32A3E2290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119.38</c:v>
                </c:pt>
                <c:pt idx="1">
                  <c:v>122.68</c:v>
                </c:pt>
                <c:pt idx="2">
                  <c:v>123.44</c:v>
                </c:pt>
                <c:pt idx="3">
                  <c:v>125.8</c:v>
                </c:pt>
                <c:pt idx="4">
                  <c:v>123.58</c:v>
                </c:pt>
              </c:numCache>
            </c:numRef>
          </c:val>
          <c:extLst>
            <c:ext xmlns:c16="http://schemas.microsoft.com/office/drawing/2014/chart" uri="{C3380CC4-5D6E-409C-BE32-E72D297353CC}">
              <c16:uniqueId val="{00000000-0C51-4545-9B9B-870B6EBD06F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109.88</c:v>
                </c:pt>
                <c:pt idx="1">
                  <c:v>113.97</c:v>
                </c:pt>
                <c:pt idx="2">
                  <c:v>114.38</c:v>
                </c:pt>
                <c:pt idx="3">
                  <c:v>114.5</c:v>
                </c:pt>
                <c:pt idx="4">
                  <c:v>113.59</c:v>
                </c:pt>
              </c:numCache>
            </c:numRef>
          </c:val>
          <c:smooth val="0"/>
          <c:extLst>
            <c:ext xmlns:c16="http://schemas.microsoft.com/office/drawing/2014/chart" uri="{C3380CC4-5D6E-409C-BE32-E72D297353CC}">
              <c16:uniqueId val="{00000001-0C51-4545-9B9B-870B6EBD06F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41.91</c:v>
                </c:pt>
                <c:pt idx="1">
                  <c:v>42.73</c:v>
                </c:pt>
                <c:pt idx="2">
                  <c:v>43.29</c:v>
                </c:pt>
                <c:pt idx="3">
                  <c:v>43.68</c:v>
                </c:pt>
                <c:pt idx="4">
                  <c:v>44.48</c:v>
                </c:pt>
              </c:numCache>
            </c:numRef>
          </c:val>
          <c:extLst>
            <c:ext xmlns:c16="http://schemas.microsoft.com/office/drawing/2014/chart" uri="{C3380CC4-5D6E-409C-BE32-E72D297353CC}">
              <c16:uniqueId val="{00000000-A142-491B-A842-DEAB1426AE8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46.73</c:v>
                </c:pt>
                <c:pt idx="2">
                  <c:v>47.39</c:v>
                </c:pt>
                <c:pt idx="3">
                  <c:v>48.05</c:v>
                </c:pt>
                <c:pt idx="4">
                  <c:v>48.64</c:v>
                </c:pt>
              </c:numCache>
            </c:numRef>
          </c:val>
          <c:smooth val="0"/>
          <c:extLst>
            <c:ext xmlns:c16="http://schemas.microsoft.com/office/drawing/2014/chart" uri="{C3380CC4-5D6E-409C-BE32-E72D297353CC}">
              <c16:uniqueId val="{00000001-A142-491B-A842-DEAB1426AE8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6.36</c:v>
                </c:pt>
                <c:pt idx="1">
                  <c:v>6.61</c:v>
                </c:pt>
                <c:pt idx="2">
                  <c:v>6.82</c:v>
                </c:pt>
                <c:pt idx="3">
                  <c:v>6.64</c:v>
                </c:pt>
                <c:pt idx="4">
                  <c:v>6.74</c:v>
                </c:pt>
              </c:numCache>
            </c:numRef>
          </c:val>
          <c:extLst>
            <c:ext xmlns:c16="http://schemas.microsoft.com/office/drawing/2014/chart" uri="{C3380CC4-5D6E-409C-BE32-E72D297353CC}">
              <c16:uniqueId val="{00000000-CB49-4050-85E2-65A533D4474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13.95</c:v>
                </c:pt>
                <c:pt idx="1">
                  <c:v>15.33</c:v>
                </c:pt>
                <c:pt idx="2">
                  <c:v>16.739999999999998</c:v>
                </c:pt>
                <c:pt idx="3">
                  <c:v>17.97</c:v>
                </c:pt>
                <c:pt idx="4">
                  <c:v>19.95</c:v>
                </c:pt>
              </c:numCache>
            </c:numRef>
          </c:val>
          <c:smooth val="0"/>
          <c:extLst>
            <c:ext xmlns:c16="http://schemas.microsoft.com/office/drawing/2014/chart" uri="{C3380CC4-5D6E-409C-BE32-E72D297353CC}">
              <c16:uniqueId val="{00000001-CB49-4050-85E2-65A533D4474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70-4057-A4E7-55927617C76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E70-4057-A4E7-55927617C76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317.93</c:v>
                </c:pt>
                <c:pt idx="1">
                  <c:v>174.26</c:v>
                </c:pt>
                <c:pt idx="2">
                  <c:v>191.36</c:v>
                </c:pt>
                <c:pt idx="3">
                  <c:v>182.83</c:v>
                </c:pt>
                <c:pt idx="4">
                  <c:v>187.61</c:v>
                </c:pt>
              </c:numCache>
            </c:numRef>
          </c:val>
          <c:extLst>
            <c:ext xmlns:c16="http://schemas.microsoft.com/office/drawing/2014/chart" uri="{C3380CC4-5D6E-409C-BE32-E72D297353CC}">
              <c16:uniqueId val="{00000000-170B-4B3D-BEB3-A51576DF225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295.06</c:v>
                </c:pt>
                <c:pt idx="1">
                  <c:v>178.43</c:v>
                </c:pt>
                <c:pt idx="2">
                  <c:v>168.99</c:v>
                </c:pt>
                <c:pt idx="3">
                  <c:v>159.12</c:v>
                </c:pt>
                <c:pt idx="4">
                  <c:v>169.68</c:v>
                </c:pt>
              </c:numCache>
            </c:numRef>
          </c:val>
          <c:smooth val="0"/>
          <c:extLst>
            <c:ext xmlns:c16="http://schemas.microsoft.com/office/drawing/2014/chart" uri="{C3380CC4-5D6E-409C-BE32-E72D297353CC}">
              <c16:uniqueId val="{00000001-170B-4B3D-BEB3-A51576DF225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234.27</c:v>
                </c:pt>
                <c:pt idx="1">
                  <c:v>226.92</c:v>
                </c:pt>
                <c:pt idx="2">
                  <c:v>215.75</c:v>
                </c:pt>
                <c:pt idx="3">
                  <c:v>201.26</c:v>
                </c:pt>
                <c:pt idx="4">
                  <c:v>192.68</c:v>
                </c:pt>
              </c:numCache>
            </c:numRef>
          </c:val>
          <c:extLst>
            <c:ext xmlns:c16="http://schemas.microsoft.com/office/drawing/2014/chart" uri="{C3380CC4-5D6E-409C-BE32-E72D297353CC}">
              <c16:uniqueId val="{00000000-C0C5-4827-BF6D-EA2AC81AAE4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226.55</c:v>
                </c:pt>
                <c:pt idx="1">
                  <c:v>220.35</c:v>
                </c:pt>
                <c:pt idx="2">
                  <c:v>212.16</c:v>
                </c:pt>
                <c:pt idx="3">
                  <c:v>206.16</c:v>
                </c:pt>
                <c:pt idx="4">
                  <c:v>203.63</c:v>
                </c:pt>
              </c:numCache>
            </c:numRef>
          </c:val>
          <c:smooth val="0"/>
          <c:extLst>
            <c:ext xmlns:c16="http://schemas.microsoft.com/office/drawing/2014/chart" uri="{C3380CC4-5D6E-409C-BE32-E72D297353CC}">
              <c16:uniqueId val="{00000001-C0C5-4827-BF6D-EA2AC81AAE4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108.69</c:v>
                </c:pt>
                <c:pt idx="1">
                  <c:v>113</c:v>
                </c:pt>
                <c:pt idx="2">
                  <c:v>113.79</c:v>
                </c:pt>
                <c:pt idx="3">
                  <c:v>116.04</c:v>
                </c:pt>
                <c:pt idx="4">
                  <c:v>114.31</c:v>
                </c:pt>
              </c:numCache>
            </c:numRef>
          </c:val>
          <c:extLst>
            <c:ext xmlns:c16="http://schemas.microsoft.com/office/drawing/2014/chart" uri="{C3380CC4-5D6E-409C-BE32-E72D297353CC}">
              <c16:uniqueId val="{00000000-CB84-4D7F-A011-297441A7416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99.53</c:v>
                </c:pt>
                <c:pt idx="1">
                  <c:v>104.05</c:v>
                </c:pt>
                <c:pt idx="2">
                  <c:v>104.16</c:v>
                </c:pt>
                <c:pt idx="3">
                  <c:v>104.03</c:v>
                </c:pt>
                <c:pt idx="4">
                  <c:v>103.04</c:v>
                </c:pt>
              </c:numCache>
            </c:numRef>
          </c:val>
          <c:smooth val="0"/>
          <c:extLst>
            <c:ext xmlns:c16="http://schemas.microsoft.com/office/drawing/2014/chart" uri="{C3380CC4-5D6E-409C-BE32-E72D297353CC}">
              <c16:uniqueId val="{00000001-CB84-4D7F-A011-297441A7416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196.98</c:v>
                </c:pt>
                <c:pt idx="1">
                  <c:v>188.76</c:v>
                </c:pt>
                <c:pt idx="2">
                  <c:v>186.85</c:v>
                </c:pt>
                <c:pt idx="3">
                  <c:v>183.14</c:v>
                </c:pt>
                <c:pt idx="4">
                  <c:v>185.89</c:v>
                </c:pt>
              </c:numCache>
            </c:numRef>
          </c:val>
          <c:extLst>
            <c:ext xmlns:c16="http://schemas.microsoft.com/office/drawing/2014/chart" uri="{C3380CC4-5D6E-409C-BE32-E72D297353CC}">
              <c16:uniqueId val="{00000000-B6F2-4830-A39B-67A42BFF9F1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179.62</c:v>
                </c:pt>
                <c:pt idx="1">
                  <c:v>171.57</c:v>
                </c:pt>
                <c:pt idx="2">
                  <c:v>171.29</c:v>
                </c:pt>
                <c:pt idx="3">
                  <c:v>171.54</c:v>
                </c:pt>
                <c:pt idx="4">
                  <c:v>173</c:v>
                </c:pt>
              </c:numCache>
            </c:numRef>
          </c:val>
          <c:smooth val="0"/>
          <c:extLst>
            <c:ext xmlns:c16="http://schemas.microsoft.com/office/drawing/2014/chart" uri="{C3380CC4-5D6E-409C-BE32-E72D297353CC}">
              <c16:uniqueId val="{00000001-B6F2-4830-A39B-67A42BFF9F1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埼玉県　さいたま市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2"/>
      <c r="AE6" s="82"/>
      <c r="AF6" s="82"/>
      <c r="AG6" s="8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2" t="s">
        <v>1</v>
      </c>
      <c r="C7" s="73"/>
      <c r="D7" s="73"/>
      <c r="E7" s="73"/>
      <c r="F7" s="73"/>
      <c r="G7" s="73"/>
      <c r="H7" s="73"/>
      <c r="I7" s="72" t="s">
        <v>2</v>
      </c>
      <c r="J7" s="73"/>
      <c r="K7" s="73"/>
      <c r="L7" s="73"/>
      <c r="M7" s="73"/>
      <c r="N7" s="73"/>
      <c r="O7" s="74"/>
      <c r="P7" s="75" t="s">
        <v>3</v>
      </c>
      <c r="Q7" s="75"/>
      <c r="R7" s="75"/>
      <c r="S7" s="75"/>
      <c r="T7" s="75"/>
      <c r="U7" s="75"/>
      <c r="V7" s="75"/>
      <c r="W7" s="75" t="s">
        <v>4</v>
      </c>
      <c r="X7" s="75"/>
      <c r="Y7" s="75"/>
      <c r="Z7" s="75"/>
      <c r="AA7" s="75"/>
      <c r="AB7" s="75"/>
      <c r="AC7" s="75"/>
      <c r="AD7" s="75" t="s">
        <v>5</v>
      </c>
      <c r="AE7" s="75"/>
      <c r="AF7" s="75"/>
      <c r="AG7" s="75"/>
      <c r="AH7" s="75"/>
      <c r="AI7" s="75"/>
      <c r="AJ7" s="75"/>
      <c r="AK7" s="4"/>
      <c r="AL7" s="75" t="s">
        <v>6</v>
      </c>
      <c r="AM7" s="75"/>
      <c r="AN7" s="75"/>
      <c r="AO7" s="75"/>
      <c r="AP7" s="75"/>
      <c r="AQ7" s="75"/>
      <c r="AR7" s="75"/>
      <c r="AS7" s="75"/>
      <c r="AT7" s="72" t="s">
        <v>7</v>
      </c>
      <c r="AU7" s="73"/>
      <c r="AV7" s="73"/>
      <c r="AW7" s="73"/>
      <c r="AX7" s="73"/>
      <c r="AY7" s="73"/>
      <c r="AZ7" s="73"/>
      <c r="BA7" s="73"/>
      <c r="BB7" s="75" t="s">
        <v>8</v>
      </c>
      <c r="BC7" s="75"/>
      <c r="BD7" s="75"/>
      <c r="BE7" s="75"/>
      <c r="BF7" s="75"/>
      <c r="BG7" s="75"/>
      <c r="BH7" s="75"/>
      <c r="BI7" s="75"/>
      <c r="BJ7" s="3"/>
      <c r="BK7" s="3"/>
      <c r="BL7" s="5" t="s">
        <v>9</v>
      </c>
      <c r="BM7" s="6"/>
      <c r="BN7" s="6"/>
      <c r="BO7" s="6"/>
      <c r="BP7" s="6"/>
      <c r="BQ7" s="6"/>
      <c r="BR7" s="6"/>
      <c r="BS7" s="6"/>
      <c r="BT7" s="6"/>
      <c r="BU7" s="6"/>
      <c r="BV7" s="6"/>
      <c r="BW7" s="6"/>
      <c r="BX7" s="6"/>
      <c r="BY7" s="7"/>
    </row>
    <row r="8" spans="1:78" ht="18.75" customHeight="1">
      <c r="A8" s="2"/>
      <c r="B8" s="76" t="str">
        <f>データ!$I$6</f>
        <v>法適用</v>
      </c>
      <c r="C8" s="77"/>
      <c r="D8" s="77"/>
      <c r="E8" s="77"/>
      <c r="F8" s="77"/>
      <c r="G8" s="77"/>
      <c r="H8" s="77"/>
      <c r="I8" s="76" t="str">
        <f>データ!$J$6</f>
        <v>水道事業</v>
      </c>
      <c r="J8" s="77"/>
      <c r="K8" s="77"/>
      <c r="L8" s="77"/>
      <c r="M8" s="77"/>
      <c r="N8" s="77"/>
      <c r="O8" s="78"/>
      <c r="P8" s="79" t="str">
        <f>データ!$K$6</f>
        <v>末端給水事業</v>
      </c>
      <c r="Q8" s="79"/>
      <c r="R8" s="79"/>
      <c r="S8" s="79"/>
      <c r="T8" s="79"/>
      <c r="U8" s="79"/>
      <c r="V8" s="79"/>
      <c r="W8" s="79" t="str">
        <f>データ!$L$6</f>
        <v>政令市等</v>
      </c>
      <c r="X8" s="79"/>
      <c r="Y8" s="79"/>
      <c r="Z8" s="79"/>
      <c r="AA8" s="79"/>
      <c r="AB8" s="79"/>
      <c r="AC8" s="79"/>
      <c r="AD8" s="79" t="str">
        <f>データ!$M$6</f>
        <v>自治体職員</v>
      </c>
      <c r="AE8" s="79"/>
      <c r="AF8" s="79"/>
      <c r="AG8" s="79"/>
      <c r="AH8" s="79"/>
      <c r="AI8" s="79"/>
      <c r="AJ8" s="79"/>
      <c r="AK8" s="4"/>
      <c r="AL8" s="67">
        <f>データ!$R$6</f>
        <v>1292016</v>
      </c>
      <c r="AM8" s="67"/>
      <c r="AN8" s="67"/>
      <c r="AO8" s="67"/>
      <c r="AP8" s="67"/>
      <c r="AQ8" s="67"/>
      <c r="AR8" s="67"/>
      <c r="AS8" s="67"/>
      <c r="AT8" s="63">
        <f>データ!$S$6</f>
        <v>217.43</v>
      </c>
      <c r="AU8" s="64"/>
      <c r="AV8" s="64"/>
      <c r="AW8" s="64"/>
      <c r="AX8" s="64"/>
      <c r="AY8" s="64"/>
      <c r="AZ8" s="64"/>
      <c r="BA8" s="64"/>
      <c r="BB8" s="66">
        <f>データ!$T$6</f>
        <v>5942.22</v>
      </c>
      <c r="BC8" s="66"/>
      <c r="BD8" s="66"/>
      <c r="BE8" s="66"/>
      <c r="BF8" s="66"/>
      <c r="BG8" s="66"/>
      <c r="BH8" s="66"/>
      <c r="BI8" s="66"/>
      <c r="BJ8" s="3"/>
      <c r="BK8" s="3"/>
      <c r="BL8" s="70" t="s">
        <v>10</v>
      </c>
      <c r="BM8" s="71"/>
      <c r="BN8" s="8" t="s">
        <v>11</v>
      </c>
      <c r="BO8" s="9"/>
      <c r="BP8" s="9"/>
      <c r="BQ8" s="9"/>
      <c r="BR8" s="9"/>
      <c r="BS8" s="9"/>
      <c r="BT8" s="9"/>
      <c r="BU8" s="9"/>
      <c r="BV8" s="9"/>
      <c r="BW8" s="9"/>
      <c r="BX8" s="9"/>
      <c r="BY8" s="10"/>
    </row>
    <row r="9" spans="1:78" ht="18.75" customHeight="1">
      <c r="A9" s="2"/>
      <c r="B9" s="72" t="s">
        <v>12</v>
      </c>
      <c r="C9" s="73"/>
      <c r="D9" s="73"/>
      <c r="E9" s="73"/>
      <c r="F9" s="73"/>
      <c r="G9" s="73"/>
      <c r="H9" s="73"/>
      <c r="I9" s="72" t="s">
        <v>13</v>
      </c>
      <c r="J9" s="73"/>
      <c r="K9" s="73"/>
      <c r="L9" s="73"/>
      <c r="M9" s="73"/>
      <c r="N9" s="73"/>
      <c r="O9" s="74"/>
      <c r="P9" s="75" t="s">
        <v>14</v>
      </c>
      <c r="Q9" s="75"/>
      <c r="R9" s="75"/>
      <c r="S9" s="75"/>
      <c r="T9" s="75"/>
      <c r="U9" s="75"/>
      <c r="V9" s="75"/>
      <c r="W9" s="75" t="s">
        <v>15</v>
      </c>
      <c r="X9" s="75"/>
      <c r="Y9" s="75"/>
      <c r="Z9" s="75"/>
      <c r="AA9" s="75"/>
      <c r="AB9" s="75"/>
      <c r="AC9" s="75"/>
      <c r="AD9" s="2"/>
      <c r="AE9" s="2"/>
      <c r="AF9" s="2"/>
      <c r="AG9" s="2"/>
      <c r="AH9" s="4"/>
      <c r="AI9" s="4"/>
      <c r="AJ9" s="4"/>
      <c r="AK9" s="4"/>
      <c r="AL9" s="75" t="s">
        <v>16</v>
      </c>
      <c r="AM9" s="75"/>
      <c r="AN9" s="75"/>
      <c r="AO9" s="75"/>
      <c r="AP9" s="75"/>
      <c r="AQ9" s="75"/>
      <c r="AR9" s="75"/>
      <c r="AS9" s="75"/>
      <c r="AT9" s="72" t="s">
        <v>17</v>
      </c>
      <c r="AU9" s="73"/>
      <c r="AV9" s="73"/>
      <c r="AW9" s="73"/>
      <c r="AX9" s="73"/>
      <c r="AY9" s="73"/>
      <c r="AZ9" s="73"/>
      <c r="BA9" s="73"/>
      <c r="BB9" s="75" t="s">
        <v>18</v>
      </c>
      <c r="BC9" s="75"/>
      <c r="BD9" s="75"/>
      <c r="BE9" s="75"/>
      <c r="BF9" s="75"/>
      <c r="BG9" s="75"/>
      <c r="BH9" s="75"/>
      <c r="BI9" s="75"/>
      <c r="BJ9" s="3"/>
      <c r="BK9" s="3"/>
      <c r="BL9" s="61" t="s">
        <v>19</v>
      </c>
      <c r="BM9" s="62"/>
      <c r="BN9" s="11" t="s">
        <v>20</v>
      </c>
      <c r="BO9" s="12"/>
      <c r="BP9" s="12"/>
      <c r="BQ9" s="12"/>
      <c r="BR9" s="12"/>
      <c r="BS9" s="12"/>
      <c r="BT9" s="12"/>
      <c r="BU9" s="12"/>
      <c r="BV9" s="12"/>
      <c r="BW9" s="12"/>
      <c r="BX9" s="12"/>
      <c r="BY9" s="13"/>
    </row>
    <row r="10" spans="1:78" ht="18.75" customHeight="1">
      <c r="A10" s="2"/>
      <c r="B10" s="63" t="str">
        <f>データ!$N$6</f>
        <v>-</v>
      </c>
      <c r="C10" s="64"/>
      <c r="D10" s="64"/>
      <c r="E10" s="64"/>
      <c r="F10" s="64"/>
      <c r="G10" s="64"/>
      <c r="H10" s="64"/>
      <c r="I10" s="63">
        <f>データ!$O$6</f>
        <v>72.239999999999995</v>
      </c>
      <c r="J10" s="64"/>
      <c r="K10" s="64"/>
      <c r="L10" s="64"/>
      <c r="M10" s="64"/>
      <c r="N10" s="64"/>
      <c r="O10" s="65"/>
      <c r="P10" s="66">
        <f>データ!$P$6</f>
        <v>99.95</v>
      </c>
      <c r="Q10" s="66"/>
      <c r="R10" s="66"/>
      <c r="S10" s="66"/>
      <c r="T10" s="66"/>
      <c r="U10" s="66"/>
      <c r="V10" s="66"/>
      <c r="W10" s="67">
        <f>データ!$Q$6</f>
        <v>3229</v>
      </c>
      <c r="X10" s="67"/>
      <c r="Y10" s="67"/>
      <c r="Z10" s="67"/>
      <c r="AA10" s="67"/>
      <c r="AB10" s="67"/>
      <c r="AC10" s="67"/>
      <c r="AD10" s="2"/>
      <c r="AE10" s="2"/>
      <c r="AF10" s="2"/>
      <c r="AG10" s="2"/>
      <c r="AH10" s="4"/>
      <c r="AI10" s="4"/>
      <c r="AJ10" s="4"/>
      <c r="AK10" s="4"/>
      <c r="AL10" s="67">
        <f>データ!$U$6</f>
        <v>1293661</v>
      </c>
      <c r="AM10" s="67"/>
      <c r="AN10" s="67"/>
      <c r="AO10" s="67"/>
      <c r="AP10" s="67"/>
      <c r="AQ10" s="67"/>
      <c r="AR10" s="67"/>
      <c r="AS10" s="67"/>
      <c r="AT10" s="63">
        <f>データ!$V$6</f>
        <v>217.43</v>
      </c>
      <c r="AU10" s="64"/>
      <c r="AV10" s="64"/>
      <c r="AW10" s="64"/>
      <c r="AX10" s="64"/>
      <c r="AY10" s="64"/>
      <c r="AZ10" s="64"/>
      <c r="BA10" s="64"/>
      <c r="BB10" s="66">
        <f>データ!$W$6</f>
        <v>5949.78</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3" t="s">
        <v>25</v>
      </c>
      <c r="BM14" s="44"/>
      <c r="BN14" s="44"/>
      <c r="BO14" s="44"/>
      <c r="BP14" s="44"/>
      <c r="BQ14" s="44"/>
      <c r="BR14" s="44"/>
      <c r="BS14" s="44"/>
      <c r="BT14" s="44"/>
      <c r="BU14" s="44"/>
      <c r="BV14" s="44"/>
      <c r="BW14" s="44"/>
      <c r="BX14" s="44"/>
      <c r="BY14" s="44"/>
      <c r="BZ14" s="45"/>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6"/>
      <c r="BM15" s="47"/>
      <c r="BN15" s="47"/>
      <c r="BO15" s="47"/>
      <c r="BP15" s="47"/>
      <c r="BQ15" s="47"/>
      <c r="BR15" s="47"/>
      <c r="BS15" s="47"/>
      <c r="BT15" s="47"/>
      <c r="BU15" s="47"/>
      <c r="BV15" s="47"/>
      <c r="BW15" s="47"/>
      <c r="BX15" s="47"/>
      <c r="BY15" s="47"/>
      <c r="BZ15" s="4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1" t="s">
        <v>118</v>
      </c>
      <c r="BM16" s="92"/>
      <c r="BN16" s="92"/>
      <c r="BO16" s="92"/>
      <c r="BP16" s="92"/>
      <c r="BQ16" s="92"/>
      <c r="BR16" s="92"/>
      <c r="BS16" s="92"/>
      <c r="BT16" s="92"/>
      <c r="BU16" s="92"/>
      <c r="BV16" s="92"/>
      <c r="BW16" s="92"/>
      <c r="BX16" s="92"/>
      <c r="BY16" s="92"/>
      <c r="BZ16" s="93"/>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1"/>
      <c r="BM17" s="92"/>
      <c r="BN17" s="92"/>
      <c r="BO17" s="92"/>
      <c r="BP17" s="92"/>
      <c r="BQ17" s="92"/>
      <c r="BR17" s="92"/>
      <c r="BS17" s="92"/>
      <c r="BT17" s="92"/>
      <c r="BU17" s="92"/>
      <c r="BV17" s="92"/>
      <c r="BW17" s="92"/>
      <c r="BX17" s="92"/>
      <c r="BY17" s="92"/>
      <c r="BZ17" s="93"/>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1"/>
      <c r="BM18" s="92"/>
      <c r="BN18" s="92"/>
      <c r="BO18" s="92"/>
      <c r="BP18" s="92"/>
      <c r="BQ18" s="92"/>
      <c r="BR18" s="92"/>
      <c r="BS18" s="92"/>
      <c r="BT18" s="92"/>
      <c r="BU18" s="92"/>
      <c r="BV18" s="92"/>
      <c r="BW18" s="92"/>
      <c r="BX18" s="92"/>
      <c r="BY18" s="92"/>
      <c r="BZ18" s="93"/>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1"/>
      <c r="BM19" s="92"/>
      <c r="BN19" s="92"/>
      <c r="BO19" s="92"/>
      <c r="BP19" s="92"/>
      <c r="BQ19" s="92"/>
      <c r="BR19" s="92"/>
      <c r="BS19" s="92"/>
      <c r="BT19" s="92"/>
      <c r="BU19" s="92"/>
      <c r="BV19" s="92"/>
      <c r="BW19" s="92"/>
      <c r="BX19" s="92"/>
      <c r="BY19" s="92"/>
      <c r="BZ19" s="93"/>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1"/>
      <c r="BM20" s="92"/>
      <c r="BN20" s="92"/>
      <c r="BO20" s="92"/>
      <c r="BP20" s="92"/>
      <c r="BQ20" s="92"/>
      <c r="BR20" s="92"/>
      <c r="BS20" s="92"/>
      <c r="BT20" s="92"/>
      <c r="BU20" s="92"/>
      <c r="BV20" s="92"/>
      <c r="BW20" s="92"/>
      <c r="BX20" s="92"/>
      <c r="BY20" s="92"/>
      <c r="BZ20" s="93"/>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1"/>
      <c r="BM21" s="92"/>
      <c r="BN21" s="92"/>
      <c r="BO21" s="92"/>
      <c r="BP21" s="92"/>
      <c r="BQ21" s="92"/>
      <c r="BR21" s="92"/>
      <c r="BS21" s="92"/>
      <c r="BT21" s="92"/>
      <c r="BU21" s="92"/>
      <c r="BV21" s="92"/>
      <c r="BW21" s="92"/>
      <c r="BX21" s="92"/>
      <c r="BY21" s="92"/>
      <c r="BZ21" s="93"/>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1"/>
      <c r="BM22" s="92"/>
      <c r="BN22" s="92"/>
      <c r="BO22" s="92"/>
      <c r="BP22" s="92"/>
      <c r="BQ22" s="92"/>
      <c r="BR22" s="92"/>
      <c r="BS22" s="92"/>
      <c r="BT22" s="92"/>
      <c r="BU22" s="92"/>
      <c r="BV22" s="92"/>
      <c r="BW22" s="92"/>
      <c r="BX22" s="92"/>
      <c r="BY22" s="92"/>
      <c r="BZ22" s="93"/>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1"/>
      <c r="BM23" s="92"/>
      <c r="BN23" s="92"/>
      <c r="BO23" s="92"/>
      <c r="BP23" s="92"/>
      <c r="BQ23" s="92"/>
      <c r="BR23" s="92"/>
      <c r="BS23" s="92"/>
      <c r="BT23" s="92"/>
      <c r="BU23" s="92"/>
      <c r="BV23" s="92"/>
      <c r="BW23" s="92"/>
      <c r="BX23" s="92"/>
      <c r="BY23" s="92"/>
      <c r="BZ23" s="93"/>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1"/>
      <c r="BM24" s="92"/>
      <c r="BN24" s="92"/>
      <c r="BO24" s="92"/>
      <c r="BP24" s="92"/>
      <c r="BQ24" s="92"/>
      <c r="BR24" s="92"/>
      <c r="BS24" s="92"/>
      <c r="BT24" s="92"/>
      <c r="BU24" s="92"/>
      <c r="BV24" s="92"/>
      <c r="BW24" s="92"/>
      <c r="BX24" s="92"/>
      <c r="BY24" s="92"/>
      <c r="BZ24" s="93"/>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1"/>
      <c r="BM25" s="92"/>
      <c r="BN25" s="92"/>
      <c r="BO25" s="92"/>
      <c r="BP25" s="92"/>
      <c r="BQ25" s="92"/>
      <c r="BR25" s="92"/>
      <c r="BS25" s="92"/>
      <c r="BT25" s="92"/>
      <c r="BU25" s="92"/>
      <c r="BV25" s="92"/>
      <c r="BW25" s="92"/>
      <c r="BX25" s="92"/>
      <c r="BY25" s="92"/>
      <c r="BZ25" s="93"/>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1"/>
      <c r="BM26" s="92"/>
      <c r="BN26" s="92"/>
      <c r="BO26" s="92"/>
      <c r="BP26" s="92"/>
      <c r="BQ26" s="92"/>
      <c r="BR26" s="92"/>
      <c r="BS26" s="92"/>
      <c r="BT26" s="92"/>
      <c r="BU26" s="92"/>
      <c r="BV26" s="92"/>
      <c r="BW26" s="92"/>
      <c r="BX26" s="92"/>
      <c r="BY26" s="92"/>
      <c r="BZ26" s="93"/>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1"/>
      <c r="BM27" s="92"/>
      <c r="BN27" s="92"/>
      <c r="BO27" s="92"/>
      <c r="BP27" s="92"/>
      <c r="BQ27" s="92"/>
      <c r="BR27" s="92"/>
      <c r="BS27" s="92"/>
      <c r="BT27" s="92"/>
      <c r="BU27" s="92"/>
      <c r="BV27" s="92"/>
      <c r="BW27" s="92"/>
      <c r="BX27" s="92"/>
      <c r="BY27" s="92"/>
      <c r="BZ27" s="93"/>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1"/>
      <c r="BM28" s="92"/>
      <c r="BN28" s="92"/>
      <c r="BO28" s="92"/>
      <c r="BP28" s="92"/>
      <c r="BQ28" s="92"/>
      <c r="BR28" s="92"/>
      <c r="BS28" s="92"/>
      <c r="BT28" s="92"/>
      <c r="BU28" s="92"/>
      <c r="BV28" s="92"/>
      <c r="BW28" s="92"/>
      <c r="BX28" s="92"/>
      <c r="BY28" s="92"/>
      <c r="BZ28" s="93"/>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1"/>
      <c r="BM29" s="92"/>
      <c r="BN29" s="92"/>
      <c r="BO29" s="92"/>
      <c r="BP29" s="92"/>
      <c r="BQ29" s="92"/>
      <c r="BR29" s="92"/>
      <c r="BS29" s="92"/>
      <c r="BT29" s="92"/>
      <c r="BU29" s="92"/>
      <c r="BV29" s="92"/>
      <c r="BW29" s="92"/>
      <c r="BX29" s="92"/>
      <c r="BY29" s="92"/>
      <c r="BZ29" s="93"/>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1"/>
      <c r="BM30" s="92"/>
      <c r="BN30" s="92"/>
      <c r="BO30" s="92"/>
      <c r="BP30" s="92"/>
      <c r="BQ30" s="92"/>
      <c r="BR30" s="92"/>
      <c r="BS30" s="92"/>
      <c r="BT30" s="92"/>
      <c r="BU30" s="92"/>
      <c r="BV30" s="92"/>
      <c r="BW30" s="92"/>
      <c r="BX30" s="92"/>
      <c r="BY30" s="92"/>
      <c r="BZ30" s="93"/>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1"/>
      <c r="BM31" s="92"/>
      <c r="BN31" s="92"/>
      <c r="BO31" s="92"/>
      <c r="BP31" s="92"/>
      <c r="BQ31" s="92"/>
      <c r="BR31" s="92"/>
      <c r="BS31" s="92"/>
      <c r="BT31" s="92"/>
      <c r="BU31" s="92"/>
      <c r="BV31" s="92"/>
      <c r="BW31" s="92"/>
      <c r="BX31" s="92"/>
      <c r="BY31" s="92"/>
      <c r="BZ31" s="93"/>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1"/>
      <c r="BM32" s="92"/>
      <c r="BN32" s="92"/>
      <c r="BO32" s="92"/>
      <c r="BP32" s="92"/>
      <c r="BQ32" s="92"/>
      <c r="BR32" s="92"/>
      <c r="BS32" s="92"/>
      <c r="BT32" s="92"/>
      <c r="BU32" s="92"/>
      <c r="BV32" s="92"/>
      <c r="BW32" s="92"/>
      <c r="BX32" s="92"/>
      <c r="BY32" s="92"/>
      <c r="BZ32" s="93"/>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1"/>
      <c r="BM33" s="92"/>
      <c r="BN33" s="92"/>
      <c r="BO33" s="92"/>
      <c r="BP33" s="92"/>
      <c r="BQ33" s="92"/>
      <c r="BR33" s="92"/>
      <c r="BS33" s="92"/>
      <c r="BT33" s="92"/>
      <c r="BU33" s="92"/>
      <c r="BV33" s="92"/>
      <c r="BW33" s="92"/>
      <c r="BX33" s="92"/>
      <c r="BY33" s="92"/>
      <c r="BZ33" s="93"/>
    </row>
    <row r="34" spans="1:78" ht="13.5" customHeight="1">
      <c r="A34" s="2"/>
      <c r="B34" s="17"/>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91"/>
      <c r="BM34" s="92"/>
      <c r="BN34" s="92"/>
      <c r="BO34" s="92"/>
      <c r="BP34" s="92"/>
      <c r="BQ34" s="92"/>
      <c r="BR34" s="92"/>
      <c r="BS34" s="92"/>
      <c r="BT34" s="92"/>
      <c r="BU34" s="92"/>
      <c r="BV34" s="92"/>
      <c r="BW34" s="92"/>
      <c r="BX34" s="92"/>
      <c r="BY34" s="92"/>
      <c r="BZ34" s="93"/>
    </row>
    <row r="35" spans="1:78" ht="13.5" customHeight="1">
      <c r="A35" s="2"/>
      <c r="B35" s="17"/>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91"/>
      <c r="BM35" s="92"/>
      <c r="BN35" s="92"/>
      <c r="BO35" s="92"/>
      <c r="BP35" s="92"/>
      <c r="BQ35" s="92"/>
      <c r="BR35" s="92"/>
      <c r="BS35" s="92"/>
      <c r="BT35" s="92"/>
      <c r="BU35" s="92"/>
      <c r="BV35" s="92"/>
      <c r="BW35" s="92"/>
      <c r="BX35" s="92"/>
      <c r="BY35" s="92"/>
      <c r="BZ35" s="93"/>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1"/>
      <c r="BM36" s="92"/>
      <c r="BN36" s="92"/>
      <c r="BO36" s="92"/>
      <c r="BP36" s="92"/>
      <c r="BQ36" s="92"/>
      <c r="BR36" s="92"/>
      <c r="BS36" s="92"/>
      <c r="BT36" s="92"/>
      <c r="BU36" s="92"/>
      <c r="BV36" s="92"/>
      <c r="BW36" s="92"/>
      <c r="BX36" s="92"/>
      <c r="BY36" s="92"/>
      <c r="BZ36" s="93"/>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1"/>
      <c r="BM37" s="92"/>
      <c r="BN37" s="92"/>
      <c r="BO37" s="92"/>
      <c r="BP37" s="92"/>
      <c r="BQ37" s="92"/>
      <c r="BR37" s="92"/>
      <c r="BS37" s="92"/>
      <c r="BT37" s="92"/>
      <c r="BU37" s="92"/>
      <c r="BV37" s="92"/>
      <c r="BW37" s="92"/>
      <c r="BX37" s="92"/>
      <c r="BY37" s="92"/>
      <c r="BZ37" s="93"/>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1"/>
      <c r="BM38" s="92"/>
      <c r="BN38" s="92"/>
      <c r="BO38" s="92"/>
      <c r="BP38" s="92"/>
      <c r="BQ38" s="92"/>
      <c r="BR38" s="92"/>
      <c r="BS38" s="92"/>
      <c r="BT38" s="92"/>
      <c r="BU38" s="92"/>
      <c r="BV38" s="92"/>
      <c r="BW38" s="92"/>
      <c r="BX38" s="92"/>
      <c r="BY38" s="92"/>
      <c r="BZ38" s="93"/>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1"/>
      <c r="BM39" s="92"/>
      <c r="BN39" s="92"/>
      <c r="BO39" s="92"/>
      <c r="BP39" s="92"/>
      <c r="BQ39" s="92"/>
      <c r="BR39" s="92"/>
      <c r="BS39" s="92"/>
      <c r="BT39" s="92"/>
      <c r="BU39" s="92"/>
      <c r="BV39" s="92"/>
      <c r="BW39" s="92"/>
      <c r="BX39" s="92"/>
      <c r="BY39" s="92"/>
      <c r="BZ39" s="93"/>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1"/>
      <c r="BM40" s="92"/>
      <c r="BN40" s="92"/>
      <c r="BO40" s="92"/>
      <c r="BP40" s="92"/>
      <c r="BQ40" s="92"/>
      <c r="BR40" s="92"/>
      <c r="BS40" s="92"/>
      <c r="BT40" s="92"/>
      <c r="BU40" s="92"/>
      <c r="BV40" s="92"/>
      <c r="BW40" s="92"/>
      <c r="BX40" s="92"/>
      <c r="BY40" s="92"/>
      <c r="BZ40" s="93"/>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1"/>
      <c r="BM41" s="92"/>
      <c r="BN41" s="92"/>
      <c r="BO41" s="92"/>
      <c r="BP41" s="92"/>
      <c r="BQ41" s="92"/>
      <c r="BR41" s="92"/>
      <c r="BS41" s="92"/>
      <c r="BT41" s="92"/>
      <c r="BU41" s="92"/>
      <c r="BV41" s="92"/>
      <c r="BW41" s="92"/>
      <c r="BX41" s="92"/>
      <c r="BY41" s="92"/>
      <c r="BZ41" s="93"/>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1"/>
      <c r="BM42" s="92"/>
      <c r="BN42" s="92"/>
      <c r="BO42" s="92"/>
      <c r="BP42" s="92"/>
      <c r="BQ42" s="92"/>
      <c r="BR42" s="92"/>
      <c r="BS42" s="92"/>
      <c r="BT42" s="92"/>
      <c r="BU42" s="92"/>
      <c r="BV42" s="92"/>
      <c r="BW42" s="92"/>
      <c r="BX42" s="92"/>
      <c r="BY42" s="92"/>
      <c r="BZ42" s="93"/>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1"/>
      <c r="BM43" s="92"/>
      <c r="BN43" s="92"/>
      <c r="BO43" s="92"/>
      <c r="BP43" s="92"/>
      <c r="BQ43" s="92"/>
      <c r="BR43" s="92"/>
      <c r="BS43" s="92"/>
      <c r="BT43" s="92"/>
      <c r="BU43" s="92"/>
      <c r="BV43" s="92"/>
      <c r="BW43" s="92"/>
      <c r="BX43" s="92"/>
      <c r="BY43" s="92"/>
      <c r="BZ43" s="93"/>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1"/>
      <c r="BM44" s="92"/>
      <c r="BN44" s="92"/>
      <c r="BO44" s="92"/>
      <c r="BP44" s="92"/>
      <c r="BQ44" s="92"/>
      <c r="BR44" s="92"/>
      <c r="BS44" s="92"/>
      <c r="BT44" s="92"/>
      <c r="BU44" s="92"/>
      <c r="BV44" s="92"/>
      <c r="BW44" s="92"/>
      <c r="BX44" s="92"/>
      <c r="BY44" s="92"/>
      <c r="BZ44" s="93"/>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c r="A56" s="2"/>
      <c r="B56" s="17"/>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9"/>
      <c r="BM56" s="50"/>
      <c r="BN56" s="50"/>
      <c r="BO56" s="50"/>
      <c r="BP56" s="50"/>
      <c r="BQ56" s="50"/>
      <c r="BR56" s="50"/>
      <c r="BS56" s="50"/>
      <c r="BT56" s="50"/>
      <c r="BU56" s="50"/>
      <c r="BV56" s="50"/>
      <c r="BW56" s="50"/>
      <c r="BX56" s="50"/>
      <c r="BY56" s="50"/>
      <c r="BZ56" s="51"/>
    </row>
    <row r="57" spans="1:78" ht="13.5" customHeight="1">
      <c r="A57" s="2"/>
      <c r="B57" s="17"/>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9"/>
      <c r="BM57" s="50"/>
      <c r="BN57" s="50"/>
      <c r="BO57" s="50"/>
      <c r="BP57" s="50"/>
      <c r="BQ57" s="50"/>
      <c r="BR57" s="50"/>
      <c r="BS57" s="50"/>
      <c r="BT57" s="50"/>
      <c r="BU57" s="50"/>
      <c r="BV57" s="50"/>
      <c r="BW57" s="50"/>
      <c r="BX57" s="50"/>
      <c r="BY57" s="50"/>
      <c r="BZ57" s="51"/>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9"/>
      <c r="BM60" s="50"/>
      <c r="BN60" s="50"/>
      <c r="BO60" s="50"/>
      <c r="BP60" s="50"/>
      <c r="BQ60" s="50"/>
      <c r="BR60" s="50"/>
      <c r="BS60" s="50"/>
      <c r="BT60" s="50"/>
      <c r="BU60" s="50"/>
      <c r="BV60" s="50"/>
      <c r="BW60" s="50"/>
      <c r="BX60" s="50"/>
      <c r="BY60" s="50"/>
      <c r="BZ60" s="51"/>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9"/>
      <c r="BM61" s="50"/>
      <c r="BN61" s="50"/>
      <c r="BO61" s="50"/>
      <c r="BP61" s="50"/>
      <c r="BQ61" s="50"/>
      <c r="BR61" s="50"/>
      <c r="BS61" s="50"/>
      <c r="BT61" s="50"/>
      <c r="BU61" s="50"/>
      <c r="BV61" s="50"/>
      <c r="BW61" s="50"/>
      <c r="BX61" s="50"/>
      <c r="BY61" s="50"/>
      <c r="BZ61" s="51"/>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1" t="s">
        <v>119</v>
      </c>
      <c r="BM66" s="92"/>
      <c r="BN66" s="92"/>
      <c r="BO66" s="92"/>
      <c r="BP66" s="92"/>
      <c r="BQ66" s="92"/>
      <c r="BR66" s="92"/>
      <c r="BS66" s="92"/>
      <c r="BT66" s="92"/>
      <c r="BU66" s="92"/>
      <c r="BV66" s="92"/>
      <c r="BW66" s="92"/>
      <c r="BX66" s="92"/>
      <c r="BY66" s="92"/>
      <c r="BZ66" s="93"/>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1"/>
      <c r="BM67" s="92"/>
      <c r="BN67" s="92"/>
      <c r="BO67" s="92"/>
      <c r="BP67" s="92"/>
      <c r="BQ67" s="92"/>
      <c r="BR67" s="92"/>
      <c r="BS67" s="92"/>
      <c r="BT67" s="92"/>
      <c r="BU67" s="92"/>
      <c r="BV67" s="92"/>
      <c r="BW67" s="92"/>
      <c r="BX67" s="92"/>
      <c r="BY67" s="92"/>
      <c r="BZ67" s="93"/>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1"/>
      <c r="BM68" s="92"/>
      <c r="BN68" s="92"/>
      <c r="BO68" s="92"/>
      <c r="BP68" s="92"/>
      <c r="BQ68" s="92"/>
      <c r="BR68" s="92"/>
      <c r="BS68" s="92"/>
      <c r="BT68" s="92"/>
      <c r="BU68" s="92"/>
      <c r="BV68" s="92"/>
      <c r="BW68" s="92"/>
      <c r="BX68" s="92"/>
      <c r="BY68" s="92"/>
      <c r="BZ68" s="93"/>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1"/>
      <c r="BM69" s="92"/>
      <c r="BN69" s="92"/>
      <c r="BO69" s="92"/>
      <c r="BP69" s="92"/>
      <c r="BQ69" s="92"/>
      <c r="BR69" s="92"/>
      <c r="BS69" s="92"/>
      <c r="BT69" s="92"/>
      <c r="BU69" s="92"/>
      <c r="BV69" s="92"/>
      <c r="BW69" s="92"/>
      <c r="BX69" s="92"/>
      <c r="BY69" s="92"/>
      <c r="BZ69" s="93"/>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1"/>
      <c r="BM70" s="92"/>
      <c r="BN70" s="92"/>
      <c r="BO70" s="92"/>
      <c r="BP70" s="92"/>
      <c r="BQ70" s="92"/>
      <c r="BR70" s="92"/>
      <c r="BS70" s="92"/>
      <c r="BT70" s="92"/>
      <c r="BU70" s="92"/>
      <c r="BV70" s="92"/>
      <c r="BW70" s="92"/>
      <c r="BX70" s="92"/>
      <c r="BY70" s="92"/>
      <c r="BZ70" s="93"/>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1"/>
      <c r="BM71" s="92"/>
      <c r="BN71" s="92"/>
      <c r="BO71" s="92"/>
      <c r="BP71" s="92"/>
      <c r="BQ71" s="92"/>
      <c r="BR71" s="92"/>
      <c r="BS71" s="92"/>
      <c r="BT71" s="92"/>
      <c r="BU71" s="92"/>
      <c r="BV71" s="92"/>
      <c r="BW71" s="92"/>
      <c r="BX71" s="92"/>
      <c r="BY71" s="92"/>
      <c r="BZ71" s="93"/>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1"/>
      <c r="BM72" s="92"/>
      <c r="BN72" s="92"/>
      <c r="BO72" s="92"/>
      <c r="BP72" s="92"/>
      <c r="BQ72" s="92"/>
      <c r="BR72" s="92"/>
      <c r="BS72" s="92"/>
      <c r="BT72" s="92"/>
      <c r="BU72" s="92"/>
      <c r="BV72" s="92"/>
      <c r="BW72" s="92"/>
      <c r="BX72" s="92"/>
      <c r="BY72" s="92"/>
      <c r="BZ72" s="93"/>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1"/>
      <c r="BM73" s="92"/>
      <c r="BN73" s="92"/>
      <c r="BO73" s="92"/>
      <c r="BP73" s="92"/>
      <c r="BQ73" s="92"/>
      <c r="BR73" s="92"/>
      <c r="BS73" s="92"/>
      <c r="BT73" s="92"/>
      <c r="BU73" s="92"/>
      <c r="BV73" s="92"/>
      <c r="BW73" s="92"/>
      <c r="BX73" s="92"/>
      <c r="BY73" s="92"/>
      <c r="BZ73" s="93"/>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1"/>
      <c r="BM74" s="92"/>
      <c r="BN74" s="92"/>
      <c r="BO74" s="92"/>
      <c r="BP74" s="92"/>
      <c r="BQ74" s="92"/>
      <c r="BR74" s="92"/>
      <c r="BS74" s="92"/>
      <c r="BT74" s="92"/>
      <c r="BU74" s="92"/>
      <c r="BV74" s="92"/>
      <c r="BW74" s="92"/>
      <c r="BX74" s="92"/>
      <c r="BY74" s="92"/>
      <c r="BZ74" s="93"/>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1"/>
      <c r="BM75" s="92"/>
      <c r="BN75" s="92"/>
      <c r="BO75" s="92"/>
      <c r="BP75" s="92"/>
      <c r="BQ75" s="92"/>
      <c r="BR75" s="92"/>
      <c r="BS75" s="92"/>
      <c r="BT75" s="92"/>
      <c r="BU75" s="92"/>
      <c r="BV75" s="92"/>
      <c r="BW75" s="92"/>
      <c r="BX75" s="92"/>
      <c r="BY75" s="92"/>
      <c r="BZ75" s="93"/>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1"/>
      <c r="BM76" s="92"/>
      <c r="BN76" s="92"/>
      <c r="BO76" s="92"/>
      <c r="BP76" s="92"/>
      <c r="BQ76" s="92"/>
      <c r="BR76" s="92"/>
      <c r="BS76" s="92"/>
      <c r="BT76" s="92"/>
      <c r="BU76" s="92"/>
      <c r="BV76" s="92"/>
      <c r="BW76" s="92"/>
      <c r="BX76" s="92"/>
      <c r="BY76" s="92"/>
      <c r="BZ76" s="93"/>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1"/>
      <c r="BM77" s="92"/>
      <c r="BN77" s="92"/>
      <c r="BO77" s="92"/>
      <c r="BP77" s="92"/>
      <c r="BQ77" s="92"/>
      <c r="BR77" s="92"/>
      <c r="BS77" s="92"/>
      <c r="BT77" s="92"/>
      <c r="BU77" s="92"/>
      <c r="BV77" s="92"/>
      <c r="BW77" s="92"/>
      <c r="BX77" s="92"/>
      <c r="BY77" s="92"/>
      <c r="BZ77" s="93"/>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1"/>
      <c r="BM78" s="92"/>
      <c r="BN78" s="92"/>
      <c r="BO78" s="92"/>
      <c r="BP78" s="92"/>
      <c r="BQ78" s="92"/>
      <c r="BR78" s="92"/>
      <c r="BS78" s="92"/>
      <c r="BT78" s="92"/>
      <c r="BU78" s="92"/>
      <c r="BV78" s="92"/>
      <c r="BW78" s="92"/>
      <c r="BX78" s="92"/>
      <c r="BY78" s="92"/>
      <c r="BZ78" s="93"/>
    </row>
    <row r="79" spans="1:78" ht="13.5" customHeight="1">
      <c r="A79" s="2"/>
      <c r="B79" s="17"/>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4"/>
      <c r="BJ79" s="18"/>
      <c r="BK79" s="2"/>
      <c r="BL79" s="91"/>
      <c r="BM79" s="92"/>
      <c r="BN79" s="92"/>
      <c r="BO79" s="92"/>
      <c r="BP79" s="92"/>
      <c r="BQ79" s="92"/>
      <c r="BR79" s="92"/>
      <c r="BS79" s="92"/>
      <c r="BT79" s="92"/>
      <c r="BU79" s="92"/>
      <c r="BV79" s="92"/>
      <c r="BW79" s="92"/>
      <c r="BX79" s="92"/>
      <c r="BY79" s="92"/>
      <c r="BZ79" s="93"/>
    </row>
    <row r="80" spans="1:78" ht="13.5" customHeight="1">
      <c r="A80" s="2"/>
      <c r="B80" s="17"/>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4"/>
      <c r="BJ80" s="18"/>
      <c r="BK80" s="2"/>
      <c r="BL80" s="91"/>
      <c r="BM80" s="92"/>
      <c r="BN80" s="92"/>
      <c r="BO80" s="92"/>
      <c r="BP80" s="92"/>
      <c r="BQ80" s="92"/>
      <c r="BR80" s="92"/>
      <c r="BS80" s="92"/>
      <c r="BT80" s="92"/>
      <c r="BU80" s="92"/>
      <c r="BV80" s="92"/>
      <c r="BW80" s="92"/>
      <c r="BX80" s="92"/>
      <c r="BY80" s="92"/>
      <c r="BZ80" s="93"/>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91"/>
      <c r="BM81" s="92"/>
      <c r="BN81" s="92"/>
      <c r="BO81" s="92"/>
      <c r="BP81" s="92"/>
      <c r="BQ81" s="92"/>
      <c r="BR81" s="92"/>
      <c r="BS81" s="92"/>
      <c r="BT81" s="92"/>
      <c r="BU81" s="92"/>
      <c r="BV81" s="92"/>
      <c r="BW81" s="92"/>
      <c r="BX81" s="92"/>
      <c r="BY81" s="92"/>
      <c r="BZ81" s="9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4"/>
      <c r="BM82" s="95"/>
      <c r="BN82" s="95"/>
      <c r="BO82" s="95"/>
      <c r="BP82" s="95"/>
      <c r="BQ82" s="95"/>
      <c r="BR82" s="95"/>
      <c r="BS82" s="95"/>
      <c r="BT82" s="95"/>
      <c r="BU82" s="95"/>
      <c r="BV82" s="95"/>
      <c r="BW82" s="95"/>
      <c r="BX82" s="95"/>
      <c r="BY82" s="95"/>
      <c r="BZ82" s="96"/>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QZE6ijMC9AQzeIg24qq7K/jvg/cNRvb7B599RZazx+3By0NIgpIxWplfPUQMoCahhyMBAlmn85qwL85h/PKyZA==" saltValue="TdroMTG8M0ZSz+FGoYiyv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4" width="11.8867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4" t="s">
        <v>62</v>
      </c>
      <c r="I3" s="85"/>
      <c r="J3" s="85"/>
      <c r="K3" s="85"/>
      <c r="L3" s="85"/>
      <c r="M3" s="85"/>
      <c r="N3" s="85"/>
      <c r="O3" s="85"/>
      <c r="P3" s="85"/>
      <c r="Q3" s="85"/>
      <c r="R3" s="85"/>
      <c r="S3" s="85"/>
      <c r="T3" s="85"/>
      <c r="U3" s="85"/>
      <c r="V3" s="85"/>
      <c r="W3" s="86"/>
      <c r="X3" s="90" t="s">
        <v>63</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64</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c r="A4" s="28" t="s">
        <v>65</v>
      </c>
      <c r="B4" s="30"/>
      <c r="C4" s="30"/>
      <c r="D4" s="30"/>
      <c r="E4" s="30"/>
      <c r="F4" s="30"/>
      <c r="G4" s="30"/>
      <c r="H4" s="87"/>
      <c r="I4" s="88"/>
      <c r="J4" s="88"/>
      <c r="K4" s="88"/>
      <c r="L4" s="88"/>
      <c r="M4" s="88"/>
      <c r="N4" s="88"/>
      <c r="O4" s="88"/>
      <c r="P4" s="88"/>
      <c r="Q4" s="88"/>
      <c r="R4" s="88"/>
      <c r="S4" s="88"/>
      <c r="T4" s="88"/>
      <c r="U4" s="88"/>
      <c r="V4" s="88"/>
      <c r="W4" s="89"/>
      <c r="X4" s="83" t="s">
        <v>66</v>
      </c>
      <c r="Y4" s="83"/>
      <c r="Z4" s="83"/>
      <c r="AA4" s="83"/>
      <c r="AB4" s="83"/>
      <c r="AC4" s="83"/>
      <c r="AD4" s="83"/>
      <c r="AE4" s="83"/>
      <c r="AF4" s="83"/>
      <c r="AG4" s="83"/>
      <c r="AH4" s="83"/>
      <c r="AI4" s="83" t="s">
        <v>67</v>
      </c>
      <c r="AJ4" s="83"/>
      <c r="AK4" s="83"/>
      <c r="AL4" s="83"/>
      <c r="AM4" s="83"/>
      <c r="AN4" s="83"/>
      <c r="AO4" s="83"/>
      <c r="AP4" s="83"/>
      <c r="AQ4" s="83"/>
      <c r="AR4" s="83"/>
      <c r="AS4" s="83"/>
      <c r="AT4" s="83" t="s">
        <v>68</v>
      </c>
      <c r="AU4" s="83"/>
      <c r="AV4" s="83"/>
      <c r="AW4" s="83"/>
      <c r="AX4" s="83"/>
      <c r="AY4" s="83"/>
      <c r="AZ4" s="83"/>
      <c r="BA4" s="83"/>
      <c r="BB4" s="83"/>
      <c r="BC4" s="83"/>
      <c r="BD4" s="83"/>
      <c r="BE4" s="83" t="s">
        <v>69</v>
      </c>
      <c r="BF4" s="83"/>
      <c r="BG4" s="83"/>
      <c r="BH4" s="83"/>
      <c r="BI4" s="83"/>
      <c r="BJ4" s="83"/>
      <c r="BK4" s="83"/>
      <c r="BL4" s="83"/>
      <c r="BM4" s="83"/>
      <c r="BN4" s="83"/>
      <c r="BO4" s="83"/>
      <c r="BP4" s="83" t="s">
        <v>70</v>
      </c>
      <c r="BQ4" s="83"/>
      <c r="BR4" s="83"/>
      <c r="BS4" s="83"/>
      <c r="BT4" s="83"/>
      <c r="BU4" s="83"/>
      <c r="BV4" s="83"/>
      <c r="BW4" s="83"/>
      <c r="BX4" s="83"/>
      <c r="BY4" s="83"/>
      <c r="BZ4" s="83"/>
      <c r="CA4" s="83" t="s">
        <v>71</v>
      </c>
      <c r="CB4" s="83"/>
      <c r="CC4" s="83"/>
      <c r="CD4" s="83"/>
      <c r="CE4" s="83"/>
      <c r="CF4" s="83"/>
      <c r="CG4" s="83"/>
      <c r="CH4" s="83"/>
      <c r="CI4" s="83"/>
      <c r="CJ4" s="83"/>
      <c r="CK4" s="83"/>
      <c r="CL4" s="83" t="s">
        <v>72</v>
      </c>
      <c r="CM4" s="83"/>
      <c r="CN4" s="83"/>
      <c r="CO4" s="83"/>
      <c r="CP4" s="83"/>
      <c r="CQ4" s="83"/>
      <c r="CR4" s="83"/>
      <c r="CS4" s="83"/>
      <c r="CT4" s="83"/>
      <c r="CU4" s="83"/>
      <c r="CV4" s="83"/>
      <c r="CW4" s="83" t="s">
        <v>73</v>
      </c>
      <c r="CX4" s="83"/>
      <c r="CY4" s="83"/>
      <c r="CZ4" s="83"/>
      <c r="DA4" s="83"/>
      <c r="DB4" s="83"/>
      <c r="DC4" s="83"/>
      <c r="DD4" s="83"/>
      <c r="DE4" s="83"/>
      <c r="DF4" s="83"/>
      <c r="DG4" s="83"/>
      <c r="DH4" s="83" t="s">
        <v>74</v>
      </c>
      <c r="DI4" s="83"/>
      <c r="DJ4" s="83"/>
      <c r="DK4" s="83"/>
      <c r="DL4" s="83"/>
      <c r="DM4" s="83"/>
      <c r="DN4" s="83"/>
      <c r="DO4" s="83"/>
      <c r="DP4" s="83"/>
      <c r="DQ4" s="83"/>
      <c r="DR4" s="83"/>
      <c r="DS4" s="83" t="s">
        <v>75</v>
      </c>
      <c r="DT4" s="83"/>
      <c r="DU4" s="83"/>
      <c r="DV4" s="83"/>
      <c r="DW4" s="83"/>
      <c r="DX4" s="83"/>
      <c r="DY4" s="83"/>
      <c r="DZ4" s="83"/>
      <c r="EA4" s="83"/>
      <c r="EB4" s="83"/>
      <c r="EC4" s="83"/>
      <c r="ED4" s="83" t="s">
        <v>76</v>
      </c>
      <c r="EE4" s="83"/>
      <c r="EF4" s="83"/>
      <c r="EG4" s="83"/>
      <c r="EH4" s="83"/>
      <c r="EI4" s="83"/>
      <c r="EJ4" s="83"/>
      <c r="EK4" s="83"/>
      <c r="EL4" s="83"/>
      <c r="EM4" s="83"/>
      <c r="EN4" s="83"/>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111007</v>
      </c>
      <c r="D6" s="33">
        <f t="shared" si="3"/>
        <v>46</v>
      </c>
      <c r="E6" s="33">
        <f t="shared" si="3"/>
        <v>1</v>
      </c>
      <c r="F6" s="33">
        <f t="shared" si="3"/>
        <v>0</v>
      </c>
      <c r="G6" s="33">
        <f t="shared" si="3"/>
        <v>1</v>
      </c>
      <c r="H6" s="33" t="str">
        <f t="shared" si="3"/>
        <v>埼玉県　さいたま市</v>
      </c>
      <c r="I6" s="33" t="str">
        <f t="shared" si="3"/>
        <v>法適用</v>
      </c>
      <c r="J6" s="33" t="str">
        <f t="shared" si="3"/>
        <v>水道事業</v>
      </c>
      <c r="K6" s="33" t="str">
        <f t="shared" si="3"/>
        <v>末端給水事業</v>
      </c>
      <c r="L6" s="33" t="str">
        <f t="shared" si="3"/>
        <v>政令市等</v>
      </c>
      <c r="M6" s="33" t="str">
        <f t="shared" si="3"/>
        <v>自治体職員</v>
      </c>
      <c r="N6" s="34" t="str">
        <f t="shared" si="3"/>
        <v>-</v>
      </c>
      <c r="O6" s="34">
        <f t="shared" si="3"/>
        <v>72.239999999999995</v>
      </c>
      <c r="P6" s="34">
        <f t="shared" si="3"/>
        <v>99.95</v>
      </c>
      <c r="Q6" s="34">
        <f t="shared" si="3"/>
        <v>3229</v>
      </c>
      <c r="R6" s="34">
        <f t="shared" si="3"/>
        <v>1292016</v>
      </c>
      <c r="S6" s="34">
        <f t="shared" si="3"/>
        <v>217.43</v>
      </c>
      <c r="T6" s="34">
        <f t="shared" si="3"/>
        <v>5942.22</v>
      </c>
      <c r="U6" s="34">
        <f t="shared" si="3"/>
        <v>1293661</v>
      </c>
      <c r="V6" s="34">
        <f t="shared" si="3"/>
        <v>217.43</v>
      </c>
      <c r="W6" s="34">
        <f t="shared" si="3"/>
        <v>5949.78</v>
      </c>
      <c r="X6" s="35">
        <f>IF(X7="",NA(),X7)</f>
        <v>119.38</v>
      </c>
      <c r="Y6" s="35">
        <f t="shared" ref="Y6:AG6" si="4">IF(Y7="",NA(),Y7)</f>
        <v>122.68</v>
      </c>
      <c r="Z6" s="35">
        <f t="shared" si="4"/>
        <v>123.44</v>
      </c>
      <c r="AA6" s="35">
        <f t="shared" si="4"/>
        <v>125.8</v>
      </c>
      <c r="AB6" s="35">
        <f t="shared" si="4"/>
        <v>123.58</v>
      </c>
      <c r="AC6" s="35">
        <f t="shared" si="4"/>
        <v>109.88</v>
      </c>
      <c r="AD6" s="35">
        <f t="shared" si="4"/>
        <v>113.97</v>
      </c>
      <c r="AE6" s="35">
        <f t="shared" si="4"/>
        <v>114.38</v>
      </c>
      <c r="AF6" s="35">
        <f t="shared" si="4"/>
        <v>114.5</v>
      </c>
      <c r="AG6" s="35">
        <f t="shared" si="4"/>
        <v>113.59</v>
      </c>
      <c r="AH6" s="34" t="str">
        <f>IF(AH7="","",IF(AH7="-","【-】","【"&amp;SUBSTITUTE(TEXT(AH7,"#,##0.00"),"-","△")&amp;"】"))</f>
        <v>【113.39】</v>
      </c>
      <c r="AI6" s="34">
        <f>IF(AI7="",NA(),AI7)</f>
        <v>0</v>
      </c>
      <c r="AJ6" s="34">
        <f t="shared" ref="AJ6:AR6" si="5">IF(AJ7="",NA(),AJ7)</f>
        <v>0</v>
      </c>
      <c r="AK6" s="34">
        <f t="shared" si="5"/>
        <v>0</v>
      </c>
      <c r="AL6" s="34">
        <f t="shared" si="5"/>
        <v>0</v>
      </c>
      <c r="AM6" s="34">
        <f t="shared" si="5"/>
        <v>0</v>
      </c>
      <c r="AN6" s="34">
        <f t="shared" si="5"/>
        <v>0</v>
      </c>
      <c r="AO6" s="34">
        <f t="shared" si="5"/>
        <v>0</v>
      </c>
      <c r="AP6" s="34">
        <f t="shared" si="5"/>
        <v>0</v>
      </c>
      <c r="AQ6" s="34">
        <f t="shared" si="5"/>
        <v>0</v>
      </c>
      <c r="AR6" s="34">
        <f t="shared" si="5"/>
        <v>0</v>
      </c>
      <c r="AS6" s="34" t="str">
        <f>IF(AS7="","",IF(AS7="-","【-】","【"&amp;SUBSTITUTE(TEXT(AS7,"#,##0.00"),"-","△")&amp;"】"))</f>
        <v>【0.85】</v>
      </c>
      <c r="AT6" s="35">
        <f>IF(AT7="",NA(),AT7)</f>
        <v>317.93</v>
      </c>
      <c r="AU6" s="35">
        <f t="shared" ref="AU6:BC6" si="6">IF(AU7="",NA(),AU7)</f>
        <v>174.26</v>
      </c>
      <c r="AV6" s="35">
        <f t="shared" si="6"/>
        <v>191.36</v>
      </c>
      <c r="AW6" s="35">
        <f t="shared" si="6"/>
        <v>182.83</v>
      </c>
      <c r="AX6" s="35">
        <f t="shared" si="6"/>
        <v>187.61</v>
      </c>
      <c r="AY6" s="35">
        <f t="shared" si="6"/>
        <v>295.06</v>
      </c>
      <c r="AZ6" s="35">
        <f t="shared" si="6"/>
        <v>178.43</v>
      </c>
      <c r="BA6" s="35">
        <f t="shared" si="6"/>
        <v>168.99</v>
      </c>
      <c r="BB6" s="35">
        <f t="shared" si="6"/>
        <v>159.12</v>
      </c>
      <c r="BC6" s="35">
        <f t="shared" si="6"/>
        <v>169.68</v>
      </c>
      <c r="BD6" s="34" t="str">
        <f>IF(BD7="","",IF(BD7="-","【-】","【"&amp;SUBSTITUTE(TEXT(BD7,"#,##0.00"),"-","△")&amp;"】"))</f>
        <v>【264.34】</v>
      </c>
      <c r="BE6" s="35">
        <f>IF(BE7="",NA(),BE7)</f>
        <v>234.27</v>
      </c>
      <c r="BF6" s="35">
        <f t="shared" ref="BF6:BN6" si="7">IF(BF7="",NA(),BF7)</f>
        <v>226.92</v>
      </c>
      <c r="BG6" s="35">
        <f t="shared" si="7"/>
        <v>215.75</v>
      </c>
      <c r="BH6" s="35">
        <f t="shared" si="7"/>
        <v>201.26</v>
      </c>
      <c r="BI6" s="35">
        <f t="shared" si="7"/>
        <v>192.68</v>
      </c>
      <c r="BJ6" s="35">
        <f t="shared" si="7"/>
        <v>226.55</v>
      </c>
      <c r="BK6" s="35">
        <f t="shared" si="7"/>
        <v>220.35</v>
      </c>
      <c r="BL6" s="35">
        <f t="shared" si="7"/>
        <v>212.16</v>
      </c>
      <c r="BM6" s="35">
        <f t="shared" si="7"/>
        <v>206.16</v>
      </c>
      <c r="BN6" s="35">
        <f t="shared" si="7"/>
        <v>203.63</v>
      </c>
      <c r="BO6" s="34" t="str">
        <f>IF(BO7="","",IF(BO7="-","【-】","【"&amp;SUBSTITUTE(TEXT(BO7,"#,##0.00"),"-","△")&amp;"】"))</f>
        <v>【274.27】</v>
      </c>
      <c r="BP6" s="35">
        <f>IF(BP7="",NA(),BP7)</f>
        <v>108.69</v>
      </c>
      <c r="BQ6" s="35">
        <f t="shared" ref="BQ6:BY6" si="8">IF(BQ7="",NA(),BQ7)</f>
        <v>113</v>
      </c>
      <c r="BR6" s="35">
        <f t="shared" si="8"/>
        <v>113.79</v>
      </c>
      <c r="BS6" s="35">
        <f t="shared" si="8"/>
        <v>116.04</v>
      </c>
      <c r="BT6" s="35">
        <f t="shared" si="8"/>
        <v>114.31</v>
      </c>
      <c r="BU6" s="35">
        <f t="shared" si="8"/>
        <v>99.53</v>
      </c>
      <c r="BV6" s="35">
        <f t="shared" si="8"/>
        <v>104.05</v>
      </c>
      <c r="BW6" s="35">
        <f t="shared" si="8"/>
        <v>104.16</v>
      </c>
      <c r="BX6" s="35">
        <f t="shared" si="8"/>
        <v>104.03</v>
      </c>
      <c r="BY6" s="35">
        <f t="shared" si="8"/>
        <v>103.04</v>
      </c>
      <c r="BZ6" s="34" t="str">
        <f>IF(BZ7="","",IF(BZ7="-","【-】","【"&amp;SUBSTITUTE(TEXT(BZ7,"#,##0.00"),"-","△")&amp;"】"))</f>
        <v>【104.36】</v>
      </c>
      <c r="CA6" s="35">
        <f>IF(CA7="",NA(),CA7)</f>
        <v>196.98</v>
      </c>
      <c r="CB6" s="35">
        <f t="shared" ref="CB6:CJ6" si="9">IF(CB7="",NA(),CB7)</f>
        <v>188.76</v>
      </c>
      <c r="CC6" s="35">
        <f t="shared" si="9"/>
        <v>186.85</v>
      </c>
      <c r="CD6" s="35">
        <f t="shared" si="9"/>
        <v>183.14</v>
      </c>
      <c r="CE6" s="35">
        <f t="shared" si="9"/>
        <v>185.89</v>
      </c>
      <c r="CF6" s="35">
        <f t="shared" si="9"/>
        <v>179.62</v>
      </c>
      <c r="CG6" s="35">
        <f t="shared" si="9"/>
        <v>171.57</v>
      </c>
      <c r="CH6" s="35">
        <f t="shared" si="9"/>
        <v>171.29</v>
      </c>
      <c r="CI6" s="35">
        <f t="shared" si="9"/>
        <v>171.54</v>
      </c>
      <c r="CJ6" s="35">
        <f t="shared" si="9"/>
        <v>173</v>
      </c>
      <c r="CK6" s="34" t="str">
        <f>IF(CK7="","",IF(CK7="-","【-】","【"&amp;SUBSTITUTE(TEXT(CK7,"#,##0.00"),"-","△")&amp;"】"))</f>
        <v>【165.71】</v>
      </c>
      <c r="CL6" s="35">
        <f>IF(CL7="",NA(),CL7)</f>
        <v>66.790000000000006</v>
      </c>
      <c r="CM6" s="35">
        <f t="shared" ref="CM6:CU6" si="10">IF(CM7="",NA(),CM7)</f>
        <v>66.41</v>
      </c>
      <c r="CN6" s="35">
        <f t="shared" si="10"/>
        <v>66.599999999999994</v>
      </c>
      <c r="CO6" s="35">
        <f t="shared" si="10"/>
        <v>66.55</v>
      </c>
      <c r="CP6" s="35">
        <f t="shared" si="10"/>
        <v>67.25</v>
      </c>
      <c r="CQ6" s="35">
        <f t="shared" si="10"/>
        <v>59.6</v>
      </c>
      <c r="CR6" s="35">
        <f t="shared" si="10"/>
        <v>58.97</v>
      </c>
      <c r="CS6" s="35">
        <f t="shared" si="10"/>
        <v>58.67</v>
      </c>
      <c r="CT6" s="35">
        <f t="shared" si="10"/>
        <v>59</v>
      </c>
      <c r="CU6" s="35">
        <f t="shared" si="10"/>
        <v>59.36</v>
      </c>
      <c r="CV6" s="34" t="str">
        <f>IF(CV7="","",IF(CV7="-","【-】","【"&amp;SUBSTITUTE(TEXT(CV7,"#,##0.00"),"-","△")&amp;"】"))</f>
        <v>【60.41】</v>
      </c>
      <c r="CW6" s="35">
        <f>IF(CW7="",NA(),CW7)</f>
        <v>95.93</v>
      </c>
      <c r="CX6" s="35">
        <f t="shared" ref="CX6:DF6" si="11">IF(CX7="",NA(),CX7)</f>
        <v>95.45</v>
      </c>
      <c r="CY6" s="35">
        <f t="shared" si="11"/>
        <v>94.75</v>
      </c>
      <c r="CZ6" s="35">
        <f t="shared" si="11"/>
        <v>95.92</v>
      </c>
      <c r="DA6" s="35">
        <f t="shared" si="11"/>
        <v>95.14</v>
      </c>
      <c r="DB6" s="35">
        <f t="shared" si="11"/>
        <v>93.22</v>
      </c>
      <c r="DC6" s="35">
        <f t="shared" si="11"/>
        <v>92.91</v>
      </c>
      <c r="DD6" s="35">
        <f t="shared" si="11"/>
        <v>93.36</v>
      </c>
      <c r="DE6" s="35">
        <f t="shared" si="11"/>
        <v>93.69</v>
      </c>
      <c r="DF6" s="35">
        <f t="shared" si="11"/>
        <v>93.82</v>
      </c>
      <c r="DG6" s="34" t="str">
        <f>IF(DG7="","",IF(DG7="-","【-】","【"&amp;SUBSTITUTE(TEXT(DG7,"#,##0.00"),"-","△")&amp;"】"))</f>
        <v>【89.93】</v>
      </c>
      <c r="DH6" s="35">
        <f>IF(DH7="",NA(),DH7)</f>
        <v>41.91</v>
      </c>
      <c r="DI6" s="35">
        <f t="shared" ref="DI6:DQ6" si="12">IF(DI7="",NA(),DI7)</f>
        <v>42.73</v>
      </c>
      <c r="DJ6" s="35">
        <f t="shared" si="12"/>
        <v>43.29</v>
      </c>
      <c r="DK6" s="35">
        <f t="shared" si="12"/>
        <v>43.68</v>
      </c>
      <c r="DL6" s="35">
        <f t="shared" si="12"/>
        <v>44.48</v>
      </c>
      <c r="DM6" s="35">
        <f t="shared" si="12"/>
        <v>45.85</v>
      </c>
      <c r="DN6" s="35">
        <f t="shared" si="12"/>
        <v>46.73</v>
      </c>
      <c r="DO6" s="35">
        <f t="shared" si="12"/>
        <v>47.39</v>
      </c>
      <c r="DP6" s="35">
        <f t="shared" si="12"/>
        <v>48.05</v>
      </c>
      <c r="DQ6" s="35">
        <f t="shared" si="12"/>
        <v>48.64</v>
      </c>
      <c r="DR6" s="34" t="str">
        <f>IF(DR7="","",IF(DR7="-","【-】","【"&amp;SUBSTITUTE(TEXT(DR7,"#,##0.00"),"-","△")&amp;"】"))</f>
        <v>【48.12】</v>
      </c>
      <c r="DS6" s="35">
        <f>IF(DS7="",NA(),DS7)</f>
        <v>6.36</v>
      </c>
      <c r="DT6" s="35">
        <f t="shared" ref="DT6:EB6" si="13">IF(DT7="",NA(),DT7)</f>
        <v>6.61</v>
      </c>
      <c r="DU6" s="35">
        <f t="shared" si="13"/>
        <v>6.82</v>
      </c>
      <c r="DV6" s="35">
        <f t="shared" si="13"/>
        <v>6.64</v>
      </c>
      <c r="DW6" s="35">
        <f t="shared" si="13"/>
        <v>6.74</v>
      </c>
      <c r="DX6" s="35">
        <f t="shared" si="13"/>
        <v>13.95</v>
      </c>
      <c r="DY6" s="35">
        <f t="shared" si="13"/>
        <v>15.33</v>
      </c>
      <c r="DZ6" s="35">
        <f t="shared" si="13"/>
        <v>16.739999999999998</v>
      </c>
      <c r="EA6" s="35">
        <f t="shared" si="13"/>
        <v>17.97</v>
      </c>
      <c r="EB6" s="35">
        <f t="shared" si="13"/>
        <v>19.95</v>
      </c>
      <c r="EC6" s="34" t="str">
        <f>IF(EC7="","",IF(EC7="-","【-】","【"&amp;SUBSTITUTE(TEXT(EC7,"#,##0.00"),"-","△")&amp;"】"))</f>
        <v>【15.89】</v>
      </c>
      <c r="ED6" s="35">
        <f>IF(ED7="",NA(),ED7)</f>
        <v>0.98</v>
      </c>
      <c r="EE6" s="35">
        <f t="shared" ref="EE6:EM6" si="14">IF(EE7="",NA(),EE7)</f>
        <v>0.83</v>
      </c>
      <c r="EF6" s="35">
        <f t="shared" si="14"/>
        <v>0.81</v>
      </c>
      <c r="EG6" s="35">
        <f t="shared" si="14"/>
        <v>0.95</v>
      </c>
      <c r="EH6" s="35">
        <f t="shared" si="14"/>
        <v>0.93</v>
      </c>
      <c r="EI6" s="35">
        <f t="shared" si="14"/>
        <v>1.26</v>
      </c>
      <c r="EJ6" s="35">
        <f t="shared" si="14"/>
        <v>1.23</v>
      </c>
      <c r="EK6" s="35">
        <f t="shared" si="14"/>
        <v>1.23</v>
      </c>
      <c r="EL6" s="35">
        <f t="shared" si="14"/>
        <v>1.18</v>
      </c>
      <c r="EM6" s="35">
        <f t="shared" si="14"/>
        <v>0.97</v>
      </c>
      <c r="EN6" s="34" t="str">
        <f>IF(EN7="","",IF(EN7="-","【-】","【"&amp;SUBSTITUTE(TEXT(EN7,"#,##0.00"),"-","△")&amp;"】"))</f>
        <v>【0.69】</v>
      </c>
    </row>
    <row r="7" spans="1:144" s="36" customFormat="1">
      <c r="A7" s="28"/>
      <c r="B7" s="37">
        <v>2017</v>
      </c>
      <c r="C7" s="37">
        <v>111007</v>
      </c>
      <c r="D7" s="37">
        <v>46</v>
      </c>
      <c r="E7" s="37">
        <v>1</v>
      </c>
      <c r="F7" s="37">
        <v>0</v>
      </c>
      <c r="G7" s="37">
        <v>1</v>
      </c>
      <c r="H7" s="37" t="s">
        <v>105</v>
      </c>
      <c r="I7" s="37" t="s">
        <v>106</v>
      </c>
      <c r="J7" s="37" t="s">
        <v>107</v>
      </c>
      <c r="K7" s="37" t="s">
        <v>108</v>
      </c>
      <c r="L7" s="37" t="s">
        <v>109</v>
      </c>
      <c r="M7" s="37" t="s">
        <v>110</v>
      </c>
      <c r="N7" s="38" t="s">
        <v>111</v>
      </c>
      <c r="O7" s="38">
        <v>72.239999999999995</v>
      </c>
      <c r="P7" s="38">
        <v>99.95</v>
      </c>
      <c r="Q7" s="38">
        <v>3229</v>
      </c>
      <c r="R7" s="38">
        <v>1292016</v>
      </c>
      <c r="S7" s="38">
        <v>217.43</v>
      </c>
      <c r="T7" s="38">
        <v>5942.22</v>
      </c>
      <c r="U7" s="38">
        <v>1293661</v>
      </c>
      <c r="V7" s="38">
        <v>217.43</v>
      </c>
      <c r="W7" s="38">
        <v>5949.78</v>
      </c>
      <c r="X7" s="38">
        <v>119.38</v>
      </c>
      <c r="Y7" s="38">
        <v>122.68</v>
      </c>
      <c r="Z7" s="38">
        <v>123.44</v>
      </c>
      <c r="AA7" s="38">
        <v>125.8</v>
      </c>
      <c r="AB7" s="38">
        <v>123.58</v>
      </c>
      <c r="AC7" s="38">
        <v>109.88</v>
      </c>
      <c r="AD7" s="38">
        <v>113.97</v>
      </c>
      <c r="AE7" s="38">
        <v>114.38</v>
      </c>
      <c r="AF7" s="38">
        <v>114.5</v>
      </c>
      <c r="AG7" s="38">
        <v>113.59</v>
      </c>
      <c r="AH7" s="38">
        <v>113.39</v>
      </c>
      <c r="AI7" s="38">
        <v>0</v>
      </c>
      <c r="AJ7" s="38">
        <v>0</v>
      </c>
      <c r="AK7" s="38">
        <v>0</v>
      </c>
      <c r="AL7" s="38">
        <v>0</v>
      </c>
      <c r="AM7" s="38">
        <v>0</v>
      </c>
      <c r="AN7" s="38">
        <v>0</v>
      </c>
      <c r="AO7" s="38">
        <v>0</v>
      </c>
      <c r="AP7" s="38">
        <v>0</v>
      </c>
      <c r="AQ7" s="38">
        <v>0</v>
      </c>
      <c r="AR7" s="38">
        <v>0</v>
      </c>
      <c r="AS7" s="38">
        <v>0.85</v>
      </c>
      <c r="AT7" s="38">
        <v>317.93</v>
      </c>
      <c r="AU7" s="38">
        <v>174.26</v>
      </c>
      <c r="AV7" s="38">
        <v>191.36</v>
      </c>
      <c r="AW7" s="38">
        <v>182.83</v>
      </c>
      <c r="AX7" s="38">
        <v>187.61</v>
      </c>
      <c r="AY7" s="38">
        <v>295.06</v>
      </c>
      <c r="AZ7" s="38">
        <v>178.43</v>
      </c>
      <c r="BA7" s="38">
        <v>168.99</v>
      </c>
      <c r="BB7" s="38">
        <v>159.12</v>
      </c>
      <c r="BC7" s="38">
        <v>169.68</v>
      </c>
      <c r="BD7" s="38">
        <v>264.33999999999997</v>
      </c>
      <c r="BE7" s="38">
        <v>234.27</v>
      </c>
      <c r="BF7" s="38">
        <v>226.92</v>
      </c>
      <c r="BG7" s="38">
        <v>215.75</v>
      </c>
      <c r="BH7" s="38">
        <v>201.26</v>
      </c>
      <c r="BI7" s="38">
        <v>192.68</v>
      </c>
      <c r="BJ7" s="38">
        <v>226.55</v>
      </c>
      <c r="BK7" s="38">
        <v>220.35</v>
      </c>
      <c r="BL7" s="38">
        <v>212.16</v>
      </c>
      <c r="BM7" s="38">
        <v>206.16</v>
      </c>
      <c r="BN7" s="38">
        <v>203.63</v>
      </c>
      <c r="BO7" s="38">
        <v>274.27</v>
      </c>
      <c r="BP7" s="38">
        <v>108.69</v>
      </c>
      <c r="BQ7" s="38">
        <v>113</v>
      </c>
      <c r="BR7" s="38">
        <v>113.79</v>
      </c>
      <c r="BS7" s="38">
        <v>116.04</v>
      </c>
      <c r="BT7" s="38">
        <v>114.31</v>
      </c>
      <c r="BU7" s="38">
        <v>99.53</v>
      </c>
      <c r="BV7" s="38">
        <v>104.05</v>
      </c>
      <c r="BW7" s="38">
        <v>104.16</v>
      </c>
      <c r="BX7" s="38">
        <v>104.03</v>
      </c>
      <c r="BY7" s="38">
        <v>103.04</v>
      </c>
      <c r="BZ7" s="38">
        <v>104.36</v>
      </c>
      <c r="CA7" s="38">
        <v>196.98</v>
      </c>
      <c r="CB7" s="38">
        <v>188.76</v>
      </c>
      <c r="CC7" s="38">
        <v>186.85</v>
      </c>
      <c r="CD7" s="38">
        <v>183.14</v>
      </c>
      <c r="CE7" s="38">
        <v>185.89</v>
      </c>
      <c r="CF7" s="38">
        <v>179.62</v>
      </c>
      <c r="CG7" s="38">
        <v>171.57</v>
      </c>
      <c r="CH7" s="38">
        <v>171.29</v>
      </c>
      <c r="CI7" s="38">
        <v>171.54</v>
      </c>
      <c r="CJ7" s="38">
        <v>173</v>
      </c>
      <c r="CK7" s="38">
        <v>165.71</v>
      </c>
      <c r="CL7" s="38">
        <v>66.790000000000006</v>
      </c>
      <c r="CM7" s="38">
        <v>66.41</v>
      </c>
      <c r="CN7" s="38">
        <v>66.599999999999994</v>
      </c>
      <c r="CO7" s="38">
        <v>66.55</v>
      </c>
      <c r="CP7" s="38">
        <v>67.25</v>
      </c>
      <c r="CQ7" s="38">
        <v>59.6</v>
      </c>
      <c r="CR7" s="38">
        <v>58.97</v>
      </c>
      <c r="CS7" s="38">
        <v>58.67</v>
      </c>
      <c r="CT7" s="38">
        <v>59</v>
      </c>
      <c r="CU7" s="38">
        <v>59.36</v>
      </c>
      <c r="CV7" s="38">
        <v>60.41</v>
      </c>
      <c r="CW7" s="38">
        <v>95.93</v>
      </c>
      <c r="CX7" s="38">
        <v>95.45</v>
      </c>
      <c r="CY7" s="38">
        <v>94.75</v>
      </c>
      <c r="CZ7" s="38">
        <v>95.92</v>
      </c>
      <c r="DA7" s="38">
        <v>95.14</v>
      </c>
      <c r="DB7" s="38">
        <v>93.22</v>
      </c>
      <c r="DC7" s="38">
        <v>92.91</v>
      </c>
      <c r="DD7" s="38">
        <v>93.36</v>
      </c>
      <c r="DE7" s="38">
        <v>93.69</v>
      </c>
      <c r="DF7" s="38">
        <v>93.82</v>
      </c>
      <c r="DG7" s="38">
        <v>89.93</v>
      </c>
      <c r="DH7" s="38">
        <v>41.91</v>
      </c>
      <c r="DI7" s="38">
        <v>42.73</v>
      </c>
      <c r="DJ7" s="38">
        <v>43.29</v>
      </c>
      <c r="DK7" s="38">
        <v>43.68</v>
      </c>
      <c r="DL7" s="38">
        <v>44.48</v>
      </c>
      <c r="DM7" s="38">
        <v>45.85</v>
      </c>
      <c r="DN7" s="38">
        <v>46.73</v>
      </c>
      <c r="DO7" s="38">
        <v>47.39</v>
      </c>
      <c r="DP7" s="38">
        <v>48.05</v>
      </c>
      <c r="DQ7" s="38">
        <v>48.64</v>
      </c>
      <c r="DR7" s="38">
        <v>48.12</v>
      </c>
      <c r="DS7" s="38">
        <v>6.36</v>
      </c>
      <c r="DT7" s="38">
        <v>6.61</v>
      </c>
      <c r="DU7" s="38">
        <v>6.82</v>
      </c>
      <c r="DV7" s="38">
        <v>6.64</v>
      </c>
      <c r="DW7" s="38">
        <v>6.74</v>
      </c>
      <c r="DX7" s="38">
        <v>13.95</v>
      </c>
      <c r="DY7" s="38">
        <v>15.33</v>
      </c>
      <c r="DZ7" s="38">
        <v>16.739999999999998</v>
      </c>
      <c r="EA7" s="38">
        <v>17.97</v>
      </c>
      <c r="EB7" s="38">
        <v>19.95</v>
      </c>
      <c r="EC7" s="38">
        <v>15.89</v>
      </c>
      <c r="ED7" s="38">
        <v>0.98</v>
      </c>
      <c r="EE7" s="38">
        <v>0.83</v>
      </c>
      <c r="EF7" s="38">
        <v>0.81</v>
      </c>
      <c r="EG7" s="38">
        <v>0.95</v>
      </c>
      <c r="EH7" s="38">
        <v>0.93</v>
      </c>
      <c r="EI7" s="38">
        <v>1.26</v>
      </c>
      <c r="EJ7" s="38">
        <v>1.23</v>
      </c>
      <c r="EK7" s="38">
        <v>1.23</v>
      </c>
      <c r="EL7" s="38">
        <v>1.18</v>
      </c>
      <c r="EM7" s="38">
        <v>0.97</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さいたま市</cp:lastModifiedBy>
  <cp:lastPrinted>2019-01-24T01:04:58Z</cp:lastPrinted>
  <dcterms:created xsi:type="dcterms:W3CDTF">2018-12-03T08:28:36Z</dcterms:created>
  <dcterms:modified xsi:type="dcterms:W3CDTF">2019-01-29T06:39:53Z</dcterms:modified>
  <cp:category/>
</cp:coreProperties>
</file>