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<sst xmlns="http://schemas.openxmlformats.org/spreadsheetml/2006/main" count="217" uniqueCount="107">
  <si>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</si>
  <si>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</si>
  <si>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</si>
  <si>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</si>
  <si>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</si>
  <si>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</si>
  <si>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</si>
  <si>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</si>
  <si>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</si>
  <si>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</si>
  <si>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</si>
  <si>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</si>
  <si>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</si>
  <si>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</si>
  <si>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</si>
  <si>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</si>
  <si>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</si>
  <si>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</si>
  <si>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</si>
  <si>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</si>
  <si>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</si>
  <si>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</si>
  <si>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</si>
  <si>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</si>
  <si>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</si>
  <si>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</si>
  <si>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</si>
  <si>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</si>
  <si>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</si>
  <si>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</si>
  <si>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</si>
  <si>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</si>
  <si>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</si>
  <si>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</si>
  <si>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</si>
  <si>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</si>
  <si>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</si>
  <si>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</si>
  <si>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</si>
  <si>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</si>
  <si>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</si>
  <si>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</si>
  <si>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</si>
  <si>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</si>
  <si>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</si>
  <si>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</si>
  <si>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</si>
  <si>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</si>
  <si>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</si>
  <si>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</si>
  <si>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</si>
  <si>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</si>
  <si>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</si>
  <si>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</si>
  <si>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</si>
  <si>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</si>
  <si>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</si>
  <si>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</si>
  <si>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</si>
  <si>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</si>
  <si>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</si>
  <si>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</si>
  <si>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</si>
  <si>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</si>
  <si>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</si>
  <si>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</si>
  <si>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</si>
  <si>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</si>
  <si>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</si>
  <si>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</si>
  <si>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</si>
  <si>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</si>
  <si>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</si>
  <si>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</si>
  <si>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</si>
  <si>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</si>
  <si>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</si>
  <si>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</si>
  <si>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</si>
  <si>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</si>
  <si>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</si>
  <si>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</si>
  <si>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</si>
  <si>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</si>
  <si>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</si>
  <si>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</si>
  <si>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</si>
  <si>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</si>
  <si>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</si>
  <si>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</si>
  <si>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</si>
  <si>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</si>
  <si>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</si>
  <si>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さいたま市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</si>
  <si>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</si>
  <si>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</si>
  <si>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</si>
  <si>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</si>
  <si>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</si>
  <si>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</si>
  <si>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</si>
  <si>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</si>
  <si>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</si>
  <si>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</si>
  <si>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さいたま市の水道は創設以来75年以上が経過しており、浄水場や配水場、水道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管路の更新については、中期経営計画の老朽管更新事業により管路総延長に対して各年度1％程度の更新を実施しています。
　しかし、今後、法定耐用年数(40年)を経過する配水管が急増するため、配水管更新基準年数の見直しを行い、管路の長寿命化及び更新距離の平準化を図りながら、今後も計画的な更新を実施していきます。</t>
    <rPh sb="5" eb="6">
      <t>シ</t>
    </rPh>
    <rPh sb="7" eb="9">
      <t>スイドウ</t>
    </rPh>
    <rPh sb="10" eb="12">
      <t>ソウセツ</t>
    </rPh>
    <rPh sb="12" eb="14">
      <t>イライ</t>
    </rPh>
    <rPh sb="16" eb="17">
      <t>ネン</t>
    </rPh>
    <rPh sb="17" eb="19">
      <t>イジョウ</t>
    </rPh>
    <rPh sb="20" eb="22">
      <t>ケイカ</t>
    </rPh>
    <rPh sb="27" eb="30">
      <t>ジョウスイジョウ</t>
    </rPh>
    <rPh sb="31" eb="33">
      <t>ハイスイ</t>
    </rPh>
    <rPh sb="33" eb="34">
      <t>ジョウ</t>
    </rPh>
    <rPh sb="35" eb="38">
      <t>スイドウカン</t>
    </rPh>
    <rPh sb="41" eb="43">
      <t>ユウケイ</t>
    </rPh>
    <rPh sb="43" eb="45">
      <t>コテイ</t>
    </rPh>
    <rPh sb="45" eb="47">
      <t>シサン</t>
    </rPh>
    <rPh sb="48" eb="51">
      <t>ロウキュウカ</t>
    </rPh>
    <rPh sb="52" eb="54">
      <t>ネンネン</t>
    </rPh>
    <rPh sb="54" eb="55">
      <t>スス</t>
    </rPh>
    <rPh sb="61" eb="63">
      <t>コンゴ</t>
    </rPh>
    <rPh sb="64" eb="66">
      <t>シセツ</t>
    </rPh>
    <rPh sb="67" eb="69">
      <t>イジ</t>
    </rPh>
    <rPh sb="69" eb="71">
      <t>カンリ</t>
    </rPh>
    <rPh sb="72" eb="74">
      <t>ロウキュウ</t>
    </rPh>
    <rPh sb="74" eb="75">
      <t>カン</t>
    </rPh>
    <rPh sb="76" eb="78">
      <t>カイリョウ</t>
    </rPh>
    <rPh sb="79" eb="81">
      <t>コウシン</t>
    </rPh>
    <rPh sb="81" eb="83">
      <t>ジギョウ</t>
    </rPh>
    <rPh sb="84" eb="85">
      <t>タイ</t>
    </rPh>
    <rPh sb="87" eb="89">
      <t>ヒヨウ</t>
    </rPh>
    <rPh sb="90" eb="92">
      <t>ゾウカ</t>
    </rPh>
    <rPh sb="93" eb="95">
      <t>ミコ</t>
    </rPh>
    <rPh sb="103" eb="105">
      <t>ザイセイ</t>
    </rPh>
    <rPh sb="105" eb="107">
      <t>キバン</t>
    </rPh>
    <rPh sb="108" eb="110">
      <t>キョウカ</t>
    </rPh>
    <rPh sb="111" eb="113">
      <t>カダイ</t>
    </rPh>
    <rPh sb="123" eb="125">
      <t>カンロ</t>
    </rPh>
    <rPh sb="126" eb="128">
      <t>コウシン</t>
    </rPh>
    <rPh sb="134" eb="136">
      <t>チュウキ</t>
    </rPh>
    <rPh sb="136" eb="138">
      <t>ケイエイ</t>
    </rPh>
    <rPh sb="138" eb="140">
      <t>ケイカク</t>
    </rPh>
    <rPh sb="141" eb="143">
      <t>ロウキュウ</t>
    </rPh>
    <rPh sb="143" eb="144">
      <t>カン</t>
    </rPh>
    <rPh sb="144" eb="146">
      <t>コウシン</t>
    </rPh>
    <rPh sb="146" eb="148">
      <t>ジギョウ</t>
    </rPh>
    <rPh sb="151" eb="153">
      <t>カンロ</t>
    </rPh>
    <rPh sb="153" eb="156">
      <t>ソウエンチョウ</t>
    </rPh>
    <rPh sb="157" eb="158">
      <t>タイ</t>
    </rPh>
    <rPh sb="160" eb="163">
      <t>カクネンド</t>
    </rPh>
    <rPh sb="165" eb="167">
      <t>テイド</t>
    </rPh>
    <rPh sb="168" eb="170">
      <t>コウシン</t>
    </rPh>
    <rPh sb="171" eb="173">
      <t>ジッシ</t>
    </rPh>
    <rPh sb="185" eb="187">
      <t>コンゴ</t>
    </rPh>
    <rPh sb="204" eb="207">
      <t>ハイスイカン</t>
    </rPh>
    <rPh sb="208" eb="210">
      <t>キュウゾウ</t>
    </rPh>
    <rPh sb="215" eb="218">
      <t>ハイスイカン</t>
    </rPh>
    <rPh sb="218" eb="220">
      <t>コウシン</t>
    </rPh>
    <rPh sb="220" eb="222">
      <t>キジュン</t>
    </rPh>
    <rPh sb="222" eb="224">
      <t>ネンスウ</t>
    </rPh>
    <rPh sb="225" eb="227">
      <t>ミナオ</t>
    </rPh>
    <rPh sb="229" eb="230">
      <t>オコナ</t>
    </rPh>
    <rPh sb="232" eb="234">
      <t>カンロ</t>
    </rPh>
    <rPh sb="235" eb="236">
      <t>チョウ</t>
    </rPh>
    <rPh sb="236" eb="239">
      <t>ジュミョウカ</t>
    </rPh>
    <rPh sb="239" eb="240">
      <t>オヨ</t>
    </rPh>
    <rPh sb="241" eb="243">
      <t>コウシン</t>
    </rPh>
    <rPh sb="243" eb="245">
      <t>キョリ</t>
    </rPh>
    <rPh sb="246" eb="249">
      <t>ヘイジュンカ</t>
    </rPh>
    <rPh sb="250" eb="251">
      <t>ハカ</t>
    </rPh>
    <rPh sb="256" eb="258">
      <t>コンゴ</t>
    </rPh>
    <rPh sb="259" eb="262">
      <t>ケイカクテキ</t>
    </rPh>
    <rPh sb="263" eb="265">
      <t>コウシン</t>
    </rPh>
    <rPh sb="266" eb="268">
      <t>ジッシ</t>
    </rPh>
    <phoneticPr fontId="4"/>
  </si>
  <si>
    <t>　現状では、施設及び経営の効率性は良好な状態を保っています。
 しかし、今後、水需要の減少により給水収益が減少傾向にある一方で、更新時期を迎える水道施設や施設整備に伴う減価償却費等は増加傾向にあるため、将来的には健全な財政運営を維持することが厳しくなってくることが予測され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平成28年度からは第3次中期経営計画に基づき、水道施設再構築、アセットマネジメント、配水管更新基準年数見直し等の観点を加え、長期構想の目標年度である平成32年度に向けて事業を実施します。</t>
    <rPh sb="1" eb="3">
      <t>ゲンジョウ</t>
    </rPh>
    <rPh sb="6" eb="8">
      <t>シセツ</t>
    </rPh>
    <rPh sb="8" eb="9">
      <t>オヨ</t>
    </rPh>
    <rPh sb="10" eb="12">
      <t>ケイエイ</t>
    </rPh>
    <rPh sb="13" eb="16">
      <t>コウリツセイ</t>
    </rPh>
    <rPh sb="17" eb="19">
      <t>リョウコウ</t>
    </rPh>
    <rPh sb="20" eb="22">
      <t>ジョウタイ</t>
    </rPh>
    <rPh sb="23" eb="24">
      <t>タモ</t>
    </rPh>
    <rPh sb="36" eb="38">
      <t>コンゴ</t>
    </rPh>
    <rPh sb="101" eb="104">
      <t>ショウライテキ</t>
    </rPh>
    <rPh sb="106" eb="108">
      <t>ケンゼン</t>
    </rPh>
    <rPh sb="109" eb="111">
      <t>ザイセイ</t>
    </rPh>
    <rPh sb="111" eb="113">
      <t>ウンエイ</t>
    </rPh>
    <rPh sb="114" eb="116">
      <t>イジ</t>
    </rPh>
    <rPh sb="121" eb="122">
      <t>キビ</t>
    </rPh>
    <rPh sb="132" eb="134">
      <t>ヨソク</t>
    </rPh>
    <rPh sb="163" eb="166">
      <t>ホウカツテキ</t>
    </rPh>
    <rPh sb="167" eb="169">
      <t>ミンカン</t>
    </rPh>
    <rPh sb="169" eb="171">
      <t>イタク</t>
    </rPh>
    <rPh sb="172" eb="174">
      <t>ドウニュウ</t>
    </rPh>
    <rPh sb="175" eb="177">
      <t>ケントウ</t>
    </rPh>
    <rPh sb="178" eb="181">
      <t>ハイスイカン</t>
    </rPh>
    <rPh sb="182" eb="184">
      <t>コウシン</t>
    </rPh>
    <rPh sb="184" eb="186">
      <t>ジキ</t>
    </rPh>
    <rPh sb="187" eb="189">
      <t>ミナオ</t>
    </rPh>
    <rPh sb="192" eb="194">
      <t>ジギョウ</t>
    </rPh>
    <rPh sb="195" eb="198">
      <t>コウリツカ</t>
    </rPh>
    <rPh sb="199" eb="200">
      <t>ミズ</t>
    </rPh>
    <rPh sb="200" eb="202">
      <t>ジュヨウ</t>
    </rPh>
    <rPh sb="202" eb="204">
      <t>ドウコウ</t>
    </rPh>
    <rPh sb="205" eb="206">
      <t>オウ</t>
    </rPh>
    <rPh sb="208" eb="210">
      <t>スイドウ</t>
    </rPh>
    <rPh sb="210" eb="212">
      <t>リョウキン</t>
    </rPh>
    <rPh sb="212" eb="214">
      <t>タイケイ</t>
    </rPh>
    <rPh sb="215" eb="217">
      <t>ケントウ</t>
    </rPh>
    <rPh sb="218" eb="220">
      <t>ソシキ</t>
    </rPh>
    <rPh sb="221" eb="224">
      <t>コウリツカ</t>
    </rPh>
    <rPh sb="226" eb="228">
      <t>ケイエイ</t>
    </rPh>
    <rPh sb="228" eb="230">
      <t>キバン</t>
    </rPh>
    <rPh sb="230" eb="232">
      <t>キョウカ</t>
    </rPh>
    <rPh sb="233" eb="234">
      <t>ト</t>
    </rPh>
    <rPh sb="235" eb="236">
      <t>ク</t>
    </rPh>
    <rPh sb="264" eb="265">
      <t>モト</t>
    </rPh>
    <rPh sb="290" eb="292">
      <t>コウシン</t>
    </rPh>
    <rPh sb="292" eb="294">
      <t>キジュン</t>
    </rPh>
    <rPh sb="294" eb="296">
      <t>ネンスウ</t>
    </rPh>
    <rPh sb="301" eb="303">
      <t>カンテン</t>
    </rPh>
    <rPh sb="304" eb="305">
      <t>クワ</t>
    </rPh>
    <rPh sb="324" eb="325">
      <t>ド</t>
    </rPh>
    <rPh sb="329" eb="331">
      <t>ジギョウ</t>
    </rPh>
    <rPh sb="332" eb="334">
      <t>ジッシ</t>
    </rPh>
    <phoneticPr fontId="4"/>
  </si>
  <si>
    <t>　さいたま市では、水道ビジョンとして位置付ける「さいたま市水道事業長期構想」の実現に向けて取り組む「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ており、安定的な事業運営となっています。また、料金回収率も100％以上を維持しており、給水にかかる費用は水道料金のみで賄われています。
　累積欠損金は発生していませんが、健全な財政運営を維持するため、建設改良事業に充てる企業債残高の縮減に取り組んでおり、ほぼ目標どおりに減少しています。
　水道施設の稼働状況は給水量の減少により減少傾向ではありますが、安定給水を確保するための十分な施設を保っています。また、従来からの継続的な有効率向上対策の取り組みに加えて、複数の水道管が埋設されている輻そう給水管の解消や老朽管の更新に積極的に取り組んでおり、有収率は高い水準を維持しています。</t>
    <rPh sb="5" eb="6">
      <t>シ</t>
    </rPh>
    <rPh sb="9" eb="11">
      <t>スイドウ</t>
    </rPh>
    <rPh sb="18" eb="21">
      <t>イチヅ</t>
    </rPh>
    <rPh sb="28" eb="29">
      <t>シ</t>
    </rPh>
    <rPh sb="29" eb="31">
      <t>スイドウ</t>
    </rPh>
    <rPh sb="31" eb="33">
      <t>ジギョウ</t>
    </rPh>
    <rPh sb="33" eb="35">
      <t>チョウキ</t>
    </rPh>
    <rPh sb="35" eb="37">
      <t>コウソウ</t>
    </rPh>
    <rPh sb="39" eb="41">
      <t>ジツゲン</t>
    </rPh>
    <rPh sb="42" eb="43">
      <t>ム</t>
    </rPh>
    <rPh sb="45" eb="46">
      <t>ト</t>
    </rPh>
    <rPh sb="47" eb="48">
      <t>ク</t>
    </rPh>
    <rPh sb="50" eb="52">
      <t>チュウキ</t>
    </rPh>
    <rPh sb="52" eb="54">
      <t>ケイエイ</t>
    </rPh>
    <rPh sb="54" eb="56">
      <t>ケイカク</t>
    </rPh>
    <rPh sb="58" eb="59">
      <t>モト</t>
    </rPh>
    <rPh sb="62" eb="64">
      <t>アンゼン</t>
    </rPh>
    <rPh sb="65" eb="67">
      <t>アンテイ</t>
    </rPh>
    <rPh sb="68" eb="70">
      <t>サイガイ</t>
    </rPh>
    <rPh sb="70" eb="72">
      <t>タイサク</t>
    </rPh>
    <rPh sb="78" eb="80">
      <t>ケイエイ</t>
    </rPh>
    <rPh sb="81" eb="83">
      <t>カンキョウ</t>
    </rPh>
    <rPh sb="87" eb="89">
      <t>キホン</t>
    </rPh>
    <rPh sb="89" eb="91">
      <t>シサク</t>
    </rPh>
    <rPh sb="92" eb="93">
      <t>シタガ</t>
    </rPh>
    <rPh sb="94" eb="96">
      <t>ジギョウ</t>
    </rPh>
    <rPh sb="97" eb="99">
      <t>スイシン</t>
    </rPh>
    <rPh sb="107" eb="109">
      <t>ケイエイ</t>
    </rPh>
    <rPh sb="109" eb="111">
      <t>キバン</t>
    </rPh>
    <rPh sb="111" eb="113">
      <t>キョウカ</t>
    </rPh>
    <rPh sb="114" eb="115">
      <t>ト</t>
    </rPh>
    <rPh sb="116" eb="117">
      <t>ク</t>
    </rPh>
    <rPh sb="122" eb="124">
      <t>ショクイン</t>
    </rPh>
    <rPh sb="125" eb="127">
      <t>テキセイ</t>
    </rPh>
    <rPh sb="127" eb="129">
      <t>ハイチ</t>
    </rPh>
    <rPh sb="129" eb="130">
      <t>オヨ</t>
    </rPh>
    <rPh sb="131" eb="133">
      <t>ザイセイ</t>
    </rPh>
    <rPh sb="133" eb="136">
      <t>ケンゼンカ</t>
    </rPh>
    <rPh sb="137" eb="139">
      <t>スイシン</t>
    </rPh>
    <rPh sb="144" eb="147">
      <t>シュウエキセイ</t>
    </rPh>
    <rPh sb="148" eb="149">
      <t>アラワ</t>
    </rPh>
    <rPh sb="150" eb="152">
      <t>ケイジョウ</t>
    </rPh>
    <rPh sb="152" eb="154">
      <t>シュウシ</t>
    </rPh>
    <rPh sb="154" eb="156">
      <t>ヒリツ</t>
    </rPh>
    <rPh sb="157" eb="159">
      <t>タンキ</t>
    </rPh>
    <rPh sb="159" eb="161">
      <t>サイム</t>
    </rPh>
    <rPh sb="162" eb="163">
      <t>タイ</t>
    </rPh>
    <rPh sb="165" eb="167">
      <t>シハライ</t>
    </rPh>
    <rPh sb="167" eb="169">
      <t>ノウリョク</t>
    </rPh>
    <rPh sb="170" eb="171">
      <t>アラワ</t>
    </rPh>
    <rPh sb="172" eb="174">
      <t>リュウドウ</t>
    </rPh>
    <rPh sb="174" eb="176">
      <t>ヒリツ</t>
    </rPh>
    <rPh sb="181" eb="183">
      <t>イジョウ</t>
    </rPh>
    <rPh sb="184" eb="186">
      <t>イジ</t>
    </rPh>
    <rPh sb="191" eb="194">
      <t>アンテイテキ</t>
    </rPh>
    <rPh sb="195" eb="197">
      <t>ジギョウ</t>
    </rPh>
    <rPh sb="197" eb="199">
      <t>ウンエイ</t>
    </rPh>
    <rPh sb="210" eb="212">
      <t>リョウキン</t>
    </rPh>
    <rPh sb="212" eb="214">
      <t>カイシュウ</t>
    </rPh>
    <rPh sb="214" eb="215">
      <t>リツ</t>
    </rPh>
    <rPh sb="220" eb="222">
      <t>イジョウ</t>
    </rPh>
    <rPh sb="223" eb="225">
      <t>イジ</t>
    </rPh>
    <rPh sb="230" eb="232">
      <t>キュウスイ</t>
    </rPh>
    <rPh sb="236" eb="238">
      <t>ヒヨウ</t>
    </rPh>
    <rPh sb="239" eb="241">
      <t>スイドウ</t>
    </rPh>
    <rPh sb="241" eb="243">
      <t>リョウキン</t>
    </rPh>
    <rPh sb="246" eb="247">
      <t>マカナ</t>
    </rPh>
    <rPh sb="256" eb="258">
      <t>ルイセキ</t>
    </rPh>
    <rPh sb="258" eb="261">
      <t>ケッソンキン</t>
    </rPh>
    <rPh sb="262" eb="264">
      <t>ハッセイ</t>
    </rPh>
    <rPh sb="272" eb="274">
      <t>ケンゼン</t>
    </rPh>
    <rPh sb="275" eb="277">
      <t>ザイセイ</t>
    </rPh>
    <rPh sb="277" eb="279">
      <t>ウンエイ</t>
    </rPh>
    <rPh sb="280" eb="282">
      <t>イジ</t>
    </rPh>
    <rPh sb="287" eb="289">
      <t>ケンセツ</t>
    </rPh>
    <rPh sb="289" eb="291">
      <t>カイリョウ</t>
    </rPh>
    <rPh sb="291" eb="293">
      <t>ジギョウ</t>
    </rPh>
    <rPh sb="294" eb="295">
      <t>ア</t>
    </rPh>
    <rPh sb="297" eb="299">
      <t>キギョウ</t>
    </rPh>
    <rPh sb="299" eb="300">
      <t>サイ</t>
    </rPh>
    <rPh sb="300" eb="302">
      <t>ザンダカ</t>
    </rPh>
    <rPh sb="303" eb="305">
      <t>シュクゲン</t>
    </rPh>
    <rPh sb="306" eb="307">
      <t>ト</t>
    </rPh>
    <rPh sb="308" eb="309">
      <t>ク</t>
    </rPh>
    <rPh sb="316" eb="318">
      <t>モクヒョウ</t>
    </rPh>
    <rPh sb="322" eb="324">
      <t>ゲンショウ</t>
    </rPh>
    <rPh sb="332" eb="334">
      <t>スイドウ</t>
    </rPh>
    <rPh sb="334" eb="336">
      <t>シセツ</t>
    </rPh>
    <rPh sb="337" eb="339">
      <t>カドウ</t>
    </rPh>
    <rPh sb="339" eb="341">
      <t>ジョウキョウ</t>
    </rPh>
    <rPh sb="342" eb="344">
      <t>キュウスイ</t>
    </rPh>
    <rPh sb="344" eb="345">
      <t>リョウ</t>
    </rPh>
    <rPh sb="346" eb="348">
      <t>ゲンショウ</t>
    </rPh>
    <rPh sb="351" eb="353">
      <t>ゲンショウ</t>
    </rPh>
    <rPh sb="353" eb="355">
      <t>ケイコウ</t>
    </rPh>
    <rPh sb="363" eb="365">
      <t>アンテイ</t>
    </rPh>
    <rPh sb="365" eb="367">
      <t>キュウスイ</t>
    </rPh>
    <rPh sb="368" eb="370">
      <t>カクホ</t>
    </rPh>
    <rPh sb="375" eb="377">
      <t>ジュウブン</t>
    </rPh>
    <rPh sb="378" eb="380">
      <t>シセツ</t>
    </rPh>
    <rPh sb="381" eb="382">
      <t>タモ</t>
    </rPh>
    <rPh sb="391" eb="393">
      <t>ジュウライ</t>
    </rPh>
    <rPh sb="396" eb="399">
      <t>ケイゾクテキ</t>
    </rPh>
    <rPh sb="400" eb="403">
      <t>ユウコウリツ</t>
    </rPh>
    <rPh sb="403" eb="405">
      <t>コウジョウ</t>
    </rPh>
    <rPh sb="405" eb="407">
      <t>タイサク</t>
    </rPh>
    <rPh sb="408" eb="409">
      <t>ト</t>
    </rPh>
    <rPh sb="410" eb="411">
      <t>ク</t>
    </rPh>
    <rPh sb="413" eb="414">
      <t>クワ</t>
    </rPh>
    <rPh sb="417" eb="419">
      <t>フクスウ</t>
    </rPh>
    <rPh sb="420" eb="423">
      <t>スイドウカン</t>
    </rPh>
    <rPh sb="424" eb="426">
      <t>マイセツ</t>
    </rPh>
    <rPh sb="434" eb="437">
      <t>キュウスイカン</t>
    </rPh>
    <rPh sb="438" eb="440">
      <t>カイショウ</t>
    </rPh>
    <rPh sb="441" eb="443">
      <t>ロウキュウ</t>
    </rPh>
    <rPh sb="443" eb="444">
      <t>カン</t>
    </rPh>
    <rPh sb="445" eb="447">
      <t>コウシン</t>
    </rPh>
    <rPh sb="448" eb="451">
      <t>セッキョクテキ</t>
    </rPh>
    <rPh sb="452" eb="453">
      <t>ト</t>
    </rPh>
    <rPh sb="454" eb="455">
      <t>ク</t>
    </rPh>
    <rPh sb="460" eb="462">
      <t>ユウシュウ</t>
    </rPh>
    <rPh sb="462" eb="463">
      <t>リツ</t>
    </rPh>
    <rPh sb="464" eb="465">
      <t>タカ</t>
    </rPh>
    <rPh sb="466" eb="468">
      <t>スイジュン</t>
    </rPh>
    <rPh sb="469" eb="471">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</si>
</sst>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1.05</c:v>
                </c:pt>
                <c:pt idx="1">
                  <c:v>1.01</c:v>
                </c:pt>
                <c:pt idx="2">
                  <c:v>0.95</c:v>
                </c:pt>
                <c:pt idx="3">
                  <c:v>0.98</c:v>
                </c:pt>
                <c:pt idx="4">
                  <c:v>0.83</c:v>
                </c:pt>
              </c:numCache>
            </c:numRef>
          </c:val>
        </c:ser>
        <c:dLbls>
          <c:showLegendKey val="0"/>
          <c:showVal val="0"/>
          <c:showCatName val="0"/>
          <c:showSerName val="0"/>
          <c:showPercent val="0"/>
          <c:showBubbleSize val="0"/>
        </c:dLbls>
        <c:gapWidth val="150"/>
        <c:axId val="107710336"/>
        <c:axId val="107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07710336"/>
        <c:axId val="107732992"/>
      </c:lineChart>
      <c:dateAx>
        <c:axId val="107710336"/>
        <c:scaling>
          <c:orientation val="minMax"/>
        </c:scaling>
        <c:delete val="1"/>
        <c:axPos val="b"/>
        <c:numFmt formatCode="ge" sourceLinked="1"/>
        <c:majorTickMark val="none"/>
        <c:minorTickMark val="none"/>
        <c:tickLblPos val="none"/>
        <c:crossAx val="107732992"/>
        <c:crosses val="autoZero"/>
        <c:auto val="1"/>
        <c:lblOffset val="100"/>
        <c:baseTimeUnit val="years"/>
      </c:dateAx>
      <c:valAx>
        <c:axId val="107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69.95</c:v>
                </c:pt>
                <c:pt idx="1">
                  <c:v>68.11</c:v>
                </c:pt>
                <c:pt idx="2">
                  <c:v>67.430000000000007</c:v>
                </c:pt>
                <c:pt idx="3">
                  <c:v>66.790000000000006</c:v>
                </c:pt>
                <c:pt idx="4">
                  <c:v>66.41</c:v>
                </c:pt>
              </c:numCache>
            </c:numRef>
          </c:val>
        </c:ser>
        <c:dLbls>
          <c:showLegendKey val="0"/>
          <c:showVal val="0"/>
          <c:showCatName val="0"/>
          <c:showSerName val="0"/>
          <c:showPercent val="0"/>
          <c:showBubbleSize val="0"/>
        </c:dLbls>
        <c:gapWidth val="150"/>
        <c:axId val="108775680"/>
        <c:axId val="1084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08775680"/>
        <c:axId val="108474752"/>
      </c:lineChart>
      <c:dateAx>
        <c:axId val="108775680"/>
        <c:scaling>
          <c:orientation val="minMax"/>
        </c:scaling>
        <c:delete val="1"/>
        <c:axPos val="b"/>
        <c:numFmt formatCode="ge" sourceLinked="1"/>
        <c:majorTickMark val="none"/>
        <c:minorTickMark val="none"/>
        <c:tickLblPos val="none"/>
        <c:crossAx val="108474752"/>
        <c:crosses val="autoZero"/>
        <c:auto val="1"/>
        <c:lblOffset val="100"/>
        <c:baseTimeUnit val="years"/>
      </c:dateAx>
      <c:valAx>
        <c:axId val="1084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93.68</c:v>
                </c:pt>
                <c:pt idx="1">
                  <c:v>93.9</c:v>
                </c:pt>
                <c:pt idx="2">
                  <c:v>95.21</c:v>
                </c:pt>
                <c:pt idx="3">
                  <c:v>95.93</c:v>
                </c:pt>
                <c:pt idx="4">
                  <c:v>95.45</c:v>
                </c:pt>
              </c:numCache>
            </c:numRef>
          </c:val>
        </c:ser>
        <c:dLbls>
          <c:showLegendKey val="0"/>
          <c:showVal val="0"/>
          <c:showCatName val="0"/>
          <c:showSerName val="0"/>
          <c:showPercent val="0"/>
          <c:showBubbleSize val="0"/>
        </c:dLbls>
        <c:gapWidth val="150"/>
        <c:axId val="108513152"/>
        <c:axId val="1085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08513152"/>
        <c:axId val="108519424"/>
      </c:lineChart>
      <c:dateAx>
        <c:axId val="108513152"/>
        <c:scaling>
          <c:orientation val="minMax"/>
        </c:scaling>
        <c:delete val="1"/>
        <c:axPos val="b"/>
        <c:numFmt formatCode="ge" sourceLinked="1"/>
        <c:majorTickMark val="none"/>
        <c:minorTickMark val="none"/>
        <c:tickLblPos val="none"/>
        <c:crossAx val="108519424"/>
        <c:crosses val="autoZero"/>
        <c:auto val="1"/>
        <c:lblOffset val="100"/>
        <c:baseTimeUnit val="years"/>
      </c:dateAx>
      <c:valAx>
        <c:axId val="1085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116.85</c:v>
                </c:pt>
                <c:pt idx="1">
                  <c:v>115.61</c:v>
                </c:pt>
                <c:pt idx="2">
                  <c:v>117.63</c:v>
                </c:pt>
                <c:pt idx="3">
                  <c:v>119.38</c:v>
                </c:pt>
                <c:pt idx="4">
                  <c:v>122.68</c:v>
                </c:pt>
              </c:numCache>
            </c:numRef>
          </c:val>
        </c:ser>
        <c:dLbls>
          <c:showLegendKey val="0"/>
          <c:showVal val="0"/>
          <c:showCatName val="0"/>
          <c:showSerName val="0"/>
          <c:showPercent val="0"/>
          <c:showBubbleSize val="0"/>
        </c:dLbls>
        <c:gapWidth val="150"/>
        <c:axId val="107103744"/>
        <c:axId val="1071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07103744"/>
        <c:axId val="107105664"/>
      </c:lineChart>
      <c:dateAx>
        <c:axId val="107103744"/>
        <c:scaling>
          <c:orientation val="minMax"/>
        </c:scaling>
        <c:delete val="1"/>
        <c:axPos val="b"/>
        <c:numFmt formatCode="ge" sourceLinked="1"/>
        <c:majorTickMark val="none"/>
        <c:minorTickMark val="none"/>
        <c:tickLblPos val="none"/>
        <c:crossAx val="107105664"/>
        <c:crosses val="autoZero"/>
        <c:auto val="1"/>
        <c:lblOffset val="100"/>
        <c:baseTimeUnit val="years"/>
      </c:dateAx>
      <c:valAx>
        <c:axId val="10710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39.24</c:v>
                </c:pt>
                <c:pt idx="1">
                  <c:v>40.159999999999997</c:v>
                </c:pt>
                <c:pt idx="2">
                  <c:v>41.2</c:v>
                </c:pt>
                <c:pt idx="3">
                  <c:v>41.91</c:v>
                </c:pt>
                <c:pt idx="4">
                  <c:v>42.73</c:v>
                </c:pt>
              </c:numCache>
            </c:numRef>
          </c:val>
        </c:ser>
        <c:dLbls>
          <c:showLegendKey val="0"/>
          <c:showVal val="0"/>
          <c:showCatName val="0"/>
          <c:showSerName val="0"/>
          <c:showPercent val="0"/>
          <c:showBubbleSize val="0"/>
        </c:dLbls>
        <c:gapWidth val="150"/>
        <c:axId val="107377792"/>
        <c:axId val="1073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07377792"/>
        <c:axId val="107379712"/>
      </c:lineChart>
      <c:dateAx>
        <c:axId val="107377792"/>
        <c:scaling>
          <c:orientation val="minMax"/>
        </c:scaling>
        <c:delete val="1"/>
        <c:axPos val="b"/>
        <c:numFmt formatCode="ge" sourceLinked="1"/>
        <c:majorTickMark val="none"/>
        <c:minorTickMark val="none"/>
        <c:tickLblPos val="none"/>
        <c:crossAx val="107379712"/>
        <c:crosses val="autoZero"/>
        <c:auto val="1"/>
        <c:lblOffset val="100"/>
        <c:baseTimeUnit val="years"/>
      </c:dateAx>
      <c:valAx>
        <c:axId val="1073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5.04</c:v>
                </c:pt>
                <c:pt idx="1">
                  <c:v>5.79</c:v>
                </c:pt>
                <c:pt idx="2">
                  <c:v>5.5</c:v>
                </c:pt>
                <c:pt idx="3">
                  <c:v>6.36</c:v>
                </c:pt>
                <c:pt idx="4">
                  <c:v>6.61</c:v>
                </c:pt>
              </c:numCache>
            </c:numRef>
          </c:val>
        </c:ser>
        <c:dLbls>
          <c:showLegendKey val="0"/>
          <c:showVal val="0"/>
          <c:showCatName val="0"/>
          <c:showSerName val="0"/>
          <c:showPercent val="0"/>
          <c:showBubbleSize val="0"/>
        </c:dLbls>
        <c:gapWidth val="150"/>
        <c:axId val="108176128"/>
        <c:axId val="1081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08176128"/>
        <c:axId val="108178048"/>
      </c:lineChart>
      <c:dateAx>
        <c:axId val="108176128"/>
        <c:scaling>
          <c:orientation val="minMax"/>
        </c:scaling>
        <c:delete val="1"/>
        <c:axPos val="b"/>
        <c:numFmt formatCode="ge" sourceLinked="1"/>
        <c:majorTickMark val="none"/>
        <c:minorTickMark val="none"/>
        <c:tickLblPos val="none"/>
        <c:crossAx val="108178048"/>
        <c:crosses val="autoZero"/>
        <c:auto val="1"/>
        <c:lblOffset val="100"/>
        <c:baseTimeUnit val="years"/>
      </c:dateAx>
      <c:valAx>
        <c:axId val="108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267776"/>
        <c:axId val="1082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8267776"/>
        <c:axId val="108282240"/>
      </c:lineChart>
      <c:dateAx>
        <c:axId val="108267776"/>
        <c:scaling>
          <c:orientation val="minMax"/>
        </c:scaling>
        <c:delete val="1"/>
        <c:axPos val="b"/>
        <c:numFmt formatCode="ge" sourceLinked="1"/>
        <c:majorTickMark val="none"/>
        <c:minorTickMark val="none"/>
        <c:tickLblPos val="none"/>
        <c:crossAx val="108282240"/>
        <c:crosses val="autoZero"/>
        <c:auto val="1"/>
        <c:lblOffset val="100"/>
        <c:baseTimeUnit val="years"/>
      </c:dateAx>
      <c:valAx>
        <c:axId val="10828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288.82</c:v>
                </c:pt>
                <c:pt idx="1">
                  <c:v>276.23</c:v>
                </c:pt>
                <c:pt idx="2">
                  <c:v>293.57</c:v>
                </c:pt>
                <c:pt idx="3">
                  <c:v>317.93</c:v>
                </c:pt>
                <c:pt idx="4">
                  <c:v>174.26</c:v>
                </c:pt>
              </c:numCache>
            </c:numRef>
          </c:val>
        </c:ser>
        <c:dLbls>
          <c:showLegendKey val="0"/>
          <c:showVal val="0"/>
          <c:showCatName val="0"/>
          <c:showSerName val="0"/>
          <c:showPercent val="0"/>
          <c:showBubbleSize val="0"/>
        </c:dLbls>
        <c:gapWidth val="150"/>
        <c:axId val="108321024"/>
        <c:axId val="108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08321024"/>
        <c:axId val="108331392"/>
      </c:lineChart>
      <c:dateAx>
        <c:axId val="108321024"/>
        <c:scaling>
          <c:orientation val="minMax"/>
        </c:scaling>
        <c:delete val="1"/>
        <c:axPos val="b"/>
        <c:numFmt formatCode="ge" sourceLinked="1"/>
        <c:majorTickMark val="none"/>
        <c:minorTickMark val="none"/>
        <c:tickLblPos val="none"/>
        <c:crossAx val="108331392"/>
        <c:crosses val="autoZero"/>
        <c:auto val="1"/>
        <c:lblOffset val="100"/>
        <c:baseTimeUnit val="years"/>
      </c:dateAx>
      <c:valAx>
        <c:axId val="10833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260.23</c:v>
                </c:pt>
                <c:pt idx="1">
                  <c:v>253.22</c:v>
                </c:pt>
                <c:pt idx="2">
                  <c:v>243.5</c:v>
                </c:pt>
                <c:pt idx="3">
                  <c:v>234.27</c:v>
                </c:pt>
                <c:pt idx="4">
                  <c:v>226.92</c:v>
                </c:pt>
              </c:numCache>
            </c:numRef>
          </c:val>
        </c:ser>
        <c:dLbls>
          <c:showLegendKey val="0"/>
          <c:showVal val="0"/>
          <c:showCatName val="0"/>
          <c:showSerName val="0"/>
          <c:showPercent val="0"/>
          <c:showBubbleSize val="0"/>
        </c:dLbls>
        <c:gapWidth val="150"/>
        <c:axId val="108361600"/>
        <c:axId val="1083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08361600"/>
        <c:axId val="108367872"/>
      </c:lineChart>
      <c:dateAx>
        <c:axId val="108361600"/>
        <c:scaling>
          <c:orientation val="minMax"/>
        </c:scaling>
        <c:delete val="1"/>
        <c:axPos val="b"/>
        <c:numFmt formatCode="ge" sourceLinked="1"/>
        <c:majorTickMark val="none"/>
        <c:minorTickMark val="none"/>
        <c:tickLblPos val="none"/>
        <c:crossAx val="108367872"/>
        <c:crosses val="autoZero"/>
        <c:auto val="1"/>
        <c:lblOffset val="100"/>
        <c:baseTimeUnit val="years"/>
      </c:dateAx>
      <c:valAx>
        <c:axId val="10836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106.64</c:v>
                </c:pt>
                <c:pt idx="1">
                  <c:v>105.15</c:v>
                </c:pt>
                <c:pt idx="2">
                  <c:v>106.54</c:v>
                </c:pt>
                <c:pt idx="3">
                  <c:v>108.69</c:v>
                </c:pt>
                <c:pt idx="4">
                  <c:v>113</c:v>
                </c:pt>
              </c:numCache>
            </c:numRef>
          </c:val>
        </c:ser>
        <c:dLbls>
          <c:showLegendKey val="0"/>
          <c:showVal val="0"/>
          <c:showCatName val="0"/>
          <c:showSerName val="0"/>
          <c:showPercent val="0"/>
          <c:showBubbleSize val="0"/>
        </c:dLbls>
        <c:gapWidth val="150"/>
        <c:axId val="108383616"/>
        <c:axId val="108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08383616"/>
        <c:axId val="108733952"/>
      </c:lineChart>
      <c:dateAx>
        <c:axId val="108383616"/>
        <c:scaling>
          <c:orientation val="minMax"/>
        </c:scaling>
        <c:delete val="1"/>
        <c:axPos val="b"/>
        <c:numFmt formatCode="ge" sourceLinked="1"/>
        <c:majorTickMark val="none"/>
        <c:minorTickMark val="none"/>
        <c:tickLblPos val="none"/>
        <c:crossAx val="108733952"/>
        <c:crosses val="autoZero"/>
        <c:auto val="1"/>
        <c:lblOffset val="100"/>
        <c:baseTimeUnit val="years"/>
      </c:dateAx>
      <c:valAx>
        <c:axId val="108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202.84</c:v>
                </c:pt>
                <c:pt idx="1">
                  <c:v>204.13</c:v>
                </c:pt>
                <c:pt idx="2">
                  <c:v>201.22</c:v>
                </c:pt>
                <c:pt idx="3">
                  <c:v>196.98</c:v>
                </c:pt>
                <c:pt idx="4">
                  <c:v>188.76</c:v>
                </c:pt>
              </c:numCache>
            </c:numRef>
          </c:val>
        </c:ser>
        <c:dLbls>
          <c:showLegendKey val="0"/>
          <c:showVal val="0"/>
          <c:showCatName val="0"/>
          <c:showSerName val="0"/>
          <c:showPercent val="0"/>
          <c:showBubbleSize val="0"/>
        </c:dLbls>
        <c:gapWidth val="150"/>
        <c:axId val="108759680"/>
        <c:axId val="1087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08759680"/>
        <c:axId val="108765952"/>
      </c:lineChart>
      <c:dateAx>
        <c:axId val="108759680"/>
        <c:scaling>
          <c:orientation val="minMax"/>
        </c:scaling>
        <c:delete val="1"/>
        <c:axPos val="b"/>
        <c:numFmt formatCode="ge" sourceLinked="1"/>
        <c:majorTickMark val="none"/>
        <c:minorTickMark val="none"/>
        <c:tickLblPos val="none"/>
        <c:crossAx val="108765952"/>
        <c:crosses val="autoZero"/>
        <c:auto val="1"/>
        <c:lblOffset val="100"/>
        <c:baseTimeUnit val="years"/>
      </c:dateAx>
      <c:valAx>
        <c:axId val="1087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 zoomScaleNormal="100" workbookViewId="0">
      <selection activeCell="BJ8" sqref="BJ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さいたま市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1260879</v>
      </c>
      <c r="AJ8" s="56"/>
      <c r="AK8" s="56"/>
      <c r="AL8" s="56"/>
      <c r="AM8" s="56"/>
      <c r="AN8" s="56"/>
      <c r="AO8" s="56"/>
      <c r="AP8" s="57"/>
      <c r="AQ8" s="47">
        <f>データ!R6</f>
        <v>217.43</v>
      </c>
      <c r="AR8" s="47"/>
      <c r="AS8" s="47"/>
      <c r="AT8" s="47"/>
      <c r="AU8" s="47"/>
      <c r="AV8" s="47"/>
      <c r="AW8" s="47"/>
      <c r="AX8" s="47"/>
      <c r="AY8" s="47">
        <f>データ!S6</f>
        <v>5799.01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66.33</v>
      </c>
      <c r="K10" s="47"/>
      <c r="L10" s="47"/>
      <c r="M10" s="47"/>
      <c r="N10" s="47"/>
      <c r="O10" s="47"/>
      <c r="P10" s="47"/>
      <c r="Q10" s="47"/>
      <c r="R10" s="47">
        <f>データ!O6</f>
        <v>99.94</v>
      </c>
      <c r="S10" s="47"/>
      <c r="T10" s="47"/>
      <c r="U10" s="47"/>
      <c r="V10" s="47"/>
      <c r="W10" s="47"/>
      <c r="X10" s="47"/>
      <c r="Y10" s="47"/>
      <c r="Z10" s="78">
        <f>データ!P6</f>
        <v>3229</v>
      </c>
      <c r="AA10" s="78"/>
      <c r="AB10" s="78"/>
      <c r="AC10" s="78"/>
      <c r="AD10" s="78"/>
      <c r="AE10" s="78"/>
      <c r="AF10" s="78"/>
      <c r="AG10" s="78"/>
      <c r="AH10" s="2"/>
      <c r="AI10" s="78">
        <f>データ!T6</f>
        <v>1262706</v>
      </c>
      <c r="AJ10" s="78"/>
      <c r="AK10" s="78"/>
      <c r="AL10" s="78"/>
      <c r="AM10" s="78"/>
      <c r="AN10" s="78"/>
      <c r="AO10" s="78"/>
      <c r="AP10" s="78"/>
      <c r="AQ10" s="47">
        <f>データ!U6</f>
        <v>217.43</v>
      </c>
      <c r="AR10" s="47"/>
      <c r="AS10" s="47"/>
      <c r="AT10" s="47"/>
      <c r="AU10" s="47"/>
      <c r="AV10" s="47"/>
      <c r="AW10" s="47"/>
      <c r="AX10" s="47"/>
      <c r="AY10" s="47">
        <f>データ!V6</f>
        <v>5807.41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111007</v>
      </c>
      <c r="D6" s="31">
        <f t="shared" si="3"/>
        <v>46</v>
      </c>
      <c r="E6" s="31">
        <f t="shared" si="3"/>
        <v>1</v>
      </c>
      <c r="F6" s="31">
        <f t="shared" si="3"/>
        <v>0</v>
      </c>
      <c r="G6" s="31">
        <f t="shared" si="3"/>
        <v>1</v>
      </c>
      <c r="H6" s="31" t="str">
        <f t="shared" si="3"/>
        <v>埼玉県　さいたま市</v>
      </c>
      <c r="I6" s="31" t="str">
        <f t="shared" si="3"/>
        <v>法適用</v>
      </c>
      <c r="J6" s="31" t="str">
        <f t="shared" si="3"/>
        <v>水道事業</v>
      </c>
      <c r="K6" s="31" t="str">
        <f t="shared" si="3"/>
        <v>末端給水事業</v>
      </c>
      <c r="L6" s="31" t="str">
        <f t="shared" si="3"/>
        <v>政令市等</v>
      </c>
      <c r="M6" s="32" t="str">
        <f t="shared" si="3"/>
        <v>-</v>
      </c>
      <c r="N6" s="32">
        <f t="shared" si="3"/>
        <v>66.33</v>
      </c>
      <c r="O6" s="32">
        <f t="shared" si="3"/>
        <v>99.94</v>
      </c>
      <c r="P6" s="32">
        <f t="shared" si="3"/>
        <v>3229</v>
      </c>
      <c r="Q6" s="32">
        <f t="shared" si="3"/>
        <v>1260879</v>
      </c>
      <c r="R6" s="32">
        <f t="shared" si="3"/>
        <v>217.43</v>
      </c>
      <c r="S6" s="32">
        <f t="shared" si="3"/>
        <v>5799.01</v>
      </c>
      <c r="T6" s="32">
        <f t="shared" si="3"/>
        <v>1262706</v>
      </c>
      <c r="U6" s="32">
        <f t="shared" si="3"/>
        <v>217.43</v>
      </c>
      <c r="V6" s="32">
        <f t="shared" si="3"/>
        <v>5807.41</v>
      </c>
      <c r="W6" s="33">
        <f>IF(W7="",NA(),W7)</f>
        <v>116.85</v>
      </c>
      <c r="X6" s="33">
        <f t="shared" ref="X6:AF6" si="4">IF(X7="",NA(),X7)</f>
        <v>115.61</v>
      </c>
      <c r="Y6" s="33">
        <f t="shared" si="4"/>
        <v>117.63</v>
      </c>
      <c r="Z6" s="33">
        <f t="shared" si="4"/>
        <v>119.38</v>
      </c>
      <c r="AA6" s="33">
        <f t="shared" si="4"/>
        <v>122.68</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288.82</v>
      </c>
      <c r="AT6" s="33">
        <f t="shared" ref="AT6:BB6" si="6">IF(AT7="",NA(),AT7)</f>
        <v>276.23</v>
      </c>
      <c r="AU6" s="33">
        <f t="shared" si="6"/>
        <v>293.57</v>
      </c>
      <c r="AV6" s="33">
        <f t="shared" si="6"/>
        <v>317.93</v>
      </c>
      <c r="AW6" s="33">
        <f t="shared" si="6"/>
        <v>174.26</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260.23</v>
      </c>
      <c r="BE6" s="33">
        <f t="shared" ref="BE6:BM6" si="7">IF(BE7="",NA(),BE7)</f>
        <v>253.22</v>
      </c>
      <c r="BF6" s="33">
        <f t="shared" si="7"/>
        <v>243.5</v>
      </c>
      <c r="BG6" s="33">
        <f t="shared" si="7"/>
        <v>234.27</v>
      </c>
      <c r="BH6" s="33">
        <f t="shared" si="7"/>
        <v>226.92</v>
      </c>
      <c r="BI6" s="33">
        <f t="shared" si="7"/>
        <v>245.59</v>
      </c>
      <c r="BJ6" s="33">
        <f t="shared" si="7"/>
        <v>243.43</v>
      </c>
      <c r="BK6" s="33">
        <f t="shared" si="7"/>
        <v>235.04</v>
      </c>
      <c r="BL6" s="33">
        <f t="shared" si="7"/>
        <v>226.55</v>
      </c>
      <c r="BM6" s="33">
        <f t="shared" si="7"/>
        <v>220.35</v>
      </c>
      <c r="BN6" s="32" t="str">
        <f>IF(BN7="","",IF(BN7="-","【-】","【"&amp;SUBSTITUTE(TEXT(BN7,"#,##0.00"),"-","△")&amp;"】"))</f>
        <v>【283.72】</v>
      </c>
      <c r="BO6" s="33">
        <f>IF(BO7="",NA(),BO7)</f>
        <v>106.64</v>
      </c>
      <c r="BP6" s="33">
        <f t="shared" ref="BP6:BX6" si="8">IF(BP7="",NA(),BP7)</f>
        <v>105.15</v>
      </c>
      <c r="BQ6" s="33">
        <f t="shared" si="8"/>
        <v>106.54</v>
      </c>
      <c r="BR6" s="33">
        <f t="shared" si="8"/>
        <v>108.69</v>
      </c>
      <c r="BS6" s="33">
        <f t="shared" si="8"/>
        <v>113</v>
      </c>
      <c r="BT6" s="33">
        <f t="shared" si="8"/>
        <v>102.02</v>
      </c>
      <c r="BU6" s="33">
        <f t="shared" si="8"/>
        <v>97.77</v>
      </c>
      <c r="BV6" s="33">
        <f t="shared" si="8"/>
        <v>98.74</v>
      </c>
      <c r="BW6" s="33">
        <f t="shared" si="8"/>
        <v>99.53</v>
      </c>
      <c r="BX6" s="33">
        <f t="shared" si="8"/>
        <v>104.05</v>
      </c>
      <c r="BY6" s="32" t="str">
        <f>IF(BY7="","",IF(BY7="-","【-】","【"&amp;SUBSTITUTE(TEXT(BY7,"#,##0.00"),"-","△")&amp;"】"))</f>
        <v>【104.60】</v>
      </c>
      <c r="BZ6" s="33">
        <f>IF(BZ7="",NA(),BZ7)</f>
        <v>202.84</v>
      </c>
      <c r="CA6" s="33">
        <f t="shared" ref="CA6:CI6" si="9">IF(CA7="",NA(),CA7)</f>
        <v>204.13</v>
      </c>
      <c r="CB6" s="33">
        <f t="shared" si="9"/>
        <v>201.22</v>
      </c>
      <c r="CC6" s="33">
        <f t="shared" si="9"/>
        <v>196.98</v>
      </c>
      <c r="CD6" s="33">
        <f t="shared" si="9"/>
        <v>188.76</v>
      </c>
      <c r="CE6" s="33">
        <f t="shared" si="9"/>
        <v>176.3</v>
      </c>
      <c r="CF6" s="33">
        <f t="shared" si="9"/>
        <v>182.63</v>
      </c>
      <c r="CG6" s="33">
        <f t="shared" si="9"/>
        <v>180.69</v>
      </c>
      <c r="CH6" s="33">
        <f t="shared" si="9"/>
        <v>179.62</v>
      </c>
      <c r="CI6" s="33">
        <f t="shared" si="9"/>
        <v>171.57</v>
      </c>
      <c r="CJ6" s="32" t="str">
        <f>IF(CJ7="","",IF(CJ7="-","【-】","【"&amp;SUBSTITUTE(TEXT(CJ7,"#,##0.00"),"-","△")&amp;"】"))</f>
        <v>【164.21】</v>
      </c>
      <c r="CK6" s="33">
        <f>IF(CK7="",NA(),CK7)</f>
        <v>69.95</v>
      </c>
      <c r="CL6" s="33">
        <f t="shared" ref="CL6:CT6" si="10">IF(CL7="",NA(),CL7)</f>
        <v>68.11</v>
      </c>
      <c r="CM6" s="33">
        <f t="shared" si="10"/>
        <v>67.430000000000007</v>
      </c>
      <c r="CN6" s="33">
        <f t="shared" si="10"/>
        <v>66.790000000000006</v>
      </c>
      <c r="CO6" s="33">
        <f t="shared" si="10"/>
        <v>66.41</v>
      </c>
      <c r="CP6" s="33">
        <f t="shared" si="10"/>
        <v>59.9</v>
      </c>
      <c r="CQ6" s="33">
        <f t="shared" si="10"/>
        <v>59.22</v>
      </c>
      <c r="CR6" s="33">
        <f t="shared" si="10"/>
        <v>59.95</v>
      </c>
      <c r="CS6" s="33">
        <f t="shared" si="10"/>
        <v>59.6</v>
      </c>
      <c r="CT6" s="33">
        <f t="shared" si="10"/>
        <v>58.97</v>
      </c>
      <c r="CU6" s="32" t="str">
        <f>IF(CU7="","",IF(CU7="-","【-】","【"&amp;SUBSTITUTE(TEXT(CU7,"#,##0.00"),"-","△")&amp;"】"))</f>
        <v>【59.80】</v>
      </c>
      <c r="CV6" s="33">
        <f>IF(CV7="",NA(),CV7)</f>
        <v>93.68</v>
      </c>
      <c r="CW6" s="33">
        <f t="shared" ref="CW6:DE6" si="11">IF(CW7="",NA(),CW7)</f>
        <v>93.9</v>
      </c>
      <c r="CX6" s="33">
        <f t="shared" si="11"/>
        <v>95.21</v>
      </c>
      <c r="CY6" s="33">
        <f t="shared" si="11"/>
        <v>95.93</v>
      </c>
      <c r="CZ6" s="33">
        <f t="shared" si="11"/>
        <v>95.45</v>
      </c>
      <c r="DA6" s="33">
        <f t="shared" si="11"/>
        <v>92.93</v>
      </c>
      <c r="DB6" s="33">
        <f t="shared" si="11"/>
        <v>92.47</v>
      </c>
      <c r="DC6" s="33">
        <f t="shared" si="11"/>
        <v>93.11</v>
      </c>
      <c r="DD6" s="33">
        <f t="shared" si="11"/>
        <v>93.22</v>
      </c>
      <c r="DE6" s="33">
        <f t="shared" si="11"/>
        <v>92.91</v>
      </c>
      <c r="DF6" s="32" t="str">
        <f>IF(DF7="","",IF(DF7="-","【-】","【"&amp;SUBSTITUTE(TEXT(DF7,"#,##0.00"),"-","△")&amp;"】"))</f>
        <v>【89.78】</v>
      </c>
      <c r="DG6" s="33">
        <f>IF(DG7="",NA(),DG7)</f>
        <v>39.24</v>
      </c>
      <c r="DH6" s="33">
        <f t="shared" ref="DH6:DP6" si="12">IF(DH7="",NA(),DH7)</f>
        <v>40.159999999999997</v>
      </c>
      <c r="DI6" s="33">
        <f t="shared" si="12"/>
        <v>41.2</v>
      </c>
      <c r="DJ6" s="33">
        <f t="shared" si="12"/>
        <v>41.91</v>
      </c>
      <c r="DK6" s="33">
        <f t="shared" si="12"/>
        <v>42.73</v>
      </c>
      <c r="DL6" s="33">
        <f t="shared" si="12"/>
        <v>43.64</v>
      </c>
      <c r="DM6" s="33">
        <f t="shared" si="12"/>
        <v>44.6</v>
      </c>
      <c r="DN6" s="33">
        <f t="shared" si="12"/>
        <v>45.31</v>
      </c>
      <c r="DO6" s="33">
        <f t="shared" si="12"/>
        <v>45.85</v>
      </c>
      <c r="DP6" s="33">
        <f t="shared" si="12"/>
        <v>46.73</v>
      </c>
      <c r="DQ6" s="32" t="str">
        <f>IF(DQ7="","",IF(DQ7="-","【-】","【"&amp;SUBSTITUTE(TEXT(DQ7,"#,##0.00"),"-","△")&amp;"】"))</f>
        <v>【46.31】</v>
      </c>
      <c r="DR6" s="33">
        <f>IF(DR7="",NA(),DR7)</f>
        <v>5.04</v>
      </c>
      <c r="DS6" s="33">
        <f t="shared" ref="DS6:EA6" si="13">IF(DS7="",NA(),DS7)</f>
        <v>5.79</v>
      </c>
      <c r="DT6" s="33">
        <f t="shared" si="13"/>
        <v>5.5</v>
      </c>
      <c r="DU6" s="33">
        <f t="shared" si="13"/>
        <v>6.36</v>
      </c>
      <c r="DV6" s="33">
        <f t="shared" si="13"/>
        <v>6.61</v>
      </c>
      <c r="DW6" s="33">
        <f t="shared" si="13"/>
        <v>9.1</v>
      </c>
      <c r="DX6" s="33">
        <f t="shared" si="13"/>
        <v>10.91</v>
      </c>
      <c r="DY6" s="33">
        <f t="shared" si="13"/>
        <v>12.46</v>
      </c>
      <c r="DZ6" s="33">
        <f t="shared" si="13"/>
        <v>13.95</v>
      </c>
      <c r="EA6" s="33">
        <f t="shared" si="13"/>
        <v>15.33</v>
      </c>
      <c r="EB6" s="32" t="str">
        <f>IF(EB7="","",IF(EB7="-","【-】","【"&amp;SUBSTITUTE(TEXT(EB7,"#,##0.00"),"-","△")&amp;"】"))</f>
        <v>【12.42】</v>
      </c>
      <c r="EC6" s="33">
        <f>IF(EC7="",NA(),EC7)</f>
        <v>1.05</v>
      </c>
      <c r="ED6" s="33">
        <f t="shared" ref="ED6:EL6" si="14">IF(ED7="",NA(),ED7)</f>
        <v>1.01</v>
      </c>
      <c r="EE6" s="33">
        <f t="shared" si="14"/>
        <v>0.95</v>
      </c>
      <c r="EF6" s="33">
        <f t="shared" si="14"/>
        <v>0.98</v>
      </c>
      <c r="EG6" s="33">
        <f t="shared" si="14"/>
        <v>0.83</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111007</v>
      </c>
      <c r="D7" s="35">
        <v>46</v>
      </c>
      <c r="E7" s="35">
        <v>1</v>
      </c>
      <c r="F7" s="35">
        <v>0</v>
      </c>
      <c r="G7" s="35">
        <v>1</v>
      </c>
      <c r="H7" s="35" t="s">
        <v>93</v>
      </c>
      <c r="I7" s="35" t="s">
        <v>94</v>
      </c>
      <c r="J7" s="35" t="s">
        <v>95</v>
      </c>
      <c r="K7" s="35" t="s">
        <v>96</v>
      </c>
      <c r="L7" s="35" t="s">
        <v>97</v>
      </c>
      <c r="M7" s="36" t="s">
        <v>98</v>
      </c>
      <c r="N7" s="36">
        <v>66.33</v>
      </c>
      <c r="O7" s="36">
        <v>99.94</v>
      </c>
      <c r="P7" s="36">
        <v>3229</v>
      </c>
      <c r="Q7" s="36">
        <v>1260879</v>
      </c>
      <c r="R7" s="36">
        <v>217.43</v>
      </c>
      <c r="S7" s="36">
        <v>5799.01</v>
      </c>
      <c r="T7" s="36">
        <v>1262706</v>
      </c>
      <c r="U7" s="36">
        <v>217.43</v>
      </c>
      <c r="V7" s="36">
        <v>5807.41</v>
      </c>
      <c r="W7" s="36">
        <v>116.85</v>
      </c>
      <c r="X7" s="36">
        <v>115.61</v>
      </c>
      <c r="Y7" s="36">
        <v>117.63</v>
      </c>
      <c r="Z7" s="36">
        <v>119.38</v>
      </c>
      <c r="AA7" s="36">
        <v>122.68</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288.82</v>
      </c>
      <c r="AT7" s="36">
        <v>276.23</v>
      </c>
      <c r="AU7" s="36">
        <v>293.57</v>
      </c>
      <c r="AV7" s="36">
        <v>317.93</v>
      </c>
      <c r="AW7" s="36">
        <v>174.26</v>
      </c>
      <c r="AX7" s="36">
        <v>318.06</v>
      </c>
      <c r="AY7" s="36">
        <v>309.39999999999998</v>
      </c>
      <c r="AZ7" s="36">
        <v>296.75</v>
      </c>
      <c r="BA7" s="36">
        <v>295.06</v>
      </c>
      <c r="BB7" s="36">
        <v>178.43</v>
      </c>
      <c r="BC7" s="36">
        <v>264.16000000000003</v>
      </c>
      <c r="BD7" s="36">
        <v>260.23</v>
      </c>
      <c r="BE7" s="36">
        <v>253.22</v>
      </c>
      <c r="BF7" s="36">
        <v>243.5</v>
      </c>
      <c r="BG7" s="36">
        <v>234.27</v>
      </c>
      <c r="BH7" s="36">
        <v>226.92</v>
      </c>
      <c r="BI7" s="36">
        <v>245.59</v>
      </c>
      <c r="BJ7" s="36">
        <v>243.43</v>
      </c>
      <c r="BK7" s="36">
        <v>235.04</v>
      </c>
      <c r="BL7" s="36">
        <v>226.55</v>
      </c>
      <c r="BM7" s="36">
        <v>220.35</v>
      </c>
      <c r="BN7" s="36">
        <v>283.72000000000003</v>
      </c>
      <c r="BO7" s="36">
        <v>106.64</v>
      </c>
      <c r="BP7" s="36">
        <v>105.15</v>
      </c>
      <c r="BQ7" s="36">
        <v>106.54</v>
      </c>
      <c r="BR7" s="36">
        <v>108.69</v>
      </c>
      <c r="BS7" s="36">
        <v>113</v>
      </c>
      <c r="BT7" s="36">
        <v>102.02</v>
      </c>
      <c r="BU7" s="36">
        <v>97.77</v>
      </c>
      <c r="BV7" s="36">
        <v>98.74</v>
      </c>
      <c r="BW7" s="36">
        <v>99.53</v>
      </c>
      <c r="BX7" s="36">
        <v>104.05</v>
      </c>
      <c r="BY7" s="36">
        <v>104.6</v>
      </c>
      <c r="BZ7" s="36">
        <v>202.84</v>
      </c>
      <c r="CA7" s="36">
        <v>204.13</v>
      </c>
      <c r="CB7" s="36">
        <v>201.22</v>
      </c>
      <c r="CC7" s="36">
        <v>196.98</v>
      </c>
      <c r="CD7" s="36">
        <v>188.76</v>
      </c>
      <c r="CE7" s="36">
        <v>176.3</v>
      </c>
      <c r="CF7" s="36">
        <v>182.63</v>
      </c>
      <c r="CG7" s="36">
        <v>180.69</v>
      </c>
      <c r="CH7" s="36">
        <v>179.62</v>
      </c>
      <c r="CI7" s="36">
        <v>171.57</v>
      </c>
      <c r="CJ7" s="36">
        <v>164.21</v>
      </c>
      <c r="CK7" s="36">
        <v>69.95</v>
      </c>
      <c r="CL7" s="36">
        <v>68.11</v>
      </c>
      <c r="CM7" s="36">
        <v>67.430000000000007</v>
      </c>
      <c r="CN7" s="36">
        <v>66.790000000000006</v>
      </c>
      <c r="CO7" s="36">
        <v>66.41</v>
      </c>
      <c r="CP7" s="36">
        <v>59.9</v>
      </c>
      <c r="CQ7" s="36">
        <v>59.22</v>
      </c>
      <c r="CR7" s="36">
        <v>59.95</v>
      </c>
      <c r="CS7" s="36">
        <v>59.6</v>
      </c>
      <c r="CT7" s="36">
        <v>58.97</v>
      </c>
      <c r="CU7" s="36">
        <v>59.8</v>
      </c>
      <c r="CV7" s="36">
        <v>93.68</v>
      </c>
      <c r="CW7" s="36">
        <v>93.9</v>
      </c>
      <c r="CX7" s="36">
        <v>95.21</v>
      </c>
      <c r="CY7" s="36">
        <v>95.93</v>
      </c>
      <c r="CZ7" s="36">
        <v>95.45</v>
      </c>
      <c r="DA7" s="36">
        <v>92.93</v>
      </c>
      <c r="DB7" s="36">
        <v>92.47</v>
      </c>
      <c r="DC7" s="36">
        <v>93.11</v>
      </c>
      <c r="DD7" s="36">
        <v>93.22</v>
      </c>
      <c r="DE7" s="36">
        <v>92.91</v>
      </c>
      <c r="DF7" s="36">
        <v>89.78</v>
      </c>
      <c r="DG7" s="36">
        <v>39.24</v>
      </c>
      <c r="DH7" s="36">
        <v>40.159999999999997</v>
      </c>
      <c r="DI7" s="36">
        <v>41.2</v>
      </c>
      <c r="DJ7" s="36">
        <v>41.91</v>
      </c>
      <c r="DK7" s="36">
        <v>42.73</v>
      </c>
      <c r="DL7" s="36">
        <v>43.64</v>
      </c>
      <c r="DM7" s="36">
        <v>44.6</v>
      </c>
      <c r="DN7" s="36">
        <v>45.31</v>
      </c>
      <c r="DO7" s="36">
        <v>45.85</v>
      </c>
      <c r="DP7" s="36">
        <v>46.73</v>
      </c>
      <c r="DQ7" s="36">
        <v>46.31</v>
      </c>
      <c r="DR7" s="36">
        <v>5.04</v>
      </c>
      <c r="DS7" s="36">
        <v>5.79</v>
      </c>
      <c r="DT7" s="36">
        <v>5.5</v>
      </c>
      <c r="DU7" s="36">
        <v>6.36</v>
      </c>
      <c r="DV7" s="36">
        <v>6.61</v>
      </c>
      <c r="DW7" s="36">
        <v>9.1</v>
      </c>
      <c r="DX7" s="36">
        <v>10.91</v>
      </c>
      <c r="DY7" s="36">
        <v>12.46</v>
      </c>
      <c r="DZ7" s="36">
        <v>13.95</v>
      </c>
      <c r="EA7" s="36">
        <v>15.33</v>
      </c>
      <c r="EB7" s="36">
        <v>12.42</v>
      </c>
      <c r="EC7" s="36">
        <v>1.05</v>
      </c>
      <c r="ED7" s="36">
        <v>1.01</v>
      </c>
      <c r="EE7" s="36">
        <v>0.95</v>
      </c>
      <c r="EF7" s="36">
        <v>0.98</v>
      </c>
      <c r="EG7" s="36">
        <v>0.83</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さいたま市</cp:lastModifiedBy>
  <cp:lastPrinted>2016-02-12T05:42:29Z</cp:lastPrinted>
  <dcterms:created xsi:type="dcterms:W3CDTF">2016-02-03T07:16:56Z</dcterms:created>
  <dcterms:modified xsi:type="dcterms:W3CDTF">2016-02-15T05:04:59Z</dcterms:modified>
</cp:coreProperties>
</file>